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view Preparation\Excel\YouTube Videos\Data Cleaning\"/>
    </mc:Choice>
  </mc:AlternateContent>
  <xr:revisionPtr revIDLastSave="0" documentId="13_ncr:1_{A9271E37-E6BD-454E-B69E-87EF64E14EB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RIM " sheetId="21" r:id="rId1"/>
    <sheet name="CLEAN" sheetId="22" r:id="rId2"/>
    <sheet name="REMOVE BLANKS" sheetId="8" r:id="rId3"/>
    <sheet name="Highlighting errors" sheetId="24" r:id="rId4"/>
    <sheet name="TEXT TO NUMBER" sheetId="17" r:id="rId5"/>
    <sheet name="REMOVING DUPLICATES" sheetId="23" r:id="rId6"/>
    <sheet name="FINDING DUPLICATES " sheetId="9" r:id="rId7"/>
    <sheet name="LOWER, UPPER , PROPER" sheetId="25" r:id="rId8"/>
    <sheet name="TEXT TO COLUMNS" sheetId="20" r:id="rId9"/>
    <sheet name="SPELL CHECK" sheetId="26" r:id="rId10"/>
    <sheet name="Spell Check 1" sheetId="29" r:id="rId11"/>
    <sheet name="CLEAR FORMATTING" sheetId="10" r:id="rId12"/>
    <sheet name="FIND AND REPLACE" sheetId="27" r:id="rId13"/>
    <sheet name="CURRENCY TO NUMBER" sheetId="30" r:id="rId14"/>
    <sheet name="CHANGING DATE FORMAT" sheetId="31" r:id="rId15"/>
    <sheet name="NUMBER TO DATE AND VICE VERSA" sheetId="32" r:id="rId16"/>
    <sheet name="FLASH FILL" sheetId="6" r:id="rId17"/>
    <sheet name="Flash Fill &amp; TEXT TO COLUMNS" sheetId="33" r:id="rId18"/>
    <sheet name="FIXED WIDTH DELIMITER" sheetId="34" r:id="rId19"/>
    <sheet name="Number to Percentage" sheetId="7" r:id="rId20"/>
    <sheet name="Unstack Data" sheetId="12" r:id="rId21"/>
    <sheet name="Duplicates " sheetId="13" r:id="rId22"/>
    <sheet name="REMOVE YELLOW CELLS" sheetId="14" r:id="rId23"/>
    <sheet name="NUMBERS FROM TEXT" sheetId="15" r:id="rId24"/>
    <sheet name="FILE NAME FROM FULL PATH" sheetId="16" state="hidden" r:id="rId25"/>
    <sheet name="REMOVING EXTRA SPACES" sheetId="11" r:id="rId26"/>
    <sheet name="RATING IN EXCEL" sheetId="18" r:id="rId27"/>
    <sheet name="CONCAT FUNCTION" sheetId="19" r:id="rId28"/>
    <sheet name="SWITCH COLUMNS " sheetId="35" r:id="rId29"/>
    <sheet name="REMOVE BLANK ROWS" sheetId="36" r:id="rId30"/>
    <sheet name="Data Analysis" sheetId="37" r:id="rId31"/>
    <sheet name="ADD DATA IN CHART" sheetId="38" r:id="rId32"/>
    <sheet name="MOVE DATA" sheetId="39" r:id="rId33"/>
    <sheet name="US_Presidents Excel Tutorial Da" sheetId="1" r:id="rId34"/>
    <sheet name="Table1 (2)" sheetId="42" r:id="rId35"/>
    <sheet name="Data Cleaning in Excel" sheetId="2" r:id="rId36"/>
    <sheet name="New Data" sheetId="40" r:id="rId37"/>
  </sheets>
  <externalReferences>
    <externalReference r:id="rId38"/>
  </externalReferences>
  <definedNames>
    <definedName name="_xlnm._FilterDatabase" localSheetId="24" hidden="1">'FILE NAME FROM FULL PATH'!$C$5:$C$697</definedName>
    <definedName name="_xlnm._FilterDatabase" localSheetId="6" hidden="1">'FINDING DUPLICATES '!$C$5:$C$25</definedName>
    <definedName name="_xlnm._FilterDatabase" localSheetId="29" hidden="1">'REMOVE BLANK ROWS'!$A$1:$D$25</definedName>
    <definedName name="_xlnm._FilterDatabase" localSheetId="9" hidden="1">'SPELL CHECK'!$A$1:$C$48</definedName>
    <definedName name="ExternalData_1" localSheetId="34" hidden="1">'Table1 (2)'!$A$1:$L$378</definedName>
  </definedNames>
  <calcPr calcId="191029"/>
</workbook>
</file>

<file path=xl/calcChain.xml><?xml version="1.0" encoding="utf-8"?>
<calcChain xmlns="http://schemas.openxmlformats.org/spreadsheetml/2006/main">
  <c r="I5" i="37" l="1"/>
  <c r="H5" i="37"/>
  <c r="G5" i="37"/>
  <c r="I4" i="37"/>
  <c r="H4" i="37"/>
  <c r="G4" i="37"/>
  <c r="I3" i="37"/>
  <c r="H3" i="37"/>
  <c r="G3" i="37"/>
  <c r="I2" i="37"/>
  <c r="H2" i="37"/>
  <c r="G2" i="37"/>
  <c r="I1" i="37"/>
  <c r="H1" i="37"/>
  <c r="G1" i="37"/>
  <c r="D6" i="19"/>
  <c r="E3" i="18"/>
  <c r="E4" i="18"/>
  <c r="E5" i="18"/>
  <c r="E6" i="18"/>
  <c r="E7" i="18"/>
  <c r="E8" i="18"/>
  <c r="E9" i="18"/>
  <c r="E10" i="18"/>
  <c r="E11" i="18"/>
  <c r="E2" i="18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6" i="11"/>
  <c r="E7" i="12"/>
  <c r="F7" i="12"/>
  <c r="G7" i="12"/>
  <c r="E8" i="12"/>
  <c r="F8" i="12"/>
  <c r="G8" i="12"/>
  <c r="E9" i="12"/>
  <c r="F9" i="12"/>
  <c r="G9" i="12"/>
  <c r="E10" i="12"/>
  <c r="F10" i="12"/>
  <c r="G10" i="12"/>
  <c r="E11" i="12"/>
  <c r="F11" i="12"/>
  <c r="G11" i="12"/>
  <c r="E12" i="12"/>
  <c r="F12" i="12"/>
  <c r="G12" i="12"/>
  <c r="E13" i="12"/>
  <c r="F13" i="12"/>
  <c r="G13" i="12"/>
  <c r="G6" i="12"/>
  <c r="F6" i="12"/>
  <c r="E6" i="12"/>
  <c r="H3" i="31"/>
  <c r="H4" i="31"/>
  <c r="H5" i="31"/>
  <c r="H6" i="31"/>
  <c r="H7" i="31"/>
  <c r="H8" i="31"/>
  <c r="H9" i="31"/>
  <c r="H10" i="31"/>
  <c r="H2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" i="31"/>
  <c r="H3" i="27"/>
  <c r="H2" i="27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2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2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2" i="25"/>
  <c r="D3" i="22"/>
  <c r="D4" i="22"/>
  <c r="D2" i="22"/>
  <c r="C3" i="22"/>
  <c r="C4" i="22"/>
  <c r="C2" i="22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2" i="21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2" i="24"/>
  <c r="G13" i="39"/>
  <c r="G12" i="39"/>
  <c r="G11" i="39"/>
  <c r="G10" i="39"/>
  <c r="G9" i="39"/>
  <c r="G8" i="39"/>
  <c r="G7" i="39"/>
  <c r="E5" i="37"/>
  <c r="D5" i="37"/>
  <c r="C5" i="37"/>
  <c r="E4" i="37"/>
  <c r="D4" i="37"/>
  <c r="C4" i="37"/>
  <c r="E3" i="37"/>
  <c r="D3" i="37"/>
  <c r="C3" i="37"/>
  <c r="E2" i="37"/>
  <c r="D2" i="37"/>
  <c r="C2" i="37"/>
  <c r="E1" i="37"/>
  <c r="D1" i="37"/>
  <c r="C1" i="37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D4" i="36"/>
  <c r="D3" i="36"/>
  <c r="D2" i="36"/>
  <c r="D4" i="19"/>
  <c r="C4" i="19"/>
  <c r="B4" i="19"/>
  <c r="A4" i="19"/>
  <c r="C3" i="18"/>
  <c r="C4" i="18"/>
  <c r="C5" i="18"/>
  <c r="C6" i="18"/>
  <c r="C7" i="18"/>
  <c r="C8" i="18"/>
  <c r="C9" i="18"/>
  <c r="C10" i="18"/>
  <c r="C11" i="18"/>
  <c r="C2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2F6105-78C3-4467-830E-A148485A9339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18CB4359-3EED-4343-9228-D9F94FF883A5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3" xr16:uid="{B588A834-DD35-4103-BCCB-39036552997C}" keepAlive="1" name="Query - Table1_2" description="Connection to the 'Table1_2' query in the workbook." type="5" refreshedVersion="0" background="1">
    <dbPr connection="Provider=Microsoft.Mashup.OleDb.1;Data Source=$Workbook$;Location=Table1_2;Extended Properties=&quot;&quot;" command="SELECT * FROM [Table1_2]"/>
  </connection>
</connections>
</file>

<file path=xl/sharedStrings.xml><?xml version="1.0" encoding="utf-8"?>
<sst xmlns="http://schemas.openxmlformats.org/spreadsheetml/2006/main" count="8839" uniqueCount="1078">
  <si>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</si>
  <si>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</si>
  <si>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</si>
  <si>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</si>
  <si>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</si>
  <si>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</si>
  <si>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</si>
  <si>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</si>
  <si>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</si>
  <si>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</si>
  <si>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</si>
  <si>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</si>
  <si>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</si>
  <si>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</si>
  <si>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</si>
  <si>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</si>
  <si>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</si>
  <si>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</si>
  <si>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</si>
  <si>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</si>
  <si>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</si>
  <si>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</si>
  <si>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</si>
  <si>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</si>
  <si>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</si>
  <si>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</si>
  <si>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</si>
  <si>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</si>
  <si>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</si>
  <si>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</si>
  <si>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</si>
  <si>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</si>
  <si>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</si>
  <si>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</si>
  <si>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</si>
  <si>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</si>
  <si>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</si>
  <si>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</si>
  <si>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</si>
  <si>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</si>
  <si>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</si>
  <si>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</si>
  <si>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</si>
  <si>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</si>
  <si>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</si>
  <si>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</si>
  <si>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</si>
  <si>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</si>
  <si>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</si>
  <si>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</si>
  <si>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</si>
  <si>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</si>
  <si>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</si>
  <si>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</si>
  <si>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</si>
  <si>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</si>
  <si>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</si>
  <si>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</si>
  <si>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</si>
  <si>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</si>
  <si>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</si>
  <si>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</si>
  <si>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</si>
  <si>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</si>
  <si>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</si>
  <si>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</si>
  <si>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</si>
  <si>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</si>
  <si>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</si>
  <si>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</si>
  <si>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</si>
  <si>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</si>
  <si>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</si>
  <si>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</si>
  <si>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</si>
  <si>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</si>
  <si>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</si>
  <si>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</si>
  <si>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</si>
  <si>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</si>
  <si>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</si>
  <si>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</si>
  <si>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</si>
  <si>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</si>
  <si>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</si>
  <si>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</si>
  <si>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</si>
  <si>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</si>
  <si>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</si>
  <si>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</si>
  <si>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</si>
  <si>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</si>
  <si>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</si>
  <si>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</si>
  <si>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</si>
  <si>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</si>
  <si>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</si>
  <si>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</si>
  <si>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</si>
  <si>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</si>
  <si>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</si>
  <si>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</si>
  <si>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</si>
  <si>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</si>
  <si>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</si>
  <si>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</si>
  <si>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</si>
  <si>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</si>
  <si>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</si>
  <si>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</si>
  <si>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</si>
  <si>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</si>
  <si>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</si>
  <si>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</si>
  <si>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</si>
  <si>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</si>
  <si>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</si>
  <si>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</si>
  <si>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</si>
  <si>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</si>
  <si>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</si>
  <si>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</si>
  <si>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</si>
  <si>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</si>
  <si>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</si>
  <si>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</si>
  <si>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</si>
  <si>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</si>
  <si>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</si>
  <si>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</si>
  <si>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</si>
  <si>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</si>
  <si>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</si>
  <si>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</si>
  <si>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</si>
  <si>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</si>
  <si>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</si>
  <si>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Data Cleaning in Excel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</si>
  <si>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</si>
  <si>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</si>
  <si>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</si>
  <si>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</si>
  <si>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</si>
  <si>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</si>
  <si>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</si>
  <si>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</si>
  <si>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</si>
  <si>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</si>
  <si>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</si>
  <si>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</si>
  <si>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</si>
  <si>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</si>
  <si>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</si>
  <si>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</si>
  <si>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</si>
  <si>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</si>
  <si>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</si>
  <si>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</si>
  <si>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</si>
  <si>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</si>
  <si>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</si>
  <si>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</si>
  <si>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</si>
  <si>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</si>
  <si>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</si>
  <si>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</si>
  <si>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</si>
  <si>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</si>
  <si>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</si>
  <si>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</si>
  <si>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</si>
  <si>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</si>
  <si>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</si>
  <si>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</si>
  <si>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</si>
  <si>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</si>
  <si>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</si>
  <si>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</si>
  <si>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</si>
  <si>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</si>
  <si>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</si>
  <si>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</si>
  <si>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</si>
  <si>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</si>
  <si>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</si>
  <si>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</si>
  <si>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</si>
  <si>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</si>
  <si>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</si>
  <si>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</si>
  <si>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</si>
  <si>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</si>
  <si>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</si>
  <si>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</si>
  <si>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</si>
  <si>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</si>
  <si>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</si>
  <si>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</si>
  <si>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</si>
  <si>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</si>
  <si>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</si>
  <si>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</si>
  <si>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</si>
  <si>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</si>
  <si>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</si>
  <si>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</si>
  <si>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</si>
  <si>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</si>
  <si>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</si>
  <si>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</si>
  <si>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</si>
  <si>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</si>
  <si>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</si>
  <si>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</si>
  <si>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</si>
  <si>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</si>
  <si>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</si>
  <si>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</si>
  <si>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</si>
  <si>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</si>
  <si>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</si>
  <si>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</si>
  <si>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</si>
  <si>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</si>
  <si>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</si>
  <si>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</si>
  <si>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</si>
  <si>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</si>
  <si>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</si>
  <si>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</si>
  <si>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</si>
  <si>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</si>
  <si>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</si>
  <si>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</si>
  <si>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</si>
  <si>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</si>
  <si>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</si>
  <si>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</si>
  <si>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</si>
  <si>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</si>
  <si>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</si>
  <si>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</si>
  <si>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</si>
  <si>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</si>
  <si>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</si>
  <si>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</si>
  <si>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</si>
  <si>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</si>
  <si>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</si>
  <si>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</si>
  <si>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</si>
  <si>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</si>
  <si>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</si>
  <si>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</si>
  <si>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</si>
  <si>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</si>
  <si>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</si>
  <si>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</si>
  <si>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</si>
  <si>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</si>
  <si>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</si>
  <si>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</si>
  <si>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</si>
  <si>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</si>
  <si>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</si>
  <si>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</si>
  <si>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</si>
  <si>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</si>
  <si>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</si>
  <si>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</si>
  <si>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</si>
  <si>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</si>
  <si>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</si>
  <si>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</si>
  <si>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</si>
  <si>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</si>
  <si>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</si>
  <si>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</si>
  <si>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</si>
  <si>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</si>
  <si>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</si>
  <si>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</si>
  <si>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</si>
  <si>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</si>
  <si>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</si>
  <si>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</si>
  <si>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</si>
  <si>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</si>
  <si>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</si>
  <si>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</si>
  <si>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</si>
  <si>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</si>
  <si>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</si>
  <si>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</si>
  <si>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</si>
  <si>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</si>
  <si>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</si>
  <si>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</si>
  <si>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</si>
  <si>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</si>
  <si>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</si>
  <si>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</si>
  <si>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</si>
  <si>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</si>
  <si>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</si>
  <si>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</si>
  <si>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</si>
  <si>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</si>
  <si>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</si>
  <si>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</si>
  <si>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</si>
  <si>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</si>
  <si>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</si>
  <si>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</si>
  <si>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</si>
  <si>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</si>
  <si>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</si>
  <si>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</si>
  <si>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</si>
  <si>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</si>
  <si>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</si>
  <si>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</si>
  <si>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</si>
  <si>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</si>
  <si>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</si>
  <si>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</si>
  <si>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</si>
  <si>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</si>
  <si>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</si>
  <si>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</si>
  <si>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</si>
  <si>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</si>
  <si>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</si>
  <si>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</si>
  <si>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</si>
  <si>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</si>
  <si>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</si>
  <si>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</si>
  <si>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</si>
  <si>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</si>
  <si>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</si>
  <si>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</si>
  <si>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</si>
  <si>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</si>
  <si>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</si>
  <si>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</si>
  <si>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</si>
  <si>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</si>
  <si>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</si>
  <si>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</si>
  <si>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</si>
  <si>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</si>
  <si>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</si>
  <si>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</si>
  <si>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</si>
  <si>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</si>
  <si>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</si>
  <si>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</si>
  <si>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</si>
  <si>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</si>
  <si>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</si>
  <si>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</si>
  <si>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</si>
  <si>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</si>
  <si>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</si>
  <si>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</si>
  <si>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</si>
  <si>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</si>
  <si>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</si>
  <si>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</si>
  <si>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</si>
  <si>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</si>
  <si>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</si>
  <si>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</si>
  <si>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</si>
  <si>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</si>
  <si>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</si>
  <si>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</si>
  <si>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</si>
  <si>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</si>
  <si>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</si>
  <si>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</si>
  <si>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</si>
  <si>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</si>
  <si>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</si>
  <si>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</si>
  <si>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</si>
  <si>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</si>
  <si>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</si>
  <si>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</si>
  <si>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</si>
  <si>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</si>
  <si>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</si>
  <si>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</si>
  <si>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</si>
  <si>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</si>
  <si>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</si>
  <si>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</si>
  <si>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</si>
  <si>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</si>
  <si>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</si>
  <si>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</si>
  <si>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</si>
  <si>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</si>
  <si>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</si>
  <si>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</si>
  <si>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</si>
  <si>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</si>
  <si>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</si>
  <si>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</si>
  <si>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</si>
  <si>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</si>
  <si>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</si>
  <si>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</si>
  <si>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</si>
  <si>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</si>
  <si>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</si>
  <si>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</si>
  <si>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</si>
  <si>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</si>
  <si>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</si>
  <si>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</si>
  <si>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</si>
  <si>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</si>
  <si>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</si>
  <si>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</si>
  <si>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</si>
  <si>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</si>
  <si>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</si>
  <si>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</si>
  <si>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</si>
  <si>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</si>
  <si>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</si>
  <si>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</si>
  <si>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</si>
  <si>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</si>
  <si>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</si>
  <si>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</si>
  <si>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</si>
  <si>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</si>
  <si>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</si>
  <si>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</si>
  <si>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</si>
  <si>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</si>
  <si>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</si>
  <si>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</si>
  <si>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</si>
  <si>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</si>
  <si>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</si>
  <si>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</si>
  <si>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</si>
  <si>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</si>
  <si>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</si>
  <si>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</si>
  <si>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</si>
  <si>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</si>
  <si>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</si>
  <si>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</si>
  <si>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</si>
  <si>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</si>
  <si>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</si>
  <si>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</si>
  <si>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</si>
  <si>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</si>
  <si>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</si>
  <si>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</si>
  <si>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</si>
  <si>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</si>
  <si>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</si>
  <si>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</si>
  <si>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</si>
  <si>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</si>
  <si>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</si>
  <si>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</si>
  <si>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</si>
  <si>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</si>
  <si>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</si>
  <si>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</si>
  <si>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</si>
  <si>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</si>
  <si>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</si>
  <si>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</si>
  <si>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</si>
  <si>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</si>
  <si>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</si>
  <si>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</si>
  <si>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</si>
  <si>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</si>
  <si>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</si>
  <si>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</si>
  <si>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</si>
  <si>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</si>
  <si>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</si>
  <si>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</si>
  <si>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</si>
  <si>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</si>
  <si>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</si>
  <si>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</si>
  <si>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</si>
  <si>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</si>
  <si>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</si>
  <si>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</si>
  <si>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</si>
  <si>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</si>
  <si>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</si>
  <si>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</si>
  <si>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</si>
  <si>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</si>
  <si>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</si>
  <si>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</si>
  <si>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</si>
  <si>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</si>
  <si>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</si>
  <si>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</si>
  <si>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</si>
  <si>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</si>
  <si>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</si>
  <si>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</si>
  <si>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</si>
  <si>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</si>
  <si>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</si>
  <si>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</si>
  <si>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</si>
  <si>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</si>
  <si>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</si>
  <si>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</si>
  <si>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</si>
  <si>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</si>
  <si>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</si>
  <si>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</si>
  <si>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</si>
  <si>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</si>
  <si>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</si>
  <si>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</si>
  <si>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</si>
  <si>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</si>
  <si>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</si>
  <si>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</si>
  <si>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</si>
  <si>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</si>
  <si>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</si>
  <si>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</si>
  <si>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</si>
  <si>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</si>
  <si>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</si>
  <si>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</si>
  <si>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</si>
  <si>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</si>
  <si>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</si>
  <si>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</si>
  <si>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</si>
  <si>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</si>
  <si>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</si>
  <si>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</si>
  <si>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</si>
  <si>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</si>
  <si>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</si>
  <si>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</si>
  <si>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</si>
  <si>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</si>
  <si>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</si>
  <si>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</si>
  <si>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</si>
  <si>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</si>
  <si>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</si>
  <si>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</si>
  <si>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</si>
  <si>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</si>
  <si>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</si>
  <si>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</si>
  <si>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</si>
  <si>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</si>
  <si>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</si>
  <si>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</si>
  <si>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</si>
  <si>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</si>
  <si>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</si>
  <si>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</si>
  <si>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</si>
  <si>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</si>
  <si>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</si>
  <si>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</si>
  <si>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</si>
  <si>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</si>
  <si>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</si>
  <si>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</si>
  <si>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</si>
  <si>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</si>
  <si>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</si>
  <si>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</si>
  <si>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</si>
  <si>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</si>
  <si>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</si>
  <si>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</si>
  <si>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</si>
  <si>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</si>
  <si>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</si>
  <si>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</si>
  <si>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</si>
  <si>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</si>
  <si>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</si>
  <si>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</si>
  <si>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</si>
  <si>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</si>
  <si>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</si>
  <si>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</si>
  <si>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</si>
  <si>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</si>
  <si>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</si>
  <si>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</si>
  <si>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</si>
  <si>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</si>
  <si>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</si>
  <si>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</si>
  <si>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</si>
  <si>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</si>
  <si>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TN01601</t>
  </si>
  <si>
    <t>Melva  Jickells</t>
  </si>
  <si>
    <t>SQ01730</t>
  </si>
  <si>
    <t>Austine Littlewood</t>
  </si>
  <si>
    <t>TN03355</t>
  </si>
  <si>
    <t>Ruby Cracie</t>
  </si>
  <si>
    <t>5-Nov-18</t>
  </si>
  <si>
    <t>VT01246</t>
  </si>
  <si>
    <t>Zach Polon</t>
  </si>
  <si>
    <t>Oct 6, 2020</t>
  </si>
  <si>
    <t>PR02275</t>
  </si>
  <si>
    <t>Louise Lamming</t>
  </si>
  <si>
    <t>TN04166</t>
  </si>
  <si>
    <t>Tadio  Dowdle</t>
  </si>
  <si>
    <t>SQ00070</t>
  </si>
  <si>
    <t>Larissa Ingledow</t>
  </si>
  <si>
    <t>TN01701</t>
  </si>
  <si>
    <t xml:space="preserve"> Yves Pawlik</t>
  </si>
  <si>
    <t>17-Apr-19</t>
  </si>
  <si>
    <t>VT03298</t>
  </si>
  <si>
    <t>Nonah Bissell</t>
  </si>
  <si>
    <t>TN04892</t>
  </si>
  <si>
    <t>Luca Wolstenholme</t>
  </si>
  <si>
    <t>21-Mar-18</t>
  </si>
  <si>
    <t>PR01055</t>
  </si>
  <si>
    <t>Gavan Puttan</t>
  </si>
  <si>
    <t>SQ04437</t>
  </si>
  <si>
    <t>Hephzibah Summerell</t>
  </si>
  <si>
    <t>PR00770</t>
  </si>
  <si>
    <t>Beryl Burnsyde</t>
  </si>
  <si>
    <t>1-Oct-20</t>
  </si>
  <si>
    <t>VT01762</t>
  </si>
  <si>
    <t>Mata Fishley</t>
  </si>
  <si>
    <t>VT04273</t>
  </si>
  <si>
    <t>Brad Gumb</t>
  </si>
  <si>
    <t>SQ00187</t>
  </si>
  <si>
    <t>Karlen McCaffrey</t>
  </si>
  <si>
    <t>PR00113</t>
  </si>
  <si>
    <t>PR01383</t>
  </si>
  <si>
    <t>Addi Studdeard</t>
  </si>
  <si>
    <t>TN00258</t>
  </si>
  <si>
    <t>Joyce Leyband</t>
  </si>
  <si>
    <t>VT00839</t>
  </si>
  <si>
    <t>Tulley Chiddy</t>
  </si>
  <si>
    <t>5-Feb-19</t>
  </si>
  <si>
    <t>VT00476</t>
  </si>
  <si>
    <t>Adolph  Hartin</t>
  </si>
  <si>
    <t>SQ04934</t>
  </si>
  <si>
    <t>Pedro St. Hill</t>
  </si>
  <si>
    <t>TN01566</t>
  </si>
  <si>
    <t xml:space="preserve">Fonzie O'Shea </t>
  </si>
  <si>
    <t>2-Dec-20</t>
  </si>
  <si>
    <t>PR04851</t>
  </si>
  <si>
    <t>Rodina Drinan</t>
  </si>
  <si>
    <t>20-Jun-19</t>
  </si>
  <si>
    <t>PR00007</t>
  </si>
  <si>
    <t>Torrance  Collier</t>
  </si>
  <si>
    <t>13-Jul-20</t>
  </si>
  <si>
    <t>SQ03491</t>
  </si>
  <si>
    <t>Freda Legan</t>
  </si>
  <si>
    <t>SQ02465</t>
  </si>
  <si>
    <t>Bernie Gorges</t>
  </si>
  <si>
    <t>2-Feb-18</t>
  </si>
  <si>
    <t>VT00194</t>
  </si>
  <si>
    <t>Violante Courtonne</t>
  </si>
  <si>
    <t>TN00328</t>
  </si>
  <si>
    <t>Jeannie Petracco</t>
  </si>
  <si>
    <t>6-Dec-18</t>
  </si>
  <si>
    <t>PR03137</t>
  </si>
  <si>
    <t>Nolan  Tortis</t>
  </si>
  <si>
    <t>PR00246</t>
  </si>
  <si>
    <t>Husein Augar</t>
  </si>
  <si>
    <t>SQ02371</t>
  </si>
  <si>
    <t>Alida Welman</t>
  </si>
  <si>
    <t>Dec 24, 2018</t>
  </si>
  <si>
    <t>VT04350</t>
  </si>
  <si>
    <t>Trix Lutsch</t>
  </si>
  <si>
    <t>9-Jul-20</t>
  </si>
  <si>
    <t>SQ02035</t>
  </si>
  <si>
    <t>Anni Izzard</t>
  </si>
  <si>
    <t>Jun 5, 2018</t>
  </si>
  <si>
    <t>SQ00286</t>
  </si>
  <si>
    <t xml:space="preserve">Sile Whorton </t>
  </si>
  <si>
    <t>18-Jun-21</t>
  </si>
  <si>
    <t>TN02205</t>
  </si>
  <si>
    <t>Myer McCory</t>
  </si>
  <si>
    <t>Jan 7, 2019</t>
  </si>
  <si>
    <t>VT00740</t>
  </si>
  <si>
    <t>Dayle O'Luney</t>
  </si>
  <si>
    <t>PR01476</t>
  </si>
  <si>
    <t>Joli Jodrelle</t>
  </si>
  <si>
    <t>SQ03112</t>
  </si>
  <si>
    <t>Vlad Strangeway</t>
  </si>
  <si>
    <t>30-Mar-20</t>
  </si>
  <si>
    <t>PR01943</t>
  </si>
  <si>
    <t>Erin Androsik</t>
  </si>
  <si>
    <t>13-Jun-18</t>
  </si>
  <si>
    <t>TN00243</t>
  </si>
  <si>
    <t>Elbertine Hiscoe</t>
  </si>
  <si>
    <t>23-Jul-20</t>
  </si>
  <si>
    <t>VT01996</t>
  </si>
  <si>
    <t>Hali Behnecke</t>
  </si>
  <si>
    <t>SQ02624</t>
  </si>
  <si>
    <t>Gwenneth Fealey</t>
  </si>
  <si>
    <t>24-Feb-21</t>
  </si>
  <si>
    <t>SQ02565</t>
  </si>
  <si>
    <t>Konstantin Timblett</t>
  </si>
  <si>
    <t>13-Aug-21</t>
  </si>
  <si>
    <t>SQ02582</t>
  </si>
  <si>
    <t>Grier Kidsley</t>
  </si>
  <si>
    <t>TN02397</t>
  </si>
  <si>
    <t>Mendel  Gentsch</t>
  </si>
  <si>
    <t>TN04265</t>
  </si>
  <si>
    <t xml:space="preserve"> Rey Chartman</t>
  </si>
  <si>
    <t>TN02204</t>
  </si>
  <si>
    <t>Aldrich Glenny</t>
  </si>
  <si>
    <t>PR01306</t>
  </si>
  <si>
    <t>Patti Dradey</t>
  </si>
  <si>
    <t>24-Sep-20</t>
  </si>
  <si>
    <t>VT03771</t>
  </si>
  <si>
    <t>Marjie Bamford</t>
  </si>
  <si>
    <t>Nov 2, 2020</t>
  </si>
  <si>
    <t>SQ04613</t>
  </si>
  <si>
    <t>Kelly Corkitt</t>
  </si>
  <si>
    <t>Apr 30, 2018</t>
  </si>
  <si>
    <t>SQ04116</t>
  </si>
  <si>
    <t>Claretta MacQuist</t>
  </si>
  <si>
    <t>PR02436</t>
  </si>
  <si>
    <t>Marmaduke Worssam</t>
  </si>
  <si>
    <t>VT00534</t>
  </si>
  <si>
    <t>Roselle Wandrach</t>
  </si>
  <si>
    <t>TN01396</t>
  </si>
  <si>
    <t>Koral Gerriet</t>
  </si>
  <si>
    <t>TN02377</t>
  </si>
  <si>
    <t>Anjela Spancock</t>
  </si>
  <si>
    <t>PR03532</t>
  </si>
  <si>
    <t>TN02988</t>
  </si>
  <si>
    <t>Hobie Stockbridge</t>
  </si>
  <si>
    <t>VT04905</t>
  </si>
  <si>
    <t>Bryant Scamp</t>
  </si>
  <si>
    <t>10-Jul-18</t>
  </si>
  <si>
    <t>PR04366</t>
  </si>
  <si>
    <t>Carry Loblie</t>
  </si>
  <si>
    <t>TN04775</t>
  </si>
  <si>
    <t>Desi Peniman</t>
  </si>
  <si>
    <t>SQ03625</t>
  </si>
  <si>
    <t xml:space="preserve"> Fidela Artis</t>
  </si>
  <si>
    <t>Emp ID.1</t>
  </si>
  <si>
    <t>Emp ID.2</t>
  </si>
  <si>
    <t>PR</t>
  </si>
  <si>
    <t>SQ</t>
  </si>
  <si>
    <t>VT</t>
  </si>
  <si>
    <t>TN</t>
  </si>
  <si>
    <t>Madelene Upcott</t>
  </si>
  <si>
    <t>Rafaelita Blaksland</t>
  </si>
  <si>
    <t>Marney O'Breen</t>
  </si>
  <si>
    <t>Kelci Walkden</t>
  </si>
  <si>
    <t>Dotty Strutley</t>
  </si>
  <si>
    <t>Jan Morforth</t>
  </si>
  <si>
    <t>Brien Boise</t>
  </si>
  <si>
    <t>Andria Kimpton</t>
  </si>
  <si>
    <t>Ches Bonnell</t>
  </si>
  <si>
    <t>Kaine Padly</t>
  </si>
  <si>
    <t>Curtice Advani</t>
  </si>
  <si>
    <t>Gigi Bohling</t>
  </si>
  <si>
    <t>Wilone O'Kielt</t>
  </si>
  <si>
    <t>Gunar Cockshoot</t>
  </si>
  <si>
    <t>Barr</t>
  </si>
  <si>
    <t>First Name</t>
  </si>
  <si>
    <t>First name extraction</t>
  </si>
  <si>
    <t>Value</t>
  </si>
  <si>
    <t>Number to Percentage</t>
  </si>
  <si>
    <t>Finance</t>
  </si>
  <si>
    <t>Website</t>
  </si>
  <si>
    <t>Procurement</t>
  </si>
  <si>
    <t>Date Joined</t>
  </si>
  <si>
    <t>Remove Blank Rows</t>
  </si>
  <si>
    <t>INV115</t>
  </si>
  <si>
    <t>INV102</t>
  </si>
  <si>
    <t>INV156</t>
  </si>
  <si>
    <t>INV105</t>
  </si>
  <si>
    <t>INV162</t>
  </si>
  <si>
    <t>INV110</t>
  </si>
  <si>
    <t>INV140</t>
  </si>
  <si>
    <t>INV163</t>
  </si>
  <si>
    <t>INV171</t>
  </si>
  <si>
    <t>INV144</t>
  </si>
  <si>
    <t>INV118</t>
  </si>
  <si>
    <t>INV181</t>
  </si>
  <si>
    <t>INV157</t>
  </si>
  <si>
    <t>INV176</t>
  </si>
  <si>
    <t>INV174</t>
  </si>
  <si>
    <t>INV190</t>
  </si>
  <si>
    <t>INV124</t>
  </si>
  <si>
    <t>INV146</t>
  </si>
  <si>
    <t>INV134</t>
  </si>
  <si>
    <t>INV199</t>
  </si>
  <si>
    <t>INV137</t>
  </si>
  <si>
    <t>INV180</t>
  </si>
  <si>
    <t>INV123</t>
  </si>
  <si>
    <t>INV182</t>
  </si>
  <si>
    <t>INV186</t>
  </si>
  <si>
    <t>INV101</t>
  </si>
  <si>
    <t>INV196</t>
  </si>
  <si>
    <t>INV150</t>
  </si>
  <si>
    <t>INV133</t>
  </si>
  <si>
    <t>INV161</t>
  </si>
  <si>
    <t>INV165</t>
  </si>
  <si>
    <t>INV143</t>
  </si>
  <si>
    <t>INV172</t>
  </si>
  <si>
    <t>INV113</t>
  </si>
  <si>
    <t>INV148</t>
  </si>
  <si>
    <t>INV164</t>
  </si>
  <si>
    <t>INV179</t>
  </si>
  <si>
    <t>INV152</t>
  </si>
  <si>
    <t>INV145</t>
  </si>
  <si>
    <t>INV175</t>
  </si>
  <si>
    <t>INV135</t>
  </si>
  <si>
    <t>Invoices Paid (Monika)</t>
  </si>
  <si>
    <t>Invoices Paid (Ross)</t>
  </si>
  <si>
    <t>Find Duplicates</t>
  </si>
  <si>
    <t>Some data</t>
  </si>
  <si>
    <t>Clean-up Formats</t>
  </si>
  <si>
    <t xml:space="preserve"> Beverie   Moffet</t>
  </si>
  <si>
    <t xml:space="preserve"> Madelene Upcott</t>
  </si>
  <si>
    <t xml:space="preserve"> Rafaelita Blaksland</t>
  </si>
  <si>
    <t xml:space="preserve"> Marney   O'Breen</t>
  </si>
  <si>
    <t xml:space="preserve"> Kelci Walkden</t>
  </si>
  <si>
    <t xml:space="preserve"> Dotty   Strutley</t>
  </si>
  <si>
    <t xml:space="preserve"> Jan   Morforth</t>
  </si>
  <si>
    <t xml:space="preserve"> Karlen   McCaffrey</t>
  </si>
  <si>
    <t xml:space="preserve"> Husein Augar</t>
  </si>
  <si>
    <t xml:space="preserve"> Brien   Boise</t>
  </si>
  <si>
    <t xml:space="preserve"> Andria Kimpton </t>
  </si>
  <si>
    <t xml:space="preserve"> Ches   Bonnell </t>
  </si>
  <si>
    <t xml:space="preserve"> Kaine   Padly</t>
  </si>
  <si>
    <t xml:space="preserve"> Curtice   Advani</t>
  </si>
  <si>
    <t xml:space="preserve"> Gigi   Bohling</t>
  </si>
  <si>
    <t xml:space="preserve"> Wilone O'Kielt</t>
  </si>
  <si>
    <t xml:space="preserve"> Gunar Cockshoot </t>
  </si>
  <si>
    <t xml:space="preserve"> Dennison Crosswaite </t>
  </si>
  <si>
    <t xml:space="preserve"> Barr Faughny</t>
  </si>
  <si>
    <t>Clean name</t>
  </si>
  <si>
    <t>Remove Extra Spaces</t>
  </si>
  <si>
    <t>South Carolina</t>
  </si>
  <si>
    <t>Charleston</t>
  </si>
  <si>
    <t>62 Acker Point</t>
  </si>
  <si>
    <t>Missouri</t>
  </si>
  <si>
    <t>Columbia</t>
  </si>
  <si>
    <t>024 Sunnyside Terrace</t>
  </si>
  <si>
    <t>Kansas</t>
  </si>
  <si>
    <t>Kansas City</t>
  </si>
  <si>
    <t>6231 Onsgard Center</t>
  </si>
  <si>
    <t>Montana</t>
  </si>
  <si>
    <t>Missoula</t>
  </si>
  <si>
    <t>32 Macpherson Trail</t>
  </si>
  <si>
    <t>California</t>
  </si>
  <si>
    <t>San Diego</t>
  </si>
  <si>
    <t>14387 Rowland Alley</t>
  </si>
  <si>
    <t>Nevada</t>
  </si>
  <si>
    <t>Las Vegas</t>
  </si>
  <si>
    <t>38 Moland Circle</t>
  </si>
  <si>
    <t>Michigan</t>
  </si>
  <si>
    <t>Dearborn</t>
  </si>
  <si>
    <t>6954 Basil Park</t>
  </si>
  <si>
    <t>West Virginia</t>
  </si>
  <si>
    <t>93 Twin Pines Center</t>
  </si>
  <si>
    <t>State</t>
  </si>
  <si>
    <t>City</t>
  </si>
  <si>
    <t>Street</t>
  </si>
  <si>
    <t>Addresses</t>
  </si>
  <si>
    <t>Unstack Data</t>
  </si>
  <si>
    <t>Duplicate Combinations</t>
  </si>
  <si>
    <t>Other</t>
  </si>
  <si>
    <t>Benny Karolovsky</t>
  </si>
  <si>
    <t>Gray Seamon</t>
  </si>
  <si>
    <t>Niall Selesnick</t>
  </si>
  <si>
    <t>Janene Hairsine</t>
  </si>
  <si>
    <t>Jehu Rudeforth</t>
  </si>
  <si>
    <t>Remove "Yellow" Cells</t>
  </si>
  <si>
    <t>Printing for Vroom.com $83.35</t>
  </si>
  <si>
    <t>Advertisements for conference $21.61 spent</t>
  </si>
  <si>
    <t>Printing for Vroom.com $57.9 spent</t>
  </si>
  <si>
    <t>Advertisements for conference $60.84</t>
  </si>
  <si>
    <t>Printing $ for conference $57.88 spent</t>
  </si>
  <si>
    <t>Printing for VR Conf. $80.14 spent</t>
  </si>
  <si>
    <t>Printing for ACME Inc. $37.33 spent</t>
  </si>
  <si>
    <t>Samplers for VR Conf. $72.02 spent</t>
  </si>
  <si>
    <t>Advertisements for VR Conf. $53.24</t>
  </si>
  <si>
    <t>Fliers for conference $77.55</t>
  </si>
  <si>
    <t>Printing for VR Conf. $79.7 spent</t>
  </si>
  <si>
    <t>ID Tags for Vroom.com $54.37 spent</t>
  </si>
  <si>
    <t>Fliers for conference $68.92</t>
  </si>
  <si>
    <t>Advertisements for Vroom.com $36.1 spent</t>
  </si>
  <si>
    <t>Samplers for conference $81.61</t>
  </si>
  <si>
    <t>Advertisements for ACME Inc. $69.73</t>
  </si>
  <si>
    <t>ID Tags for ACME Inc. $29.05 spent</t>
  </si>
  <si>
    <t>Advertisements for conference $44.92 spent</t>
  </si>
  <si>
    <t>Fliers for ACME Inc. $49.08</t>
  </si>
  <si>
    <t>Printing for Vroom.com $31.14</t>
  </si>
  <si>
    <t>Expenses</t>
  </si>
  <si>
    <t>Detail</t>
  </si>
  <si>
    <t>Extract Numbers from Text</t>
  </si>
  <si>
    <t>I\G\J\G\D\F\es-testimonial-1.ext</t>
  </si>
  <si>
    <t>J\I\G\D\G\tornado chart formatting steps.ext</t>
  </si>
  <si>
    <t>G\H\stream graph - step 2 - after adding dummy float series.ext</t>
  </si>
  <si>
    <t>G\J\I\C\sand-pendulums-excel-demo.ext</t>
  </si>
  <si>
    <t>H\D\F\D\hourglass.ext</t>
  </si>
  <si>
    <t>F\I\D\decision-tree-trump-hillary-nytimes.ext</t>
  </si>
  <si>
    <t>H\I\C\C\F\K\remix.ext</t>
  </si>
  <si>
    <t>G\G\D\I\J\sparklines.ext</t>
  </si>
  <si>
    <t>K\E\I\H\H\smoothed data with moving average - 1.ext</t>
  </si>
  <si>
    <t>F\C\C\F\decision-tree.ext</t>
  </si>
  <si>
    <t>K\I\I\demo-horizontal-distribution-cell-text.ext</t>
  </si>
  <si>
    <t>H\C\H\I\sperad-of-obesity-original-chart.ext</t>
  </si>
  <si>
    <t>F\E\I\how-radial-chart-tdf-is-made.ext</t>
  </si>
  <si>
    <t>C\F\H\butterfly-chart-howto-excel.ext</t>
  </si>
  <si>
    <t>I\C\G\spritesheet.ext</t>
  </si>
  <si>
    <t>I\C\G\G\budget-vs-actual-TJ.ext</t>
  </si>
  <si>
    <t>D\F\I\D\risk-register-excel-table.ext</t>
  </si>
  <si>
    <t>C\I\D\E\C\G\spider-web.ext</t>
  </si>
  <si>
    <t>I\H\J\C\J\make-impressive-charts-with-shape-fill-technique.ext</t>
  </si>
  <si>
    <t>D\G\I\panel-charts-in-Excel-and-R_player.ext</t>
  </si>
  <si>
    <t>File name</t>
  </si>
  <si>
    <t>File name from full path</t>
  </si>
  <si>
    <t>Numbers formatted as Text</t>
  </si>
  <si>
    <t xml:space="preserve">Name </t>
  </si>
  <si>
    <t>REPT()</t>
  </si>
  <si>
    <t>Andy</t>
  </si>
  <si>
    <t>Lowe</t>
  </si>
  <si>
    <t>Maria</t>
  </si>
  <si>
    <t>Piyush</t>
  </si>
  <si>
    <t>Rohit</t>
  </si>
  <si>
    <t>Anand</t>
  </si>
  <si>
    <t>Michael</t>
  </si>
  <si>
    <t>Daniel</t>
  </si>
  <si>
    <t>Anissa</t>
  </si>
  <si>
    <t>Derek</t>
  </si>
  <si>
    <t>Score(1 to 10)</t>
  </si>
  <si>
    <t>FirstName</t>
  </si>
  <si>
    <t>Last name</t>
  </si>
  <si>
    <t>DOJ</t>
  </si>
  <si>
    <t>Mohit</t>
  </si>
  <si>
    <t>Kedia</t>
  </si>
  <si>
    <t>Mohit Kedia joined on 15 Jul 2019</t>
  </si>
  <si>
    <t>Address</t>
  </si>
  <si>
    <t>93 Twin Pines Center, Charleston, West Virginia</t>
  </si>
  <si>
    <t>6954 Basil Park, Dearborn, Michigan</t>
  </si>
  <si>
    <t>38 Moland Circle,  Las Vegas, Nevada</t>
  </si>
  <si>
    <t>62 Acker Point, Charleston, South Carolina</t>
  </si>
  <si>
    <t>93 Twin Pines Center                          Charleston                                              West Virginia</t>
  </si>
  <si>
    <t>6954 Basil Park                                      Dearborn                                             Michigan</t>
  </si>
  <si>
    <t>62 Acker Point                             Charleston                                           South Carolina</t>
  </si>
  <si>
    <t>Salary as Error</t>
  </si>
  <si>
    <t>Student</t>
  </si>
  <si>
    <t>Math</t>
  </si>
  <si>
    <t>Physics</t>
  </si>
  <si>
    <t>Chemistry</t>
  </si>
  <si>
    <t>Ankit</t>
  </si>
  <si>
    <t>Jane</t>
  </si>
  <si>
    <t>Joe</t>
  </si>
  <si>
    <t>Marks</t>
  </si>
  <si>
    <t>Excel is awesome</t>
  </si>
  <si>
    <r>
      <t>Use the shortcut </t>
    </r>
    <r>
      <rPr>
        <b/>
        <sz val="12"/>
        <color rgb="FF373737"/>
        <rFont val="Arial"/>
        <family val="2"/>
      </rPr>
      <t>Ctrl + Shift + 3</t>
    </r>
    <r>
      <rPr>
        <sz val="12"/>
        <color rgb="FF373737"/>
        <rFont val="Arial"/>
        <family val="2"/>
      </rPr>
      <t> to Covert numbers into dates</t>
    </r>
  </si>
  <si>
    <r>
      <t>Bonus Tip- Use </t>
    </r>
    <r>
      <rPr>
        <b/>
        <sz val="12"/>
        <color rgb="FF373737"/>
        <rFont val="Arial"/>
        <family val="2"/>
      </rPr>
      <t>Ctrl + Shift + ~</t>
    </r>
    <r>
      <rPr>
        <sz val="12"/>
        <color rgb="FF373737"/>
        <rFont val="Arial"/>
        <family val="2"/>
      </rPr>
      <t> (tilde) to convert dates into numbers</t>
    </r>
  </si>
  <si>
    <t>Seattle</t>
  </si>
  <si>
    <t>Hyderabad</t>
  </si>
  <si>
    <t>Wellington</t>
  </si>
  <si>
    <t>Columbus</t>
  </si>
  <si>
    <t>Auckland</t>
  </si>
  <si>
    <t>Chennai</t>
  </si>
  <si>
    <t>Product</t>
  </si>
  <si>
    <t>Target</t>
  </si>
  <si>
    <t>status</t>
  </si>
  <si>
    <t>Availability</t>
  </si>
  <si>
    <t>Achieved</t>
  </si>
  <si>
    <t>Samsung</t>
  </si>
  <si>
    <t>Good</t>
  </si>
  <si>
    <t>YES</t>
  </si>
  <si>
    <t>Nokia</t>
  </si>
  <si>
    <t>Vivo</t>
  </si>
  <si>
    <t xml:space="preserve">Press Shift and hold to shift columns </t>
  </si>
  <si>
    <t>Oppo</t>
  </si>
  <si>
    <t>Motto</t>
  </si>
  <si>
    <t>Lyf</t>
  </si>
  <si>
    <t>Sony</t>
  </si>
  <si>
    <t xml:space="preserve">COUNT </t>
  </si>
  <si>
    <t>Product ID</t>
  </si>
  <si>
    <t>Status</t>
  </si>
  <si>
    <t>in101</t>
  </si>
  <si>
    <t>NOKIA</t>
  </si>
  <si>
    <t>in103</t>
  </si>
  <si>
    <t>Very Good</t>
  </si>
  <si>
    <t>in105</t>
  </si>
  <si>
    <t>Moto</t>
  </si>
  <si>
    <t>Average</t>
  </si>
  <si>
    <t>in123</t>
  </si>
  <si>
    <t>NA</t>
  </si>
  <si>
    <t>Priya</t>
  </si>
  <si>
    <t>john Adams</t>
  </si>
  <si>
    <t>john Tyler</t>
  </si>
  <si>
    <t>vice PRESIDENT</t>
  </si>
  <si>
    <t>Sumit</t>
  </si>
  <si>
    <t>LOWER</t>
  </si>
  <si>
    <t>UPPER</t>
  </si>
  <si>
    <t>PROPER</t>
  </si>
  <si>
    <t xml:space="preserve"> Charleston</t>
  </si>
  <si>
    <t xml:space="preserve"> West Virginia</t>
  </si>
  <si>
    <t xml:space="preserve"> Dearborn</t>
  </si>
  <si>
    <t xml:space="preserve"> Michigan</t>
  </si>
  <si>
    <t xml:space="preserve">  Las Vegas</t>
  </si>
  <si>
    <t xml:space="preserve"> Nevada</t>
  </si>
  <si>
    <t xml:space="preserve"> South Carolina</t>
  </si>
  <si>
    <t>04 Mar 2012</t>
  </si>
  <si>
    <t>Dennison</t>
  </si>
  <si>
    <t>Gunar</t>
  </si>
  <si>
    <t>Wilone</t>
  </si>
  <si>
    <t>Gigi</t>
  </si>
  <si>
    <t>Curtice</t>
  </si>
  <si>
    <t>Kaine</t>
  </si>
  <si>
    <t>Ches</t>
  </si>
  <si>
    <t>Andria</t>
  </si>
  <si>
    <t>Brien</t>
  </si>
  <si>
    <t>Husein</t>
  </si>
  <si>
    <t>Karlen</t>
  </si>
  <si>
    <t>Jan</t>
  </si>
  <si>
    <t>Dotty</t>
  </si>
  <si>
    <t>Kelci</t>
  </si>
  <si>
    <t>Marney</t>
  </si>
  <si>
    <t>Rafaelita</t>
  </si>
  <si>
    <t>Madelene</t>
  </si>
  <si>
    <t>Beverie</t>
  </si>
  <si>
    <t xml:space="preserve"> USA</t>
  </si>
  <si>
    <t xml:space="preserve"> India</t>
  </si>
  <si>
    <t xml:space="preserve"> New Zealand</t>
  </si>
  <si>
    <t>Em</t>
  </si>
  <si>
    <t>p ID</t>
  </si>
  <si>
    <t>$31.14</t>
  </si>
  <si>
    <t>$49.08</t>
  </si>
  <si>
    <t>$69.73</t>
  </si>
  <si>
    <t>$81.61</t>
  </si>
  <si>
    <t>$68.92</t>
  </si>
  <si>
    <t>$77.55</t>
  </si>
  <si>
    <t>$53.24</t>
  </si>
  <si>
    <t>$60.84</t>
  </si>
  <si>
    <t>$83.35</t>
  </si>
  <si>
    <t>$44.92</t>
  </si>
  <si>
    <t>$29.05</t>
  </si>
  <si>
    <t>$36.1</t>
  </si>
  <si>
    <t>$54.37</t>
  </si>
  <si>
    <t>$79.7</t>
  </si>
  <si>
    <t>$72.02</t>
  </si>
  <si>
    <t>$37.33</t>
  </si>
  <si>
    <t>$80.14</t>
  </si>
  <si>
    <t>$57.88</t>
  </si>
  <si>
    <t>$57.9</t>
  </si>
  <si>
    <t>$21.61</t>
  </si>
  <si>
    <t>Work location.1</t>
  </si>
  <si>
    <t>Work location.2</t>
  </si>
  <si>
    <t>Full/Part time Employee</t>
  </si>
  <si>
    <t>Full time</t>
  </si>
  <si>
    <t>Part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</si>
</sst>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&quot;$&quot;#,##0.00"/>
    <numFmt numFmtId="166" formatCode="&quot;$&quot;#,##0.00_);[Red]\(&quot;$&quot;#,##0.00\)"/>
    <numFmt numFmtId="167" formatCode="&quot;$&quot;#,##0"/>
    <numFmt numFmtId="168" formatCode="[$-409]dd\-mmm\-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Segoe UI Light"/>
      <family val="2"/>
    </font>
    <font>
      <sz val="32"/>
      <color theme="1"/>
      <name val="Segoe UI Light"/>
      <family val="2"/>
    </font>
    <font>
      <i/>
      <u/>
      <sz val="11"/>
      <color theme="1"/>
      <name val="Aharoni"/>
      <charset val="177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7"/>
      <name val="Calibri"/>
      <family val="2"/>
      <scheme val="minor"/>
    </font>
    <font>
      <b/>
      <sz val="12"/>
      <color rgb="FF373737"/>
      <name val="Arial"/>
      <family val="2"/>
    </font>
    <font>
      <sz val="12"/>
      <color rgb="FF373737"/>
      <name val="Arial"/>
      <family val="2"/>
    </font>
    <font>
      <sz val="11"/>
      <color rgb="FF00B0F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19" fillId="33" borderId="0" xfId="0" applyFont="1" applyFill="1" applyAlignment="1">
      <alignment vertical="center"/>
    </xf>
    <xf numFmtId="0" fontId="0" fillId="33" borderId="0" xfId="0" applyFill="1"/>
    <xf numFmtId="0" fontId="16" fillId="34" borderId="0" xfId="0" applyFont="1" applyFill="1"/>
    <xf numFmtId="0" fontId="16" fillId="34" borderId="0" xfId="0" applyFont="1" applyFill="1" applyAlignment="1">
      <alignment horizontal="right"/>
    </xf>
    <xf numFmtId="0" fontId="16" fillId="34" borderId="0" xfId="0" applyFont="1" applyFill="1" applyAlignment="1">
      <alignment horizontal="center"/>
    </xf>
    <xf numFmtId="166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16" fillId="33" borderId="12" xfId="0" applyFont="1" applyFill="1" applyBorder="1"/>
    <xf numFmtId="0" fontId="0" fillId="35" borderId="0" xfId="0" applyFill="1"/>
    <xf numFmtId="0" fontId="20" fillId="35" borderId="0" xfId="0" applyFont="1" applyFill="1" applyAlignment="1">
      <alignment vertical="center"/>
    </xf>
    <xf numFmtId="0" fontId="0" fillId="36" borderId="0" xfId="0" applyFill="1"/>
    <xf numFmtId="9" fontId="0" fillId="0" borderId="0" xfId="0" applyNumberFormat="1"/>
    <xf numFmtId="0" fontId="16" fillId="33" borderId="12" xfId="0" applyFont="1" applyFill="1" applyBorder="1" applyAlignment="1">
      <alignment horizontal="center"/>
    </xf>
    <xf numFmtId="167" fontId="0" fillId="0" borderId="10" xfId="0" applyNumberFormat="1" applyBorder="1"/>
    <xf numFmtId="168" fontId="0" fillId="0" borderId="10" xfId="0" applyNumberFormat="1" applyBorder="1"/>
    <xf numFmtId="167" fontId="0" fillId="0" borderId="11" xfId="0" applyNumberFormat="1" applyBorder="1"/>
    <xf numFmtId="168" fontId="0" fillId="0" borderId="11" xfId="0" applyNumberFormat="1" applyBorder="1"/>
    <xf numFmtId="0" fontId="16" fillId="33" borderId="12" xfId="0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0" fillId="0" borderId="0" xfId="0" applyAlignment="1">
      <alignment textRotation="135"/>
    </xf>
    <xf numFmtId="0" fontId="23" fillId="0" borderId="0" xfId="0" applyFont="1" applyAlignment="1">
      <alignment horizontal="right" wrapText="1"/>
    </xf>
    <xf numFmtId="0" fontId="14" fillId="0" borderId="0" xfId="0" applyFont="1"/>
    <xf numFmtId="0" fontId="0" fillId="37" borderId="0" xfId="0" applyFill="1"/>
    <xf numFmtId="0" fontId="24" fillId="36" borderId="0" xfId="0" applyFont="1" applyFill="1"/>
    <xf numFmtId="0" fontId="16" fillId="0" borderId="0" xfId="0" applyFont="1"/>
    <xf numFmtId="0" fontId="25" fillId="0" borderId="0" xfId="0" applyFont="1" applyAlignment="1">
      <alignment horizontal="right"/>
    </xf>
    <xf numFmtId="0" fontId="13" fillId="38" borderId="12" xfId="0" applyFont="1" applyFill="1" applyBorder="1"/>
    <xf numFmtId="0" fontId="0" fillId="38" borderId="0" xfId="0" applyFill="1"/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168" fontId="16" fillId="37" borderId="10" xfId="0" applyNumberFormat="1" applyFont="1" applyFill="1" applyBorder="1"/>
    <xf numFmtId="0" fontId="16" fillId="37" borderId="10" xfId="0" applyFont="1" applyFill="1" applyBorder="1"/>
    <xf numFmtId="167" fontId="22" fillId="37" borderId="10" xfId="0" applyNumberFormat="1" applyFont="1" applyFill="1" applyBorder="1"/>
    <xf numFmtId="0" fontId="13" fillId="38" borderId="12" xfId="0" applyFont="1" applyFill="1" applyBorder="1" applyAlignment="1">
      <alignment horizontal="center"/>
    </xf>
    <xf numFmtId="0" fontId="26" fillId="35" borderId="0" xfId="42" applyFill="1"/>
    <xf numFmtId="0" fontId="27" fillId="0" borderId="0" xfId="0" applyFont="1"/>
    <xf numFmtId="0" fontId="0" fillId="0" borderId="11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2" fontId="0" fillId="0" borderId="0" xfId="0" applyNumberFormat="1"/>
    <xf numFmtId="0" fontId="16" fillId="0" borderId="13" xfId="0" applyFont="1" applyBorder="1"/>
    <xf numFmtId="0" fontId="0" fillId="0" borderId="13" xfId="0" applyBorder="1"/>
    <xf numFmtId="0" fontId="16" fillId="0" borderId="14" xfId="0" applyFont="1" applyBorder="1"/>
    <xf numFmtId="0" fontId="0" fillId="0" borderId="14" xfId="0" applyBorder="1"/>
    <xf numFmtId="9" fontId="0" fillId="0" borderId="0" xfId="43" applyFont="1"/>
    <xf numFmtId="0" fontId="0" fillId="0" borderId="0" xfId="0" applyNumberFormat="1"/>
    <xf numFmtId="15" fontId="0" fillId="0" borderId="0" xfId="0" applyNumberFormat="1"/>
    <xf numFmtId="0" fontId="30" fillId="0" borderId="0" xfId="0" applyFont="1"/>
    <xf numFmtId="0" fontId="16" fillId="38" borderId="0" xfId="0" applyFont="1" applyFill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numFmt numFmtId="19" formatCode="yyyy/mm/dd"/>
      <alignment horizontal="right" vertical="bottom" textRotation="0" wrapText="0" indent="0" justifyLastLine="0" shrinkToFit="0" readingOrder="0"/>
    </dxf>
    <dxf>
      <numFmt numFmtId="166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'[1]Add Data'!$B$1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'[1]Add Data'!$A$2:$A$8</c:f>
              <c:strCache>
                <c:ptCount val="7"/>
                <c:pt idx="0">
                  <c:v>Samsung</c:v>
                </c:pt>
                <c:pt idx="1">
                  <c:v>Nokia</c:v>
                </c:pt>
                <c:pt idx="2">
                  <c:v>Vivo</c:v>
                </c:pt>
                <c:pt idx="3">
                  <c:v>Oppo</c:v>
                </c:pt>
                <c:pt idx="4">
                  <c:v>Motto</c:v>
                </c:pt>
                <c:pt idx="5">
                  <c:v>Lyf</c:v>
                </c:pt>
                <c:pt idx="6">
                  <c:v>Sony</c:v>
                </c:pt>
              </c:strCache>
            </c:strRef>
          </c:cat>
          <c:val>
            <c:numRef>
              <c:f>'[1]Add Data'!$B$2:$B$8</c:f>
              <c:numCache>
                <c:formatCode>General</c:formatCode>
                <c:ptCount val="7"/>
                <c:pt idx="0">
                  <c:v>19819</c:v>
                </c:pt>
                <c:pt idx="1">
                  <c:v>19114</c:v>
                </c:pt>
                <c:pt idx="2">
                  <c:v>15126</c:v>
                </c:pt>
                <c:pt idx="3">
                  <c:v>18104</c:v>
                </c:pt>
                <c:pt idx="4">
                  <c:v>18044</c:v>
                </c:pt>
                <c:pt idx="5">
                  <c:v>15013</c:v>
                </c:pt>
                <c:pt idx="6">
                  <c:v>17931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1-43C4-B587-39BC105AF9F2}"/>
            </c:ext>
          </c:extLst>
        </c:ser>
        <c:ser>
          <c:idx val="2"/>
          <c:order val="2"/>
          <c:tx>
            <c:strRef>
              <c:f>'ADD DATA IN CHART'!$C$1</c:f>
              <c:strCache>
                <c:ptCount val="1"/>
                <c:pt idx="0">
                  <c:v>Achieved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'[1]Add Data'!$A$2:$A$8</c:f>
              <c:strCache>
                <c:ptCount val="7"/>
                <c:pt idx="0">
                  <c:v>Samsung</c:v>
                </c:pt>
                <c:pt idx="1">
                  <c:v>Nokia</c:v>
                </c:pt>
                <c:pt idx="2">
                  <c:v>Vivo</c:v>
                </c:pt>
                <c:pt idx="3">
                  <c:v>Oppo</c:v>
                </c:pt>
                <c:pt idx="4">
                  <c:v>Motto</c:v>
                </c:pt>
                <c:pt idx="5">
                  <c:v>Lyf</c:v>
                </c:pt>
                <c:pt idx="6">
                  <c:v>Sony</c:v>
                </c:pt>
              </c:strCache>
            </c:strRef>
          </c:cat>
          <c:val>
            <c:numRef>
              <c:f>'ADD DATA IN CHART'!$C$2:$C$8</c:f>
              <c:numCache>
                <c:formatCode>General</c:formatCode>
                <c:ptCount val="7"/>
                <c:pt idx="0">
                  <c:v>24193</c:v>
                </c:pt>
                <c:pt idx="1">
                  <c:v>18679</c:v>
                </c:pt>
                <c:pt idx="2">
                  <c:v>20156</c:v>
                </c:pt>
                <c:pt idx="3">
                  <c:v>12426</c:v>
                </c:pt>
                <c:pt idx="4">
                  <c:v>23729</c:v>
                </c:pt>
                <c:pt idx="5">
                  <c:v>16032</c:v>
                </c:pt>
                <c:pt idx="6">
                  <c:v>15336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E1-43C4-B587-39BC105AF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942176"/>
        <c:axId val="1306928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'[1]Add Data'!$C$1</c15:sqref>
                        </c15:formulaRef>
                      </c:ext>
                    </c:extLst>
                    <c:strCache>
                      <c:ptCount val="1"/>
                      <c:pt idx="0">
                        <c:v>Achieved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'[1]Add Data'!$A$2:$A$8</c15:sqref>
                        </c15:formulaRef>
                      </c:ext>
                    </c:extLst>
                    <c:strCache>
                      <c:ptCount val="7"/>
                      <c:pt idx="0">
                        <c:v>Samsung</c:v>
                      </c:pt>
                      <c:pt idx="1">
                        <c:v>Nokia</c:v>
                      </c:pt>
                      <c:pt idx="2">
                        <c:v>Vivo</c:v>
                      </c:pt>
                      <c:pt idx="3">
                        <c:v>Oppo</c:v>
                      </c:pt>
                      <c:pt idx="4">
                        <c:v>Motto</c:v>
                      </c:pt>
                      <c:pt idx="5">
                        <c:v>Lyf</c:v>
                      </c:pt>
                      <c:pt idx="6">
                        <c:v>Sony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'[1]Add Data'!$C$2:$C$8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24193</c:v>
                      </c:pt>
                      <c:pt idx="1">
                        <c:v>18679</c:v>
                      </c:pt>
                      <c:pt idx="2">
                        <c:v>20156</c:v>
                      </c:pt>
                      <c:pt idx="3">
                        <c:v>12426</c:v>
                      </c:pt>
                      <c:pt idx="4">
                        <c:v>23729</c:v>
                      </c:pt>
                      <c:pt idx="5">
                        <c:v>16032</c:v>
                      </c:pt>
                      <c:pt idx="6">
                        <c:v>15336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5E1-43C4-B587-39BC105AF9F2}"/>
                  </c:ext>
                </c:extLst>
              </c15:ser>
            </c15:filteredBarSeries>
          </c:ext>
        </c:extLst>
      </c:barChart>
      <c:catAx>
        <c:axId val="13069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28864"/>
        <c:crosses val="autoZero"/>
        <c:auto val="1"/>
        <c:lblAlgn val="ctr"/>
        <c:lblOffset val="100"/>
        <c:noMultiLvlLbl val="0"/>
      </c:catAx>
      <c:valAx>
        <c:axId val="13069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'[1]Add Data'!$B$1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'[1]Add Data'!$A$2:$A$8</c:f>
              <c:strCache>
                <c:ptCount val="7"/>
                <c:pt idx="0">
                  <c:v>Samsung</c:v>
                </c:pt>
                <c:pt idx="1">
                  <c:v>Nokia</c:v>
                </c:pt>
                <c:pt idx="2">
                  <c:v>Vivo</c:v>
                </c:pt>
                <c:pt idx="3">
                  <c:v>Oppo</c:v>
                </c:pt>
                <c:pt idx="4">
                  <c:v>Motto</c:v>
                </c:pt>
                <c:pt idx="5">
                  <c:v>Lyf</c:v>
                </c:pt>
                <c:pt idx="6">
                  <c:v>Sony</c:v>
                </c:pt>
              </c:strCache>
            </c:strRef>
          </c:cat>
          <c:val>
            <c:numRef>
              <c:f>'[1]Add Data'!$B$2:$B$8</c:f>
              <c:numCache>
                <c:formatCode>General</c:formatCode>
                <c:ptCount val="7"/>
                <c:pt idx="0">
                  <c:v>19819</c:v>
                </c:pt>
                <c:pt idx="1">
                  <c:v>19114</c:v>
                </c:pt>
                <c:pt idx="2">
                  <c:v>15126</c:v>
                </c:pt>
                <c:pt idx="3">
                  <c:v>18104</c:v>
                </c:pt>
                <c:pt idx="4">
                  <c:v>18044</c:v>
                </c:pt>
                <c:pt idx="5">
                  <c:v>15013</c:v>
                </c:pt>
                <c:pt idx="6">
                  <c:v>17931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2-4286-AEF6-A0F98ACBF43F}"/>
            </c:ext>
          </c:extLst>
        </c:ser>
        <c:ser>
          <c:idx val="2"/>
          <c:order val="2"/>
          <c:tx>
            <c:strRef>
              <c:f>'ADD DATA IN CHART'!$C$1</c:f>
              <c:strCache>
                <c:ptCount val="1"/>
                <c:pt idx="0">
                  <c:v>Achieved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'[1]Add Data'!$A$2:$A$8</c:f>
              <c:strCache>
                <c:ptCount val="7"/>
                <c:pt idx="0">
                  <c:v>Samsung</c:v>
                </c:pt>
                <c:pt idx="1">
                  <c:v>Nokia</c:v>
                </c:pt>
                <c:pt idx="2">
                  <c:v>Vivo</c:v>
                </c:pt>
                <c:pt idx="3">
                  <c:v>Oppo</c:v>
                </c:pt>
                <c:pt idx="4">
                  <c:v>Motto</c:v>
                </c:pt>
                <c:pt idx="5">
                  <c:v>Lyf</c:v>
                </c:pt>
                <c:pt idx="6">
                  <c:v>Sony</c:v>
                </c:pt>
              </c:strCache>
            </c:strRef>
          </c:cat>
          <c:val>
            <c:numRef>
              <c:f>'ADD DATA IN CHART'!$C$2:$C$8</c:f>
              <c:numCache>
                <c:formatCode>General</c:formatCode>
                <c:ptCount val="7"/>
                <c:pt idx="0">
                  <c:v>24193</c:v>
                </c:pt>
                <c:pt idx="1">
                  <c:v>18679</c:v>
                </c:pt>
                <c:pt idx="2">
                  <c:v>20156</c:v>
                </c:pt>
                <c:pt idx="3">
                  <c:v>12426</c:v>
                </c:pt>
                <c:pt idx="4">
                  <c:v>23729</c:v>
                </c:pt>
                <c:pt idx="5">
                  <c:v>16032</c:v>
                </c:pt>
                <c:pt idx="6">
                  <c:v>15336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22-4286-AEF6-A0F98ACB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942176"/>
        <c:axId val="1306928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'[1]Add Data'!$C$1</c15:sqref>
                        </c15:formulaRef>
                      </c:ext>
                    </c:extLst>
                    <c:strCache>
                      <c:ptCount val="1"/>
                      <c:pt idx="0">
                        <c:v>Achieved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'[1]Add Data'!$A$2:$A$8</c15:sqref>
                        </c15:formulaRef>
                      </c:ext>
                    </c:extLst>
                    <c:strCache>
                      <c:ptCount val="7"/>
                      <c:pt idx="0">
                        <c:v>Samsung</c:v>
                      </c:pt>
                      <c:pt idx="1">
                        <c:v>Nokia</c:v>
                      </c:pt>
                      <c:pt idx="2">
                        <c:v>Vivo</c:v>
                      </c:pt>
                      <c:pt idx="3">
                        <c:v>Oppo</c:v>
                      </c:pt>
                      <c:pt idx="4">
                        <c:v>Motto</c:v>
                      </c:pt>
                      <c:pt idx="5">
                        <c:v>Lyf</c:v>
                      </c:pt>
                      <c:pt idx="6">
                        <c:v>Sony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'[1]Add Data'!$C$2:$C$8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24193</c:v>
                      </c:pt>
                      <c:pt idx="1">
                        <c:v>18679</c:v>
                      </c:pt>
                      <c:pt idx="2">
                        <c:v>20156</c:v>
                      </c:pt>
                      <c:pt idx="3">
                        <c:v>12426</c:v>
                      </c:pt>
                      <c:pt idx="4">
                        <c:v>23729</c:v>
                      </c:pt>
                      <c:pt idx="5">
                        <c:v>16032</c:v>
                      </c:pt>
                      <c:pt idx="6">
                        <c:v>15336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D22-4286-AEF6-A0F98ACBF43F}"/>
                  </c:ext>
                </c:extLst>
              </c15:ser>
            </c15:filteredBarSeries>
          </c:ext>
        </c:extLst>
      </c:barChart>
      <c:catAx>
        <c:axId val="13069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28864"/>
        <c:crosses val="autoZero"/>
        <c:auto val="1"/>
        <c:lblAlgn val="ctr"/>
        <c:lblOffset val="100"/>
        <c:noMultiLvlLbl val="0"/>
      </c:catAx>
      <c:valAx>
        <c:axId val="13069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</xdr:row>
      <xdr:rowOff>33337</xdr:rowOff>
    </xdr:from>
    <xdr:to>
      <xdr:col>10</xdr:col>
      <xdr:colOff>552450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7780F-BE09-4532-87CB-B58734C68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3</xdr:row>
      <xdr:rowOff>138112</xdr:rowOff>
    </xdr:from>
    <xdr:to>
      <xdr:col>19</xdr:col>
      <xdr:colOff>85725</xdr:colOff>
      <xdr:row>18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5151D6-91DD-4DBF-9AF9-812E87687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6350</xdr:colOff>
      <xdr:row>8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935F9C-DFF0-269B-70A8-A8B4C8EAA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615950" cy="147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nterview%20Preparation\Excel\YouTube%20Videos\Data%20Cleaning\Excel%20Tricks%20Data%20Analysis%20-%20Data%20Cleaning.xlsx" TargetMode="External"/><Relationship Id="rId1" Type="http://schemas.openxmlformats.org/officeDocument/2006/relationships/externalLinkPath" Target="Excel%20Tricks%20Data%20Analysis%20-%20Data%20Clea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ght Click Copy"/>
      <sheetName val="Add Data"/>
      <sheetName val="Convert Text to Number"/>
      <sheetName val="Unstack Data"/>
      <sheetName val="Data Analysis"/>
      <sheetName val="Get Filename from full path"/>
      <sheetName val="Remove Blank "/>
      <sheetName val="Switch Column"/>
      <sheetName val="Insert Comment"/>
      <sheetName val="Convert Numbers to Date"/>
    </sheetNames>
    <sheetDataSet>
      <sheetData sheetId="0" refreshError="1"/>
      <sheetData sheetId="1">
        <row r="1">
          <cell r="B1" t="str">
            <v>Target</v>
          </cell>
          <cell r="C1" t="str">
            <v>Achieved</v>
          </cell>
        </row>
        <row r="2">
          <cell r="A2" t="str">
            <v>Samsung</v>
          </cell>
          <cell r="B2">
            <v>19819</v>
          </cell>
          <cell r="C2">
            <v>24193</v>
          </cell>
        </row>
        <row r="3">
          <cell r="A3" t="str">
            <v>Nokia</v>
          </cell>
          <cell r="B3">
            <v>19114</v>
          </cell>
          <cell r="C3">
            <v>18679</v>
          </cell>
        </row>
        <row r="4">
          <cell r="A4" t="str">
            <v>Vivo</v>
          </cell>
          <cell r="B4">
            <v>15126</v>
          </cell>
          <cell r="C4">
            <v>20156</v>
          </cell>
        </row>
        <row r="5">
          <cell r="A5" t="str">
            <v>Oppo</v>
          </cell>
          <cell r="B5">
            <v>18104</v>
          </cell>
          <cell r="C5">
            <v>12426</v>
          </cell>
        </row>
        <row r="6">
          <cell r="A6" t="str">
            <v>Motto</v>
          </cell>
          <cell r="B6">
            <v>18044</v>
          </cell>
          <cell r="C6">
            <v>23729</v>
          </cell>
        </row>
        <row r="7">
          <cell r="A7" t="str">
            <v>Lyf</v>
          </cell>
          <cell r="B7">
            <v>15013</v>
          </cell>
          <cell r="C7">
            <v>16032</v>
          </cell>
        </row>
        <row r="8">
          <cell r="A8" t="str">
            <v>Sony</v>
          </cell>
          <cell r="B8">
            <v>17931</v>
          </cell>
          <cell r="C8">
            <v>15336</v>
          </cell>
        </row>
        <row r="12">
          <cell r="C12" t="str">
            <v>Achieved</v>
          </cell>
        </row>
        <row r="13">
          <cell r="C13">
            <v>24193</v>
          </cell>
        </row>
        <row r="14">
          <cell r="C14">
            <v>18679</v>
          </cell>
        </row>
        <row r="15">
          <cell r="C15">
            <v>20156</v>
          </cell>
        </row>
        <row r="16">
          <cell r="C16">
            <v>12426</v>
          </cell>
        </row>
        <row r="17">
          <cell r="C17">
            <v>23729</v>
          </cell>
        </row>
        <row r="18">
          <cell r="C18">
            <v>16032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63CD50D-3863-468D-B2BC-A774F6459F6B}" autoFormatId="16" applyNumberFormats="0" applyBorderFormats="0" applyFontFormats="0" applyPatternFormats="0" applyAlignmentFormats="0" applyWidthHeightFormats="0">
  <queryTableRefresh nextId="13">
    <queryTableFields count="12">
      <queryTableField id="1" name="Emp ID.1" tableColumnId="1"/>
      <queryTableField id="2" name="Emp ID.2" tableColumnId="2"/>
      <queryTableField id="3" name="Name" tableColumnId="3"/>
      <queryTableField id="4" name="Gender" tableColumnId="4"/>
      <queryTableField id="5" name="Department" tableColumnId="5"/>
      <queryTableField id="6" name="Salary" tableColumnId="6"/>
      <queryTableField id="7" name="Start Date" tableColumnId="7"/>
      <queryTableField id="8" name="FTE" tableColumnId="8"/>
      <queryTableField id="9" name="Employee type" tableColumnId="9"/>
      <queryTableField id="10" name="Work location.1" tableColumnId="10"/>
      <queryTableField id="11" name="Work location.2" tableColumnId="11"/>
      <queryTableField id="12" name="Full/Part time Employe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7A6F9-9D95-4EC1-9571-570DB48336EE}" name="Table1__2" displayName="Table1__2" ref="A1:L378" tableType="queryTable" totalsRowShown="0">
  <autoFilter ref="A1:L378" xr:uid="{CF97A6F9-9D95-4EC1-9571-570DB48336EE}"/>
  <tableColumns count="12">
    <tableColumn id="1" xr3:uid="{1E2B5EAC-A126-49BB-A323-472DBB906195}" uniqueName="1" name="Emp ID.1" queryTableFieldId="1" dataDxfId="7"/>
    <tableColumn id="2" xr3:uid="{557B469A-1371-4EA2-8BEC-18599D88A267}" uniqueName="2" name="Emp ID.2" queryTableFieldId="2"/>
    <tableColumn id="3" xr3:uid="{7DBE35B4-BAB3-42D6-9886-D318C930F8DB}" uniqueName="3" name="Name" queryTableFieldId="3" dataDxfId="6"/>
    <tableColumn id="4" xr3:uid="{F2633683-4EA9-4C9B-872F-59FAC6DAB2F2}" uniqueName="4" name="Gender" queryTableFieldId="4" dataDxfId="5"/>
    <tableColumn id="5" xr3:uid="{A5E397AD-4CB6-4C35-81FE-AC8001428AD3}" uniqueName="5" name="Department" queryTableFieldId="5" dataDxfId="4"/>
    <tableColumn id="6" xr3:uid="{6C48222F-7297-443D-9066-4A3766705408}" uniqueName="6" name="Salary" queryTableFieldId="6"/>
    <tableColumn id="7" xr3:uid="{1FC6925F-F90B-4ED1-8E34-4887B340253C}" uniqueName="7" name="Start Date" queryTableFieldId="7" dataDxfId="3"/>
    <tableColumn id="8" xr3:uid="{B7EC63E0-6A8A-47A8-94D3-6D00793AC60B}" uniqueName="8" name="FTE" queryTableFieldId="8"/>
    <tableColumn id="9" xr3:uid="{080270E3-ACEC-4CA2-9A2D-A7CFC9915077}" uniqueName="9" name="Employee type" queryTableFieldId="9" dataDxfId="2"/>
    <tableColumn id="10" xr3:uid="{11F77B17-D675-4E49-8AFE-78AEAB766A0C}" uniqueName="10" name="Work location.1" queryTableFieldId="10" dataDxfId="1"/>
    <tableColumn id="11" xr3:uid="{DC128E21-3F9F-4E8E-A15F-18C81470EE7B}" uniqueName="11" name="Work location.2" queryTableFieldId="11" dataDxfId="0"/>
    <tableColumn id="12" xr3:uid="{14C0F6C3-0478-4C1B-AA72-F8CDDF30BA2F}" uniqueName="12" name="Full/Part time Employee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BE7C1C-A623-4890-A2DE-D271BE8DD0F4}" name="Table1" displayName="Table1" ref="A4:I381" totalsRowShown="0">
  <autoFilter ref="A4:I381" xr:uid="{6ABE7C1C-A623-4890-A2DE-D271BE8DD0F4}"/>
  <tableColumns count="9">
    <tableColumn id="1" xr3:uid="{73C2FF34-BA00-43C1-AC5C-C656745AAE7F}" name="Emp ID"/>
    <tableColumn id="2" xr3:uid="{E2BFFE0E-ACF9-4EBE-8050-5B73FF0749CD}" name="Name"/>
    <tableColumn id="3" xr3:uid="{22E47A23-6D23-4F8A-AC8C-8326E45C9A3B}" name="Gender"/>
    <tableColumn id="4" xr3:uid="{8C1D9500-8C39-4A18-8109-4F341A9B064F}" name="Department"/>
    <tableColumn id="5" xr3:uid="{D9184C66-7D69-4BF4-B809-5B509B4F9F00}" name="Salary" dataDxfId="15"/>
    <tableColumn id="6" xr3:uid="{9DC4CDFF-4407-40D1-BEF8-8F9BE6BBCD10}" name="Start Date" dataDxfId="14"/>
    <tableColumn id="7" xr3:uid="{730BC45B-0EFC-48CC-821F-D614A522AF83}" name="FTE" dataDxfId="13"/>
    <tableColumn id="8" xr3:uid="{D698C599-E9AC-493F-A58A-A04458E4F4FF}" name="Employee type"/>
    <tableColumn id="9" xr3:uid="{609133B3-DDDC-4CD0-9F98-2E2F334FCF1A}" name="Work loca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BE9F-2CD6-47DA-AC90-6471E9C87944}">
  <dimension ref="A1:B15"/>
  <sheetViews>
    <sheetView tabSelected="1" workbookViewId="0">
      <selection activeCell="B2" sqref="B2:B15"/>
    </sheetView>
  </sheetViews>
  <sheetFormatPr defaultRowHeight="14.5" x14ac:dyDescent="0.35"/>
  <cols>
    <col min="1" max="1" width="21.453125" bestFit="1" customWidth="1"/>
    <col min="2" max="2" width="18.81640625" customWidth="1"/>
  </cols>
  <sheetData>
    <row r="1" spans="1:2" x14ac:dyDescent="0.35">
      <c r="A1" t="s">
        <v>1017</v>
      </c>
    </row>
    <row r="2" spans="1:2" x14ac:dyDescent="0.35">
      <c r="A2" t="s">
        <v>7</v>
      </c>
      <c r="B2" t="str">
        <f>TRIM(A2)</f>
        <v>John Adams</v>
      </c>
    </row>
    <row r="3" spans="1:2" x14ac:dyDescent="0.35">
      <c r="A3" t="s">
        <v>11</v>
      </c>
      <c r="B3" t="str">
        <f t="shared" ref="B3:B15" si="0">TRIM(A3)</f>
        <v>Thomas Jefferson</v>
      </c>
    </row>
    <row r="4" spans="1:2" x14ac:dyDescent="0.35">
      <c r="A4" t="s">
        <v>14</v>
      </c>
      <c r="B4" t="str">
        <f t="shared" si="0"/>
        <v>Aaron Burr</v>
      </c>
    </row>
    <row r="5" spans="1:2" x14ac:dyDescent="0.35">
      <c r="A5" t="s">
        <v>17</v>
      </c>
      <c r="B5" t="str">
        <f t="shared" si="0"/>
        <v>George Clinton</v>
      </c>
    </row>
    <row r="6" spans="1:2" x14ac:dyDescent="0.35">
      <c r="A6" t="s">
        <v>20</v>
      </c>
      <c r="B6" t="str">
        <f t="shared" si="0"/>
        <v>Daniel D. Tompkins</v>
      </c>
    </row>
    <row r="7" spans="1:2" x14ac:dyDescent="0.35">
      <c r="A7" t="s">
        <v>23</v>
      </c>
      <c r="B7" t="str">
        <f t="shared" si="0"/>
        <v>John C. Calhoun</v>
      </c>
    </row>
    <row r="8" spans="1:2" x14ac:dyDescent="0.35">
      <c r="A8" t="s">
        <v>27</v>
      </c>
      <c r="B8" t="str">
        <f t="shared" si="0"/>
        <v>John C. Calhoun</v>
      </c>
    </row>
    <row r="9" spans="1:2" x14ac:dyDescent="0.35">
      <c r="A9" t="s">
        <v>30</v>
      </c>
      <c r="B9" t="str">
        <f t="shared" si="0"/>
        <v>Richard Mentor Johnson</v>
      </c>
    </row>
    <row r="10" spans="1:2" x14ac:dyDescent="0.35">
      <c r="A10" t="s">
        <v>34</v>
      </c>
      <c r="B10" t="str">
        <f t="shared" si="0"/>
        <v>John Tyler</v>
      </c>
    </row>
    <row r="11" spans="1:2" x14ac:dyDescent="0.35">
      <c r="A11" t="s">
        <v>38</v>
      </c>
      <c r="B11" t="str">
        <f t="shared" si="0"/>
        <v>Office vacant</v>
      </c>
    </row>
    <row r="12" spans="1:2" x14ac:dyDescent="0.35">
      <c r="A12" t="s">
        <v>41</v>
      </c>
      <c r="B12" t="str">
        <f t="shared" si="0"/>
        <v>George M. Dallas</v>
      </c>
    </row>
    <row r="13" spans="1:2" x14ac:dyDescent="0.35">
      <c r="A13" t="s">
        <v>44</v>
      </c>
      <c r="B13" t="str">
        <f t="shared" si="0"/>
        <v>Millard Fillmore</v>
      </c>
    </row>
    <row r="14" spans="1:2" x14ac:dyDescent="0.35">
      <c r="A14" t="s">
        <v>38</v>
      </c>
      <c r="B14" t="str">
        <f t="shared" si="0"/>
        <v>Office vacant</v>
      </c>
    </row>
    <row r="15" spans="1:2" x14ac:dyDescent="0.35">
      <c r="A15" t="s">
        <v>49</v>
      </c>
      <c r="B15" t="str">
        <f t="shared" si="0"/>
        <v>William R. King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FCD1-F211-4910-8546-114EB565BFCD}">
  <dimension ref="A1:C48"/>
  <sheetViews>
    <sheetView workbookViewId="0">
      <selection activeCell="C1" sqref="C1"/>
    </sheetView>
  </sheetViews>
  <sheetFormatPr defaultRowHeight="14.5" x14ac:dyDescent="0.35"/>
  <cols>
    <col min="1" max="1" width="20.36328125" bestFit="1" customWidth="1"/>
    <col min="2" max="2" width="69.36328125" bestFit="1" customWidth="1"/>
    <col min="3" max="3" width="38.453125" bestFit="1" customWidth="1"/>
  </cols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 t="s">
        <v>5</v>
      </c>
      <c r="B2" t="s">
        <v>6</v>
      </c>
      <c r="C2" t="s">
        <v>131</v>
      </c>
    </row>
    <row r="3" spans="1:3" x14ac:dyDescent="0.35">
      <c r="A3" t="s">
        <v>1015</v>
      </c>
      <c r="B3" t="s">
        <v>9</v>
      </c>
      <c r="C3" t="s">
        <v>10</v>
      </c>
    </row>
    <row r="4" spans="1:3" x14ac:dyDescent="0.35">
      <c r="A4" t="s">
        <v>11</v>
      </c>
      <c r="B4" t="s">
        <v>12</v>
      </c>
      <c r="C4" t="s">
        <v>13</v>
      </c>
    </row>
    <row r="5" spans="1:3" x14ac:dyDescent="0.35">
      <c r="A5" t="s">
        <v>15</v>
      </c>
      <c r="B5" t="s">
        <v>16</v>
      </c>
      <c r="C5" t="s">
        <v>13</v>
      </c>
    </row>
    <row r="6" spans="1:3" x14ac:dyDescent="0.35">
      <c r="A6" t="s">
        <v>18</v>
      </c>
      <c r="B6" t="s">
        <v>19</v>
      </c>
      <c r="C6" t="s">
        <v>13</v>
      </c>
    </row>
    <row r="7" spans="1:3" x14ac:dyDescent="0.35">
      <c r="A7" t="s">
        <v>21</v>
      </c>
      <c r="B7" t="s">
        <v>22</v>
      </c>
      <c r="C7" t="s">
        <v>13</v>
      </c>
    </row>
    <row r="8" spans="1:3" x14ac:dyDescent="0.35">
      <c r="A8" t="s">
        <v>24</v>
      </c>
      <c r="B8" t="s">
        <v>25</v>
      </c>
      <c r="C8" t="s">
        <v>26</v>
      </c>
    </row>
    <row r="9" spans="1:3" x14ac:dyDescent="0.35">
      <c r="A9" t="s">
        <v>28</v>
      </c>
      <c r="B9" t="s">
        <v>29</v>
      </c>
      <c r="C9" t="s">
        <v>26</v>
      </c>
    </row>
    <row r="10" spans="1:3" x14ac:dyDescent="0.35">
      <c r="A10" t="s">
        <v>31</v>
      </c>
      <c r="B10" t="s">
        <v>32</v>
      </c>
      <c r="C10" t="s">
        <v>33</v>
      </c>
    </row>
    <row r="11" spans="1:3" x14ac:dyDescent="0.35">
      <c r="A11" t="s">
        <v>1016</v>
      </c>
      <c r="B11" t="s">
        <v>36</v>
      </c>
      <c r="C11" t="s">
        <v>37</v>
      </c>
    </row>
    <row r="12" spans="1:3" x14ac:dyDescent="0.35">
      <c r="A12" t="s">
        <v>39</v>
      </c>
      <c r="B12" t="s">
        <v>40</v>
      </c>
      <c r="C12" t="s">
        <v>26</v>
      </c>
    </row>
    <row r="13" spans="1:3" x14ac:dyDescent="0.35">
      <c r="A13" t="s">
        <v>42</v>
      </c>
      <c r="B13" t="s">
        <v>43</v>
      </c>
      <c r="C13" t="s">
        <v>33</v>
      </c>
    </row>
    <row r="14" spans="1:3" x14ac:dyDescent="0.35">
      <c r="A14" t="s">
        <v>45</v>
      </c>
      <c r="B14" t="s">
        <v>46</v>
      </c>
      <c r="C14" t="s">
        <v>33</v>
      </c>
    </row>
    <row r="15" spans="1:3" x14ac:dyDescent="0.35">
      <c r="A15" t="s">
        <v>47</v>
      </c>
      <c r="B15" t="s">
        <v>48</v>
      </c>
      <c r="C15" t="s">
        <v>26</v>
      </c>
    </row>
    <row r="16" spans="1:3" x14ac:dyDescent="0.35">
      <c r="A16" t="s">
        <v>50</v>
      </c>
      <c r="B16" t="s">
        <v>51</v>
      </c>
      <c r="C16" t="s">
        <v>26</v>
      </c>
    </row>
    <row r="17" spans="1:3" x14ac:dyDescent="0.35">
      <c r="A17" t="s">
        <v>53</v>
      </c>
      <c r="B17" t="s">
        <v>54</v>
      </c>
      <c r="C17" t="s">
        <v>60</v>
      </c>
    </row>
    <row r="18" spans="1:3" x14ac:dyDescent="0.35">
      <c r="A18" t="s">
        <v>56</v>
      </c>
      <c r="B18" t="s">
        <v>57</v>
      </c>
      <c r="C18" t="s">
        <v>26</v>
      </c>
    </row>
    <row r="19" spans="1:3" x14ac:dyDescent="0.35">
      <c r="A19" t="s">
        <v>58</v>
      </c>
      <c r="B19" t="s">
        <v>59</v>
      </c>
      <c r="C19" t="s">
        <v>60</v>
      </c>
    </row>
    <row r="20" spans="1:3" x14ac:dyDescent="0.35">
      <c r="A20" t="s">
        <v>62</v>
      </c>
      <c r="B20" t="s">
        <v>63</v>
      </c>
      <c r="C20" t="s">
        <v>60</v>
      </c>
    </row>
    <row r="21" spans="1:3" x14ac:dyDescent="0.35">
      <c r="A21" t="s">
        <v>65</v>
      </c>
      <c r="B21" t="s">
        <v>66</v>
      </c>
      <c r="C21" t="s">
        <v>60</v>
      </c>
    </row>
    <row r="22" spans="1:3" x14ac:dyDescent="0.35">
      <c r="A22" t="s">
        <v>67</v>
      </c>
      <c r="B22" t="s">
        <v>68</v>
      </c>
      <c r="C22" t="s">
        <v>60</v>
      </c>
    </row>
    <row r="23" spans="1:3" x14ac:dyDescent="0.35">
      <c r="A23" t="s">
        <v>69</v>
      </c>
      <c r="B23" t="s">
        <v>70</v>
      </c>
      <c r="C23" t="s">
        <v>26</v>
      </c>
    </row>
    <row r="24" spans="1:3" x14ac:dyDescent="0.35">
      <c r="A24" t="s">
        <v>72</v>
      </c>
      <c r="B24" t="s">
        <v>73</v>
      </c>
      <c r="C24" t="s">
        <v>60</v>
      </c>
    </row>
    <row r="25" spans="1:3" x14ac:dyDescent="0.35">
      <c r="A25" t="s">
        <v>69</v>
      </c>
      <c r="B25" t="s">
        <v>75</v>
      </c>
      <c r="C25" t="s">
        <v>26</v>
      </c>
    </row>
    <row r="26" spans="1:3" x14ac:dyDescent="0.35">
      <c r="A26" t="s">
        <v>77</v>
      </c>
      <c r="B26" t="s">
        <v>78</v>
      </c>
      <c r="C26" t="s">
        <v>60</v>
      </c>
    </row>
    <row r="27" spans="1:3" x14ac:dyDescent="0.35">
      <c r="A27" t="s">
        <v>80</v>
      </c>
      <c r="B27" t="s">
        <v>81</v>
      </c>
      <c r="C27" t="s">
        <v>60</v>
      </c>
    </row>
    <row r="28" spans="1:3" x14ac:dyDescent="0.35">
      <c r="A28" t="s">
        <v>82</v>
      </c>
      <c r="B28" t="s">
        <v>83</v>
      </c>
      <c r="C28" t="s">
        <v>60</v>
      </c>
    </row>
    <row r="29" spans="1:3" x14ac:dyDescent="0.35">
      <c r="A29" t="s">
        <v>85</v>
      </c>
      <c r="B29" t="s">
        <v>86</v>
      </c>
      <c r="C29" t="s">
        <v>26</v>
      </c>
    </row>
    <row r="30" spans="1:3" x14ac:dyDescent="0.35">
      <c r="A30" t="s">
        <v>85</v>
      </c>
      <c r="B30" t="s">
        <v>86</v>
      </c>
      <c r="C30" t="s">
        <v>26</v>
      </c>
    </row>
    <row r="31" spans="1:3" x14ac:dyDescent="0.35">
      <c r="A31" t="s">
        <v>88</v>
      </c>
      <c r="B31" t="s">
        <v>89</v>
      </c>
      <c r="C31" t="s">
        <v>60</v>
      </c>
    </row>
    <row r="32" spans="1:3" x14ac:dyDescent="0.35">
      <c r="A32" t="s">
        <v>90</v>
      </c>
      <c r="B32" t="s">
        <v>91</v>
      </c>
      <c r="C32" t="s">
        <v>60</v>
      </c>
    </row>
    <row r="33" spans="1:3" x14ac:dyDescent="0.35">
      <c r="A33" t="s">
        <v>92</v>
      </c>
      <c r="B33" t="s">
        <v>93</v>
      </c>
      <c r="C33" t="s">
        <v>60</v>
      </c>
    </row>
    <row r="34" spans="1:3" x14ac:dyDescent="0.35">
      <c r="A34" t="s">
        <v>95</v>
      </c>
      <c r="B34" t="s">
        <v>96</v>
      </c>
      <c r="C34" t="s">
        <v>26</v>
      </c>
    </row>
    <row r="35" spans="1:3" x14ac:dyDescent="0.35">
      <c r="A35" t="s">
        <v>98</v>
      </c>
      <c r="B35" t="s">
        <v>99</v>
      </c>
      <c r="C35" t="s">
        <v>26</v>
      </c>
    </row>
    <row r="36" spans="1:3" x14ac:dyDescent="0.35">
      <c r="A36" t="s">
        <v>100</v>
      </c>
      <c r="B36" t="s">
        <v>101</v>
      </c>
      <c r="C36" t="s">
        <v>60</v>
      </c>
    </row>
    <row r="37" spans="1:3" x14ac:dyDescent="0.35">
      <c r="A37" t="s">
        <v>103</v>
      </c>
      <c r="B37" t="s">
        <v>104</v>
      </c>
      <c r="C37" t="s">
        <v>26</v>
      </c>
    </row>
    <row r="38" spans="1:3" x14ac:dyDescent="0.35">
      <c r="A38" t="s">
        <v>105</v>
      </c>
      <c r="B38" t="s">
        <v>106</v>
      </c>
      <c r="C38" t="s">
        <v>26</v>
      </c>
    </row>
    <row r="39" spans="1:3" x14ac:dyDescent="0.35">
      <c r="A39" t="s">
        <v>102</v>
      </c>
      <c r="B39" t="s">
        <v>107</v>
      </c>
      <c r="C39" t="s">
        <v>60</v>
      </c>
    </row>
    <row r="40" spans="1:3" x14ac:dyDescent="0.35">
      <c r="A40" t="s">
        <v>109</v>
      </c>
      <c r="B40" t="s">
        <v>110</v>
      </c>
      <c r="C40" t="s">
        <v>60</v>
      </c>
    </row>
    <row r="41" spans="1:3" x14ac:dyDescent="0.35">
      <c r="A41" t="s">
        <v>111</v>
      </c>
      <c r="B41" t="s">
        <v>112</v>
      </c>
      <c r="C41" t="s">
        <v>26</v>
      </c>
    </row>
    <row r="42" spans="1:3" x14ac:dyDescent="0.35">
      <c r="A42" t="s">
        <v>114</v>
      </c>
      <c r="B42" t="s">
        <v>115</v>
      </c>
      <c r="C42" t="s">
        <v>60</v>
      </c>
    </row>
    <row r="43" spans="1:3" x14ac:dyDescent="0.35">
      <c r="A43" t="s">
        <v>116</v>
      </c>
      <c r="B43" t="s">
        <v>117</v>
      </c>
      <c r="C43" t="s">
        <v>60</v>
      </c>
    </row>
    <row r="44" spans="1:3" x14ac:dyDescent="0.35">
      <c r="A44" t="s">
        <v>119</v>
      </c>
      <c r="B44" t="s">
        <v>120</v>
      </c>
      <c r="C44" t="s">
        <v>26</v>
      </c>
    </row>
    <row r="45" spans="1:3" x14ac:dyDescent="0.35">
      <c r="A45" t="s">
        <v>122</v>
      </c>
      <c r="B45" t="s">
        <v>123</v>
      </c>
      <c r="C45" t="s">
        <v>60</v>
      </c>
    </row>
    <row r="46" spans="1:3" x14ac:dyDescent="0.35">
      <c r="A46" t="s">
        <v>125</v>
      </c>
      <c r="B46" t="s">
        <v>126</v>
      </c>
      <c r="C46" t="s">
        <v>26</v>
      </c>
    </row>
    <row r="47" spans="1:3" x14ac:dyDescent="0.35">
      <c r="A47" t="s">
        <v>125</v>
      </c>
      <c r="B47" t="s">
        <v>126</v>
      </c>
      <c r="C47" t="s">
        <v>26</v>
      </c>
    </row>
    <row r="48" spans="1:3" x14ac:dyDescent="0.35">
      <c r="A48" t="s">
        <v>128</v>
      </c>
      <c r="B48" t="s">
        <v>129</v>
      </c>
      <c r="C48" t="s">
        <v>132</v>
      </c>
    </row>
  </sheetData>
  <autoFilter ref="A1:C48" xr:uid="{BEB6FCD1-F211-4910-8546-114EB565BFCD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0C54-CD35-41DB-8390-A18EC1A65D14}">
  <dimension ref="A1:A3"/>
  <sheetViews>
    <sheetView workbookViewId="0">
      <selection activeCell="A3" sqref="A3"/>
    </sheetView>
  </sheetViews>
  <sheetFormatPr defaultRowHeight="14.5" x14ac:dyDescent="0.35"/>
  <cols>
    <col min="1" max="1" width="15.26953125" bestFit="1" customWidth="1"/>
  </cols>
  <sheetData>
    <row r="1" spans="1:1" x14ac:dyDescent="0.35">
      <c r="A1" t="s">
        <v>978</v>
      </c>
    </row>
    <row r="2" spans="1:1" x14ac:dyDescent="0.35">
      <c r="A2" t="s">
        <v>978</v>
      </c>
    </row>
    <row r="3" spans="1:1" x14ac:dyDescent="0.35">
      <c r="A3" t="s">
        <v>978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B2BC-C7C0-4039-828D-D1E2966C121C}">
  <dimension ref="A1:K30"/>
  <sheetViews>
    <sheetView showGridLines="0" topLeftCell="A2" zoomScaleNormal="100" workbookViewId="0">
      <selection activeCell="C5" sqref="C5:K30"/>
    </sheetView>
  </sheetViews>
  <sheetFormatPr defaultRowHeight="14.5" x14ac:dyDescent="0.35"/>
  <cols>
    <col min="1" max="1" width="1.453125" customWidth="1"/>
    <col min="2" max="2" width="6.1796875" customWidth="1"/>
    <col min="3" max="11" width="12.81640625" customWidth="1"/>
  </cols>
  <sheetData>
    <row r="1" spans="1:11" s="16" customFormat="1" ht="49.5" customHeight="1" x14ac:dyDescent="0.35">
      <c r="A1" s="18"/>
      <c r="B1" s="17" t="s">
        <v>838</v>
      </c>
    </row>
    <row r="5" spans="1:11" x14ac:dyDescent="0.35">
      <c r="C5" s="15" t="s">
        <v>837</v>
      </c>
      <c r="D5" s="15" t="s">
        <v>837</v>
      </c>
      <c r="E5" s="15" t="s">
        <v>837</v>
      </c>
      <c r="F5" s="15" t="s">
        <v>837</v>
      </c>
      <c r="G5" s="15" t="s">
        <v>837</v>
      </c>
      <c r="H5" s="15" t="s">
        <v>837</v>
      </c>
      <c r="I5" s="15" t="s">
        <v>837</v>
      </c>
      <c r="J5" s="15" t="s">
        <v>837</v>
      </c>
      <c r="K5" s="15" t="s">
        <v>837</v>
      </c>
    </row>
    <row r="6" spans="1:11" x14ac:dyDescent="0.35">
      <c r="C6" t="s">
        <v>837</v>
      </c>
      <c r="D6" t="s">
        <v>837</v>
      </c>
      <c r="E6" t="s">
        <v>837</v>
      </c>
      <c r="F6" t="s">
        <v>837</v>
      </c>
      <c r="G6" t="s">
        <v>837</v>
      </c>
      <c r="H6" t="s">
        <v>837</v>
      </c>
      <c r="I6" t="s">
        <v>837</v>
      </c>
      <c r="J6" t="s">
        <v>837</v>
      </c>
      <c r="K6" t="s">
        <v>837</v>
      </c>
    </row>
    <row r="7" spans="1:11" x14ac:dyDescent="0.35">
      <c r="C7" s="33" t="s">
        <v>837</v>
      </c>
      <c r="D7" t="s">
        <v>837</v>
      </c>
      <c r="E7" t="s">
        <v>837</v>
      </c>
      <c r="F7" t="s">
        <v>837</v>
      </c>
      <c r="G7" t="s">
        <v>837</v>
      </c>
      <c r="H7" s="34" t="s">
        <v>837</v>
      </c>
      <c r="I7" s="34" t="s">
        <v>837</v>
      </c>
      <c r="J7" s="34" t="s">
        <v>837</v>
      </c>
      <c r="K7" s="34" t="s">
        <v>837</v>
      </c>
    </row>
    <row r="8" spans="1:11" x14ac:dyDescent="0.35">
      <c r="C8" s="33" t="s">
        <v>837</v>
      </c>
      <c r="D8" t="s">
        <v>837</v>
      </c>
      <c r="E8" t="s">
        <v>837</v>
      </c>
      <c r="F8" t="s">
        <v>837</v>
      </c>
      <c r="G8" t="s">
        <v>837</v>
      </c>
      <c r="H8" s="34" t="s">
        <v>837</v>
      </c>
      <c r="I8" s="34" t="s">
        <v>837</v>
      </c>
      <c r="J8" s="34" t="s">
        <v>837</v>
      </c>
      <c r="K8" s="34" t="s">
        <v>837</v>
      </c>
    </row>
    <row r="9" spans="1:11" x14ac:dyDescent="0.35">
      <c r="C9" s="33" t="s">
        <v>837</v>
      </c>
      <c r="D9" t="s">
        <v>837</v>
      </c>
      <c r="E9" s="32" t="s">
        <v>837</v>
      </c>
      <c r="F9" t="s">
        <v>837</v>
      </c>
      <c r="G9" t="s">
        <v>837</v>
      </c>
      <c r="H9" s="34" t="s">
        <v>837</v>
      </c>
      <c r="I9" s="34" t="s">
        <v>837</v>
      </c>
      <c r="J9" s="34" t="s">
        <v>837</v>
      </c>
      <c r="K9" s="34" t="s">
        <v>837</v>
      </c>
    </row>
    <row r="10" spans="1:11" x14ac:dyDescent="0.35">
      <c r="C10" s="33" t="s">
        <v>837</v>
      </c>
      <c r="D10" t="s">
        <v>837</v>
      </c>
      <c r="E10" s="32" t="s">
        <v>837</v>
      </c>
      <c r="F10" t="s">
        <v>837</v>
      </c>
      <c r="G10" t="s">
        <v>837</v>
      </c>
      <c r="H10" t="s">
        <v>837</v>
      </c>
      <c r="I10" t="s">
        <v>837</v>
      </c>
      <c r="J10" t="s">
        <v>837</v>
      </c>
      <c r="K10" t="s">
        <v>837</v>
      </c>
    </row>
    <row r="11" spans="1:11" x14ac:dyDescent="0.35">
      <c r="C11" s="33" t="s">
        <v>837</v>
      </c>
      <c r="D11" t="s">
        <v>837</v>
      </c>
      <c r="E11" s="32" t="s">
        <v>837</v>
      </c>
      <c r="F11" t="s">
        <v>837</v>
      </c>
      <c r="G11" t="s">
        <v>837</v>
      </c>
      <c r="H11" t="s">
        <v>837</v>
      </c>
      <c r="I11" s="30" t="s">
        <v>837</v>
      </c>
      <c r="J11" t="s">
        <v>837</v>
      </c>
      <c r="K11" t="s">
        <v>837</v>
      </c>
    </row>
    <row r="12" spans="1:11" x14ac:dyDescent="0.35">
      <c r="C12" t="s">
        <v>837</v>
      </c>
      <c r="D12" t="s">
        <v>837</v>
      </c>
      <c r="E12" t="s">
        <v>837</v>
      </c>
      <c r="F12" t="s">
        <v>837</v>
      </c>
      <c r="G12" t="s">
        <v>837</v>
      </c>
      <c r="H12" t="s">
        <v>837</v>
      </c>
      <c r="I12" s="30" t="s">
        <v>837</v>
      </c>
      <c r="J12" t="s">
        <v>837</v>
      </c>
      <c r="K12" t="s">
        <v>837</v>
      </c>
    </row>
    <row r="13" spans="1:11" x14ac:dyDescent="0.35">
      <c r="C13" t="s">
        <v>837</v>
      </c>
      <c r="D13" t="s">
        <v>837</v>
      </c>
      <c r="E13" t="s">
        <v>837</v>
      </c>
      <c r="F13" t="s">
        <v>837</v>
      </c>
      <c r="G13" t="s">
        <v>837</v>
      </c>
      <c r="H13" t="s">
        <v>837</v>
      </c>
      <c r="I13" s="30" t="s">
        <v>837</v>
      </c>
      <c r="J13" t="s">
        <v>837</v>
      </c>
      <c r="K13" t="s">
        <v>837</v>
      </c>
    </row>
    <row r="14" spans="1:11" x14ac:dyDescent="0.35">
      <c r="C14" t="s">
        <v>837</v>
      </c>
      <c r="D14" t="s">
        <v>837</v>
      </c>
      <c r="E14" t="s">
        <v>837</v>
      </c>
      <c r="F14" t="s">
        <v>837</v>
      </c>
      <c r="G14" t="s">
        <v>837</v>
      </c>
      <c r="H14" t="s">
        <v>837</v>
      </c>
      <c r="I14" s="30" t="s">
        <v>837</v>
      </c>
      <c r="J14" t="s">
        <v>837</v>
      </c>
      <c r="K14" t="s">
        <v>837</v>
      </c>
    </row>
    <row r="15" spans="1:11" x14ac:dyDescent="0.35">
      <c r="C15" t="s">
        <v>837</v>
      </c>
      <c r="D15" t="s">
        <v>837</v>
      </c>
      <c r="E15" t="s">
        <v>837</v>
      </c>
      <c r="F15" t="s">
        <v>837</v>
      </c>
      <c r="G15" t="s">
        <v>837</v>
      </c>
      <c r="H15" t="s">
        <v>837</v>
      </c>
      <c r="I15" s="30" t="s">
        <v>837</v>
      </c>
      <c r="J15" t="s">
        <v>837</v>
      </c>
      <c r="K15" t="s">
        <v>837</v>
      </c>
    </row>
    <row r="16" spans="1:11" x14ac:dyDescent="0.35">
      <c r="C16" t="s">
        <v>837</v>
      </c>
      <c r="D16" s="31" t="s">
        <v>837</v>
      </c>
      <c r="E16" s="31" t="s">
        <v>837</v>
      </c>
      <c r="F16" t="s">
        <v>837</v>
      </c>
      <c r="G16" t="s">
        <v>837</v>
      </c>
      <c r="H16" t="s">
        <v>837</v>
      </c>
      <c r="I16" s="30" t="s">
        <v>837</v>
      </c>
      <c r="J16" t="s">
        <v>837</v>
      </c>
      <c r="K16" t="s">
        <v>837</v>
      </c>
    </row>
    <row r="17" spans="3:11" x14ac:dyDescent="0.35">
      <c r="C17" t="s">
        <v>837</v>
      </c>
      <c r="D17" t="s">
        <v>837</v>
      </c>
      <c r="E17" t="s">
        <v>837</v>
      </c>
      <c r="F17" t="s">
        <v>837</v>
      </c>
      <c r="G17" t="s">
        <v>837</v>
      </c>
      <c r="H17" t="s">
        <v>837</v>
      </c>
      <c r="I17" t="s">
        <v>837</v>
      </c>
      <c r="J17" t="s">
        <v>837</v>
      </c>
      <c r="K17" t="s">
        <v>837</v>
      </c>
    </row>
    <row r="18" spans="3:11" ht="52" x14ac:dyDescent="0.6">
      <c r="C18" t="s">
        <v>837</v>
      </c>
      <c r="D18" t="s">
        <v>837</v>
      </c>
      <c r="E18" t="s">
        <v>837</v>
      </c>
      <c r="F18" t="s">
        <v>837</v>
      </c>
      <c r="G18" t="s">
        <v>837</v>
      </c>
      <c r="H18" t="s">
        <v>837</v>
      </c>
      <c r="I18" s="29" t="s">
        <v>837</v>
      </c>
      <c r="J18" s="29" t="s">
        <v>837</v>
      </c>
      <c r="K18" t="s">
        <v>837</v>
      </c>
    </row>
    <row r="19" spans="3:11" ht="52" x14ac:dyDescent="0.6">
      <c r="C19" t="s">
        <v>837</v>
      </c>
      <c r="D19" t="s">
        <v>837</v>
      </c>
      <c r="E19" t="s">
        <v>837</v>
      </c>
      <c r="F19" t="s">
        <v>837</v>
      </c>
      <c r="G19" t="s">
        <v>837</v>
      </c>
      <c r="H19" t="s">
        <v>837</v>
      </c>
      <c r="I19" s="29" t="s">
        <v>837</v>
      </c>
      <c r="J19" s="29" t="s">
        <v>837</v>
      </c>
      <c r="K19" t="s">
        <v>837</v>
      </c>
    </row>
    <row r="20" spans="3:11" ht="52" x14ac:dyDescent="0.6">
      <c r="C20" t="s">
        <v>837</v>
      </c>
      <c r="D20" t="s">
        <v>837</v>
      </c>
      <c r="E20" t="s">
        <v>837</v>
      </c>
      <c r="F20" t="s">
        <v>837</v>
      </c>
      <c r="G20" t="s">
        <v>837</v>
      </c>
      <c r="H20" t="s">
        <v>837</v>
      </c>
      <c r="I20" s="29" t="s">
        <v>837</v>
      </c>
      <c r="J20" s="29" t="s">
        <v>837</v>
      </c>
      <c r="K20" t="s">
        <v>837</v>
      </c>
    </row>
    <row r="21" spans="3:11" x14ac:dyDescent="0.35">
      <c r="C21" t="s">
        <v>837</v>
      </c>
      <c r="D21" t="s">
        <v>837</v>
      </c>
      <c r="E21" t="s">
        <v>837</v>
      </c>
      <c r="F21" t="s">
        <v>837</v>
      </c>
      <c r="G21" t="s">
        <v>837</v>
      </c>
      <c r="H21" t="s">
        <v>837</v>
      </c>
      <c r="I21" t="s">
        <v>837</v>
      </c>
      <c r="J21" t="s">
        <v>837</v>
      </c>
      <c r="K21" t="s">
        <v>837</v>
      </c>
    </row>
    <row r="22" spans="3:11" x14ac:dyDescent="0.35">
      <c r="C22" t="s">
        <v>837</v>
      </c>
      <c r="D22" t="s">
        <v>837</v>
      </c>
      <c r="E22" t="s">
        <v>837</v>
      </c>
      <c r="F22" t="s">
        <v>837</v>
      </c>
      <c r="G22" t="s">
        <v>837</v>
      </c>
      <c r="H22" t="s">
        <v>837</v>
      </c>
      <c r="I22" t="s">
        <v>837</v>
      </c>
      <c r="J22" t="s">
        <v>837</v>
      </c>
      <c r="K22" t="s">
        <v>837</v>
      </c>
    </row>
    <row r="23" spans="3:11" ht="47" x14ac:dyDescent="0.35">
      <c r="C23" s="28" t="s">
        <v>837</v>
      </c>
      <c r="D23" t="s">
        <v>837</v>
      </c>
      <c r="E23" t="s">
        <v>837</v>
      </c>
      <c r="F23" t="s">
        <v>837</v>
      </c>
      <c r="G23" t="s">
        <v>837</v>
      </c>
      <c r="H23" t="s">
        <v>837</v>
      </c>
      <c r="I23" t="s">
        <v>837</v>
      </c>
      <c r="J23" t="s">
        <v>837</v>
      </c>
      <c r="K23" t="s">
        <v>837</v>
      </c>
    </row>
    <row r="24" spans="3:11" ht="47" x14ac:dyDescent="0.35">
      <c r="C24" s="28" t="s">
        <v>837</v>
      </c>
      <c r="D24" t="s">
        <v>837</v>
      </c>
      <c r="E24" t="s">
        <v>837</v>
      </c>
      <c r="F24" t="s">
        <v>837</v>
      </c>
      <c r="G24" s="27" t="s">
        <v>837</v>
      </c>
      <c r="H24" t="s">
        <v>837</v>
      </c>
      <c r="I24" t="s">
        <v>837</v>
      </c>
      <c r="J24" t="s">
        <v>837</v>
      </c>
      <c r="K24" t="s">
        <v>837</v>
      </c>
    </row>
    <row r="25" spans="3:11" x14ac:dyDescent="0.35">
      <c r="C25" t="s">
        <v>837</v>
      </c>
      <c r="D25" t="s">
        <v>837</v>
      </c>
      <c r="E25" t="s">
        <v>837</v>
      </c>
      <c r="F25" t="s">
        <v>837</v>
      </c>
      <c r="G25" s="27" t="s">
        <v>837</v>
      </c>
      <c r="H25" t="s">
        <v>837</v>
      </c>
      <c r="I25" t="s">
        <v>837</v>
      </c>
      <c r="J25" t="s">
        <v>837</v>
      </c>
      <c r="K25" t="s">
        <v>837</v>
      </c>
    </row>
    <row r="26" spans="3:11" x14ac:dyDescent="0.35">
      <c r="C26" t="s">
        <v>837</v>
      </c>
      <c r="D26" t="s">
        <v>837</v>
      </c>
      <c r="E26" t="s">
        <v>837</v>
      </c>
      <c r="F26" t="s">
        <v>837</v>
      </c>
      <c r="G26" s="27" t="s">
        <v>837</v>
      </c>
      <c r="H26" t="s">
        <v>837</v>
      </c>
      <c r="I26" t="s">
        <v>837</v>
      </c>
      <c r="J26" t="s">
        <v>837</v>
      </c>
      <c r="K26" t="s">
        <v>837</v>
      </c>
    </row>
    <row r="27" spans="3:11" x14ac:dyDescent="0.35">
      <c r="C27" t="s">
        <v>837</v>
      </c>
      <c r="D27" t="s">
        <v>837</v>
      </c>
      <c r="E27" t="s">
        <v>837</v>
      </c>
      <c r="F27" t="s">
        <v>837</v>
      </c>
      <c r="G27" t="s">
        <v>837</v>
      </c>
      <c r="H27" t="s">
        <v>837</v>
      </c>
      <c r="I27" t="s">
        <v>837</v>
      </c>
      <c r="J27" t="s">
        <v>837</v>
      </c>
      <c r="K27" t="s">
        <v>837</v>
      </c>
    </row>
    <row r="28" spans="3:11" x14ac:dyDescent="0.35">
      <c r="C28" t="s">
        <v>837</v>
      </c>
      <c r="D28" t="s">
        <v>837</v>
      </c>
      <c r="E28" t="s">
        <v>837</v>
      </c>
      <c r="F28" t="s">
        <v>837</v>
      </c>
      <c r="G28" s="26" t="s">
        <v>837</v>
      </c>
      <c r="H28" s="26" t="s">
        <v>837</v>
      </c>
      <c r="I28" s="26" t="s">
        <v>837</v>
      </c>
      <c r="J28" s="26" t="s">
        <v>837</v>
      </c>
      <c r="K28" t="s">
        <v>837</v>
      </c>
    </row>
    <row r="29" spans="3:11" x14ac:dyDescent="0.35">
      <c r="C29" t="s">
        <v>837</v>
      </c>
      <c r="D29" t="s">
        <v>837</v>
      </c>
      <c r="E29" t="s">
        <v>837</v>
      </c>
      <c r="F29" t="s">
        <v>837</v>
      </c>
      <c r="G29" s="26" t="s">
        <v>837</v>
      </c>
      <c r="H29" s="26" t="s">
        <v>837</v>
      </c>
      <c r="I29" s="26" t="s">
        <v>837</v>
      </c>
      <c r="J29" s="26" t="s">
        <v>837</v>
      </c>
      <c r="K29" t="s">
        <v>837</v>
      </c>
    </row>
    <row r="30" spans="3:11" x14ac:dyDescent="0.35">
      <c r="C30" t="s">
        <v>837</v>
      </c>
      <c r="D30" t="s">
        <v>837</v>
      </c>
      <c r="E30" t="s">
        <v>837</v>
      </c>
      <c r="F30" t="s">
        <v>837</v>
      </c>
      <c r="G30" s="26" t="s">
        <v>837</v>
      </c>
      <c r="H30" s="26" t="s">
        <v>837</v>
      </c>
      <c r="I30" s="26" t="s">
        <v>837</v>
      </c>
      <c r="J30" s="26" t="s">
        <v>837</v>
      </c>
      <c r="K30" t="s">
        <v>837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22F9-C44F-435D-8F40-0410AB946C3B}">
  <dimension ref="A1:H6"/>
  <sheetViews>
    <sheetView workbookViewId="0">
      <selection activeCell="H2" sqref="H2:H3"/>
    </sheetView>
  </sheetViews>
  <sheetFormatPr defaultRowHeight="14.5" x14ac:dyDescent="0.35"/>
  <sheetData>
    <row r="1" spans="1:8" x14ac:dyDescent="0.35">
      <c r="A1" s="18" t="s">
        <v>970</v>
      </c>
      <c r="B1" s="18" t="s">
        <v>971</v>
      </c>
      <c r="C1" s="18" t="s">
        <v>972</v>
      </c>
      <c r="D1" s="18" t="s">
        <v>973</v>
      </c>
      <c r="G1" t="s">
        <v>970</v>
      </c>
      <c r="H1" t="s">
        <v>977</v>
      </c>
    </row>
    <row r="2" spans="1:8" x14ac:dyDescent="0.35">
      <c r="A2" s="36" t="s">
        <v>958</v>
      </c>
      <c r="B2">
        <v>79</v>
      </c>
      <c r="C2">
        <v>91</v>
      </c>
      <c r="D2">
        <v>87</v>
      </c>
      <c r="G2" t="s">
        <v>958</v>
      </c>
      <c r="H2">
        <f>INDEX($C$2:$C$6,MATCH(G2,$A$2:$A$6,0))</f>
        <v>91</v>
      </c>
    </row>
    <row r="3" spans="1:8" x14ac:dyDescent="0.35">
      <c r="A3" s="36" t="s">
        <v>974</v>
      </c>
      <c r="B3">
        <v>50</v>
      </c>
      <c r="C3">
        <v>23</v>
      </c>
      <c r="D3">
        <v>98</v>
      </c>
      <c r="G3" t="s">
        <v>950</v>
      </c>
      <c r="H3">
        <f>INDEX($C$2:$C$6,MATCH(G3,$A$2:$A$6,0))</f>
        <v>100</v>
      </c>
    </row>
    <row r="4" spans="1:8" x14ac:dyDescent="0.35">
      <c r="A4" s="36" t="s">
        <v>975</v>
      </c>
      <c r="B4">
        <v>21</v>
      </c>
      <c r="C4">
        <v>45</v>
      </c>
      <c r="D4">
        <v>109</v>
      </c>
    </row>
    <row r="5" spans="1:8" x14ac:dyDescent="0.35">
      <c r="A5" s="36" t="s">
        <v>950</v>
      </c>
      <c r="B5">
        <v>90</v>
      </c>
      <c r="C5">
        <v>100</v>
      </c>
      <c r="D5">
        <v>89</v>
      </c>
    </row>
    <row r="6" spans="1:8" x14ac:dyDescent="0.35">
      <c r="A6" s="36" t="s">
        <v>976</v>
      </c>
      <c r="B6">
        <v>34</v>
      </c>
      <c r="C6">
        <v>81</v>
      </c>
      <c r="D6">
        <v>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A6535-31BB-446F-9895-447E7F325FDE}">
  <dimension ref="A1:A48"/>
  <sheetViews>
    <sheetView workbookViewId="0">
      <selection activeCell="A2" sqref="A2:A48"/>
    </sheetView>
  </sheetViews>
  <sheetFormatPr defaultRowHeight="14.5" x14ac:dyDescent="0.35"/>
  <cols>
    <col min="1" max="1" width="11.26953125" style="3" bestFit="1" customWidth="1"/>
  </cols>
  <sheetData>
    <row r="1" spans="1:1" x14ac:dyDescent="0.35">
      <c r="A1" s="3" t="s">
        <v>134</v>
      </c>
    </row>
    <row r="2" spans="1:1" x14ac:dyDescent="0.35">
      <c r="A2" s="48">
        <v>5000</v>
      </c>
    </row>
    <row r="3" spans="1:1" x14ac:dyDescent="0.35">
      <c r="A3" s="48">
        <v>10000</v>
      </c>
    </row>
    <row r="4" spans="1:1" x14ac:dyDescent="0.35">
      <c r="A4" s="48">
        <v>15000</v>
      </c>
    </row>
    <row r="5" spans="1:1" x14ac:dyDescent="0.35">
      <c r="A5" s="48">
        <v>20000</v>
      </c>
    </row>
    <row r="6" spans="1:1" x14ac:dyDescent="0.35">
      <c r="A6" s="48">
        <v>25000</v>
      </c>
    </row>
    <row r="7" spans="1:1" x14ac:dyDescent="0.35">
      <c r="A7" s="48">
        <v>30000</v>
      </c>
    </row>
    <row r="8" spans="1:1" x14ac:dyDescent="0.35">
      <c r="A8" s="48">
        <v>35000</v>
      </c>
    </row>
    <row r="9" spans="1:1" x14ac:dyDescent="0.35">
      <c r="A9" s="48">
        <v>40000</v>
      </c>
    </row>
    <row r="10" spans="1:1" x14ac:dyDescent="0.35">
      <c r="A10" s="48">
        <v>45000</v>
      </c>
    </row>
    <row r="11" spans="1:1" x14ac:dyDescent="0.35">
      <c r="A11" s="48">
        <v>50000</v>
      </c>
    </row>
    <row r="12" spans="1:1" x14ac:dyDescent="0.35">
      <c r="A12" s="48">
        <v>55000</v>
      </c>
    </row>
    <row r="13" spans="1:1" x14ac:dyDescent="0.35">
      <c r="A13" s="48">
        <v>60000</v>
      </c>
    </row>
    <row r="14" spans="1:1" x14ac:dyDescent="0.35">
      <c r="A14" s="48">
        <v>65000</v>
      </c>
    </row>
    <row r="15" spans="1:1" x14ac:dyDescent="0.35">
      <c r="A15" s="48">
        <v>75000</v>
      </c>
    </row>
    <row r="16" spans="1:1" x14ac:dyDescent="0.35">
      <c r="A16" s="48">
        <v>85000</v>
      </c>
    </row>
    <row r="17" spans="1:1" x14ac:dyDescent="0.35">
      <c r="A17" s="48">
        <v>95000</v>
      </c>
    </row>
    <row r="18" spans="1:1" x14ac:dyDescent="0.35">
      <c r="A18" s="48">
        <v>105000</v>
      </c>
    </row>
    <row r="19" spans="1:1" x14ac:dyDescent="0.35">
      <c r="A19" s="48">
        <v>115000</v>
      </c>
    </row>
    <row r="20" spans="1:1" x14ac:dyDescent="0.35">
      <c r="A20" s="48">
        <v>125000</v>
      </c>
    </row>
    <row r="21" spans="1:1" x14ac:dyDescent="0.35">
      <c r="A21" s="48">
        <v>135000</v>
      </c>
    </row>
    <row r="22" spans="1:1" x14ac:dyDescent="0.35">
      <c r="A22" s="48">
        <v>145000</v>
      </c>
    </row>
    <row r="23" spans="1:1" x14ac:dyDescent="0.35">
      <c r="A23" s="48">
        <v>155000</v>
      </c>
    </row>
    <row r="24" spans="1:1" x14ac:dyDescent="0.35">
      <c r="A24" s="48">
        <v>165000</v>
      </c>
    </row>
    <row r="25" spans="1:1" x14ac:dyDescent="0.35">
      <c r="A25" s="48">
        <v>175000</v>
      </c>
    </row>
    <row r="26" spans="1:1" x14ac:dyDescent="0.35">
      <c r="A26" s="48">
        <v>185000</v>
      </c>
    </row>
    <row r="27" spans="1:1" x14ac:dyDescent="0.35">
      <c r="A27" s="48">
        <v>195000</v>
      </c>
    </row>
    <row r="28" spans="1:1" x14ac:dyDescent="0.35">
      <c r="A28" s="48">
        <v>205000</v>
      </c>
    </row>
    <row r="29" spans="1:1" x14ac:dyDescent="0.35">
      <c r="A29" s="48">
        <v>225000</v>
      </c>
    </row>
    <row r="30" spans="1:1" x14ac:dyDescent="0.35">
      <c r="A30" s="48">
        <v>225000</v>
      </c>
    </row>
    <row r="31" spans="1:1" x14ac:dyDescent="0.35">
      <c r="A31" s="48">
        <v>235000</v>
      </c>
    </row>
    <row r="32" spans="1:1" x14ac:dyDescent="0.35">
      <c r="A32" s="48">
        <v>245000</v>
      </c>
    </row>
    <row r="33" spans="1:1" x14ac:dyDescent="0.35">
      <c r="A33" s="48">
        <v>255000</v>
      </c>
    </row>
    <row r="34" spans="1:1" x14ac:dyDescent="0.35">
      <c r="A34" s="48">
        <v>265000</v>
      </c>
    </row>
    <row r="35" spans="1:1" x14ac:dyDescent="0.35">
      <c r="A35" s="48">
        <v>275000</v>
      </c>
    </row>
    <row r="36" spans="1:1" x14ac:dyDescent="0.35">
      <c r="A36" s="48">
        <v>285000</v>
      </c>
    </row>
    <row r="37" spans="1:1" x14ac:dyDescent="0.35">
      <c r="A37" s="48">
        <v>295000</v>
      </c>
    </row>
    <row r="38" spans="1:1" x14ac:dyDescent="0.35">
      <c r="A38" s="48">
        <v>305000</v>
      </c>
    </row>
    <row r="39" spans="1:1" x14ac:dyDescent="0.35">
      <c r="A39" s="48">
        <v>315000</v>
      </c>
    </row>
    <row r="40" spans="1:1" x14ac:dyDescent="0.35">
      <c r="A40" s="48">
        <v>325000</v>
      </c>
    </row>
    <row r="41" spans="1:1" x14ac:dyDescent="0.35">
      <c r="A41" s="48">
        <v>335000</v>
      </c>
    </row>
    <row r="42" spans="1:1" x14ac:dyDescent="0.35">
      <c r="A42" s="48">
        <v>345000</v>
      </c>
    </row>
    <row r="43" spans="1:1" x14ac:dyDescent="0.35">
      <c r="A43" s="48">
        <v>355000</v>
      </c>
    </row>
    <row r="44" spans="1:1" x14ac:dyDescent="0.35">
      <c r="A44" s="48">
        <v>365000</v>
      </c>
    </row>
    <row r="45" spans="1:1" x14ac:dyDescent="0.35">
      <c r="A45" s="48">
        <v>375000</v>
      </c>
    </row>
    <row r="46" spans="1:1" x14ac:dyDescent="0.35">
      <c r="A46" s="48">
        <v>395000</v>
      </c>
    </row>
    <row r="47" spans="1:1" x14ac:dyDescent="0.35">
      <c r="A47" s="48">
        <v>395000</v>
      </c>
    </row>
    <row r="48" spans="1:1" x14ac:dyDescent="0.35">
      <c r="A48" s="48">
        <v>405000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3A14-8BE3-4CD5-B961-C0B1B230080C}">
  <dimension ref="A1:H48"/>
  <sheetViews>
    <sheetView workbookViewId="0">
      <selection activeCell="H2" sqref="H2:H10"/>
    </sheetView>
  </sheetViews>
  <sheetFormatPr defaultRowHeight="14.5" x14ac:dyDescent="0.35"/>
  <cols>
    <col min="1" max="1" width="15.26953125" bestFit="1" customWidth="1"/>
  </cols>
  <sheetData>
    <row r="1" spans="1:8" x14ac:dyDescent="0.35">
      <c r="A1" t="s">
        <v>135</v>
      </c>
    </row>
    <row r="2" spans="1:8" x14ac:dyDescent="0.35">
      <c r="A2" s="1">
        <v>40972</v>
      </c>
      <c r="D2" t="str">
        <f>TEXT(A2,"dd mmm yyyy")</f>
        <v>04 Mar 2012</v>
      </c>
      <c r="F2" t="s">
        <v>1029</v>
      </c>
      <c r="H2" t="str">
        <f>TEXT(F2,"YYYY-MM-DD")</f>
        <v>2012-03-04</v>
      </c>
    </row>
    <row r="3" spans="1:8" x14ac:dyDescent="0.35">
      <c r="A3" s="1">
        <v>40972</v>
      </c>
      <c r="D3" t="str">
        <f t="shared" ref="D3:D20" si="0">TEXT(A3,"dd mmm yyyy")</f>
        <v>04 Mar 2012</v>
      </c>
      <c r="F3" t="s">
        <v>1029</v>
      </c>
      <c r="H3" t="str">
        <f t="shared" ref="H3:H10" si="1">TEXT(F3,"YYYY-MM-DD")</f>
        <v>2012-03-04</v>
      </c>
    </row>
    <row r="4" spans="1:8" x14ac:dyDescent="0.35">
      <c r="A4" s="1">
        <v>40972</v>
      </c>
      <c r="D4" t="str">
        <f t="shared" si="0"/>
        <v>04 Mar 2012</v>
      </c>
      <c r="F4" t="s">
        <v>1029</v>
      </c>
      <c r="H4" t="str">
        <f t="shared" si="1"/>
        <v>2012-03-04</v>
      </c>
    </row>
    <row r="5" spans="1:8" x14ac:dyDescent="0.35">
      <c r="A5" s="1">
        <v>40972</v>
      </c>
      <c r="D5" t="str">
        <f t="shared" si="0"/>
        <v>04 Mar 2012</v>
      </c>
      <c r="F5" t="s">
        <v>1029</v>
      </c>
      <c r="H5" t="str">
        <f t="shared" si="1"/>
        <v>2012-03-04</v>
      </c>
    </row>
    <row r="6" spans="1:8" x14ac:dyDescent="0.35">
      <c r="A6" s="1">
        <v>40972</v>
      </c>
      <c r="D6" t="str">
        <f t="shared" si="0"/>
        <v>04 Mar 2012</v>
      </c>
      <c r="F6" t="s">
        <v>1029</v>
      </c>
      <c r="H6" t="str">
        <f t="shared" si="1"/>
        <v>2012-03-04</v>
      </c>
    </row>
    <row r="7" spans="1:8" x14ac:dyDescent="0.35">
      <c r="A7" s="1">
        <v>40972</v>
      </c>
      <c r="D7" t="str">
        <f t="shared" si="0"/>
        <v>04 Mar 2012</v>
      </c>
      <c r="F7" t="s">
        <v>1029</v>
      </c>
      <c r="H7" t="str">
        <f t="shared" si="1"/>
        <v>2012-03-04</v>
      </c>
    </row>
    <row r="8" spans="1:8" x14ac:dyDescent="0.35">
      <c r="A8" s="1">
        <v>40972</v>
      </c>
      <c r="D8" t="str">
        <f t="shared" si="0"/>
        <v>04 Mar 2012</v>
      </c>
      <c r="F8" t="s">
        <v>1029</v>
      </c>
      <c r="H8" t="str">
        <f t="shared" si="1"/>
        <v>2012-03-04</v>
      </c>
    </row>
    <row r="9" spans="1:8" x14ac:dyDescent="0.35">
      <c r="A9" s="1">
        <v>40972</v>
      </c>
      <c r="D9" t="str">
        <f t="shared" si="0"/>
        <v>04 Mar 2012</v>
      </c>
      <c r="F9" t="s">
        <v>1029</v>
      </c>
      <c r="H9" t="str">
        <f t="shared" si="1"/>
        <v>2012-03-04</v>
      </c>
    </row>
    <row r="10" spans="1:8" x14ac:dyDescent="0.35">
      <c r="A10" s="1">
        <v>40972</v>
      </c>
      <c r="D10" t="str">
        <f t="shared" si="0"/>
        <v>04 Mar 2012</v>
      </c>
      <c r="F10" t="s">
        <v>1029</v>
      </c>
      <c r="H10" t="str">
        <f t="shared" si="1"/>
        <v>2012-03-04</v>
      </c>
    </row>
    <row r="11" spans="1:8" x14ac:dyDescent="0.35">
      <c r="A11" s="1">
        <v>40972</v>
      </c>
      <c r="D11" t="str">
        <f t="shared" si="0"/>
        <v>04 Mar 2012</v>
      </c>
    </row>
    <row r="12" spans="1:8" x14ac:dyDescent="0.35">
      <c r="A12" s="1">
        <v>40972</v>
      </c>
      <c r="D12" t="str">
        <f t="shared" si="0"/>
        <v>04 Mar 2012</v>
      </c>
    </row>
    <row r="13" spans="1:8" x14ac:dyDescent="0.35">
      <c r="A13" s="1">
        <v>40972</v>
      </c>
      <c r="D13" t="str">
        <f t="shared" si="0"/>
        <v>04 Mar 2012</v>
      </c>
    </row>
    <row r="14" spans="1:8" x14ac:dyDescent="0.35">
      <c r="A14" s="1">
        <v>40972</v>
      </c>
      <c r="D14" t="str">
        <f t="shared" si="0"/>
        <v>04 Mar 2012</v>
      </c>
    </row>
    <row r="15" spans="1:8" x14ac:dyDescent="0.35">
      <c r="A15" s="1">
        <v>40972</v>
      </c>
      <c r="D15" t="str">
        <f t="shared" si="0"/>
        <v>04 Mar 2012</v>
      </c>
    </row>
    <row r="16" spans="1:8" x14ac:dyDescent="0.35">
      <c r="A16" s="1">
        <v>40972</v>
      </c>
      <c r="D16" t="str">
        <f t="shared" si="0"/>
        <v>04 Mar 2012</v>
      </c>
    </row>
    <row r="17" spans="1:4" x14ac:dyDescent="0.35">
      <c r="A17" s="1">
        <v>40972</v>
      </c>
      <c r="D17" t="str">
        <f t="shared" si="0"/>
        <v>04 Mar 2012</v>
      </c>
    </row>
    <row r="18" spans="1:4" x14ac:dyDescent="0.35">
      <c r="A18" s="1">
        <v>40972</v>
      </c>
      <c r="D18" t="str">
        <f t="shared" si="0"/>
        <v>04 Mar 2012</v>
      </c>
    </row>
    <row r="19" spans="1:4" x14ac:dyDescent="0.35">
      <c r="A19" s="1">
        <v>40972</v>
      </c>
      <c r="D19" t="str">
        <f t="shared" si="0"/>
        <v>04 Mar 2012</v>
      </c>
    </row>
    <row r="20" spans="1:4" x14ac:dyDescent="0.35">
      <c r="A20" s="1">
        <v>40972</v>
      </c>
      <c r="D20" t="str">
        <f t="shared" si="0"/>
        <v>04 Mar 2012</v>
      </c>
    </row>
    <row r="21" spans="1:4" x14ac:dyDescent="0.35">
      <c r="A21" s="1">
        <v>40972</v>
      </c>
    </row>
    <row r="22" spans="1:4" x14ac:dyDescent="0.35">
      <c r="A22" s="1">
        <v>40972</v>
      </c>
    </row>
    <row r="23" spans="1:4" x14ac:dyDescent="0.35">
      <c r="A23" s="1">
        <v>40972</v>
      </c>
    </row>
    <row r="24" spans="1:4" x14ac:dyDescent="0.35">
      <c r="A24" s="1">
        <v>40972</v>
      </c>
    </row>
    <row r="25" spans="1:4" x14ac:dyDescent="0.35">
      <c r="A25" s="1">
        <v>40972</v>
      </c>
    </row>
    <row r="26" spans="1:4" x14ac:dyDescent="0.35">
      <c r="A26" s="1">
        <v>40972</v>
      </c>
    </row>
    <row r="27" spans="1:4" x14ac:dyDescent="0.35">
      <c r="A27" s="1">
        <v>40972</v>
      </c>
    </row>
    <row r="28" spans="1:4" x14ac:dyDescent="0.35">
      <c r="A28" s="1">
        <v>40972</v>
      </c>
    </row>
    <row r="29" spans="1:4" x14ac:dyDescent="0.35">
      <c r="A29" s="1">
        <v>40972</v>
      </c>
    </row>
    <row r="30" spans="1:4" x14ac:dyDescent="0.35">
      <c r="A30" s="1">
        <v>40972</v>
      </c>
    </row>
    <row r="31" spans="1:4" x14ac:dyDescent="0.35">
      <c r="A31" s="1">
        <v>40972</v>
      </c>
    </row>
    <row r="32" spans="1:4" x14ac:dyDescent="0.35">
      <c r="A32" s="1">
        <v>40972</v>
      </c>
    </row>
    <row r="33" spans="1:1" x14ac:dyDescent="0.35">
      <c r="A33" s="1">
        <v>40972</v>
      </c>
    </row>
    <row r="34" spans="1:1" x14ac:dyDescent="0.35">
      <c r="A34" s="1">
        <v>40972</v>
      </c>
    </row>
    <row r="35" spans="1:1" x14ac:dyDescent="0.35">
      <c r="A35" s="1">
        <v>40972</v>
      </c>
    </row>
    <row r="36" spans="1:1" x14ac:dyDescent="0.35">
      <c r="A36" s="1">
        <v>40972</v>
      </c>
    </row>
    <row r="37" spans="1:1" x14ac:dyDescent="0.35">
      <c r="A37" s="1">
        <v>40972</v>
      </c>
    </row>
    <row r="38" spans="1:1" x14ac:dyDescent="0.35">
      <c r="A38" s="1">
        <v>40972</v>
      </c>
    </row>
    <row r="39" spans="1:1" x14ac:dyDescent="0.35">
      <c r="A39" s="1">
        <v>40972</v>
      </c>
    </row>
    <row r="40" spans="1:1" x14ac:dyDescent="0.35">
      <c r="A40" s="1">
        <v>40972</v>
      </c>
    </row>
    <row r="41" spans="1:1" x14ac:dyDescent="0.35">
      <c r="A41" s="1">
        <v>40972</v>
      </c>
    </row>
    <row r="42" spans="1:1" x14ac:dyDescent="0.35">
      <c r="A42" s="1">
        <v>40972</v>
      </c>
    </row>
    <row r="43" spans="1:1" x14ac:dyDescent="0.35">
      <c r="A43" s="1">
        <v>40972</v>
      </c>
    </row>
    <row r="44" spans="1:1" x14ac:dyDescent="0.35">
      <c r="A44" s="1">
        <v>40972</v>
      </c>
    </row>
    <row r="45" spans="1:1" x14ac:dyDescent="0.35">
      <c r="A45" s="1">
        <v>40972</v>
      </c>
    </row>
    <row r="46" spans="1:1" x14ac:dyDescent="0.35">
      <c r="A46" s="2">
        <v>43862</v>
      </c>
    </row>
    <row r="47" spans="1:1" x14ac:dyDescent="0.35">
      <c r="A47" s="2">
        <v>43862</v>
      </c>
    </row>
    <row r="48" spans="1:1" x14ac:dyDescent="0.35">
      <c r="A48" s="2">
        <v>43862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DE0C-2A03-4760-A174-B7B84A7CE114}">
  <dimension ref="A2:B10"/>
  <sheetViews>
    <sheetView workbookViewId="0">
      <selection activeCell="G6" sqref="G6"/>
    </sheetView>
  </sheetViews>
  <sheetFormatPr defaultRowHeight="14.5" x14ac:dyDescent="0.35"/>
  <cols>
    <col min="1" max="1" width="9.54296875" bestFit="1" customWidth="1"/>
  </cols>
  <sheetData>
    <row r="2" spans="1:2" x14ac:dyDescent="0.35">
      <c r="A2" s="55">
        <v>30044</v>
      </c>
    </row>
    <row r="3" spans="1:2" x14ac:dyDescent="0.35">
      <c r="A3" s="55">
        <v>30598</v>
      </c>
    </row>
    <row r="4" spans="1:2" x14ac:dyDescent="0.35">
      <c r="A4" s="54">
        <v>30935</v>
      </c>
    </row>
    <row r="5" spans="1:2" x14ac:dyDescent="0.35">
      <c r="A5" s="54">
        <v>30026</v>
      </c>
    </row>
    <row r="6" spans="1:2" x14ac:dyDescent="0.35">
      <c r="A6" s="54">
        <v>30050</v>
      </c>
    </row>
    <row r="7" spans="1:2" x14ac:dyDescent="0.35">
      <c r="A7" s="54">
        <v>30015</v>
      </c>
    </row>
    <row r="8" spans="1:2" x14ac:dyDescent="0.35">
      <c r="A8" s="54">
        <v>30019</v>
      </c>
    </row>
    <row r="9" spans="1:2" ht="15.5" x14ac:dyDescent="0.35">
      <c r="B9" t="s">
        <v>979</v>
      </c>
    </row>
    <row r="10" spans="1:2" ht="15.5" x14ac:dyDescent="0.35">
      <c r="B10" t="s">
        <v>980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9B3BF-4952-49AF-9594-EE3F175AC03C}">
  <dimension ref="A1:D24"/>
  <sheetViews>
    <sheetView showGridLines="0" zoomScaleNormal="100" workbookViewId="0">
      <selection activeCell="D6" sqref="D6"/>
    </sheetView>
  </sheetViews>
  <sheetFormatPr defaultRowHeight="14.5" x14ac:dyDescent="0.35"/>
  <cols>
    <col min="1" max="1" width="1.453125" customWidth="1"/>
    <col min="2" max="2" width="6.1796875" customWidth="1"/>
    <col min="3" max="3" width="21.54296875" customWidth="1"/>
    <col min="4" max="4" width="20.1796875" customWidth="1"/>
  </cols>
  <sheetData>
    <row r="1" spans="1:4" s="16" customFormat="1" ht="49.5" customHeight="1" x14ac:dyDescent="0.35">
      <c r="A1" s="18"/>
      <c r="B1" s="17" t="s">
        <v>785</v>
      </c>
    </row>
    <row r="5" spans="1:4" x14ac:dyDescent="0.35">
      <c r="C5" s="15" t="s">
        <v>139</v>
      </c>
      <c r="D5" s="15" t="s">
        <v>784</v>
      </c>
    </row>
    <row r="6" spans="1:4" x14ac:dyDescent="0.35">
      <c r="C6" s="14" t="s">
        <v>498</v>
      </c>
      <c r="D6" s="14" t="s">
        <v>783</v>
      </c>
    </row>
    <row r="7" spans="1:4" x14ac:dyDescent="0.35">
      <c r="C7" s="13" t="s">
        <v>244</v>
      </c>
      <c r="D7" s="13" t="s">
        <v>1030</v>
      </c>
    </row>
    <row r="8" spans="1:4" x14ac:dyDescent="0.35">
      <c r="C8" s="13" t="s">
        <v>782</v>
      </c>
      <c r="D8" s="13" t="s">
        <v>1031</v>
      </c>
    </row>
    <row r="9" spans="1:4" x14ac:dyDescent="0.35">
      <c r="C9" s="13" t="s">
        <v>781</v>
      </c>
      <c r="D9" s="13" t="s">
        <v>1032</v>
      </c>
    </row>
    <row r="10" spans="1:4" x14ac:dyDescent="0.35">
      <c r="C10" s="13" t="s">
        <v>780</v>
      </c>
      <c r="D10" s="13" t="s">
        <v>1033</v>
      </c>
    </row>
    <row r="11" spans="1:4" x14ac:dyDescent="0.35">
      <c r="C11" s="13" t="s">
        <v>779</v>
      </c>
      <c r="D11" s="13" t="s">
        <v>1034</v>
      </c>
    </row>
    <row r="12" spans="1:4" x14ac:dyDescent="0.35">
      <c r="C12" s="13" t="s">
        <v>778</v>
      </c>
      <c r="D12" s="13" t="s">
        <v>1035</v>
      </c>
    </row>
    <row r="13" spans="1:4" x14ac:dyDescent="0.35">
      <c r="C13" s="13" t="s">
        <v>777</v>
      </c>
      <c r="D13" s="13" t="s">
        <v>1036</v>
      </c>
    </row>
    <row r="14" spans="1:4" x14ac:dyDescent="0.35">
      <c r="C14" s="13" t="s">
        <v>776</v>
      </c>
      <c r="D14" s="13" t="s">
        <v>1037</v>
      </c>
    </row>
    <row r="15" spans="1:4" x14ac:dyDescent="0.35">
      <c r="C15" s="13" t="s">
        <v>775</v>
      </c>
      <c r="D15" s="13" t="s">
        <v>1038</v>
      </c>
    </row>
    <row r="16" spans="1:4" x14ac:dyDescent="0.35">
      <c r="C16" s="13" t="s">
        <v>687</v>
      </c>
      <c r="D16" s="13" t="s">
        <v>1039</v>
      </c>
    </row>
    <row r="17" spans="3:4" x14ac:dyDescent="0.35">
      <c r="C17" s="13" t="s">
        <v>652</v>
      </c>
      <c r="D17" s="13" t="s">
        <v>1040</v>
      </c>
    </row>
    <row r="18" spans="3:4" x14ac:dyDescent="0.35">
      <c r="C18" s="13" t="s">
        <v>774</v>
      </c>
      <c r="D18" s="13" t="s">
        <v>1041</v>
      </c>
    </row>
    <row r="19" spans="3:4" x14ac:dyDescent="0.35">
      <c r="C19" s="13" t="s">
        <v>773</v>
      </c>
      <c r="D19" s="13" t="s">
        <v>1042</v>
      </c>
    </row>
    <row r="20" spans="3:4" x14ac:dyDescent="0.35">
      <c r="C20" s="13" t="s">
        <v>772</v>
      </c>
      <c r="D20" s="13" t="s">
        <v>1043</v>
      </c>
    </row>
    <row r="21" spans="3:4" x14ac:dyDescent="0.35">
      <c r="C21" s="13" t="s">
        <v>771</v>
      </c>
      <c r="D21" s="13" t="s">
        <v>1044</v>
      </c>
    </row>
    <row r="22" spans="3:4" x14ac:dyDescent="0.35">
      <c r="C22" s="13" t="s">
        <v>770</v>
      </c>
      <c r="D22" s="13" t="s">
        <v>1045</v>
      </c>
    </row>
    <row r="23" spans="3:4" x14ac:dyDescent="0.35">
      <c r="C23" s="13" t="s">
        <v>769</v>
      </c>
      <c r="D23" s="13" t="s">
        <v>1046</v>
      </c>
    </row>
    <row r="24" spans="3:4" x14ac:dyDescent="0.35">
      <c r="C24" s="13" t="s">
        <v>433</v>
      </c>
      <c r="D24" s="13" t="s">
        <v>1047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732B-25EE-4777-83AB-C5B6BC5989FC}">
  <dimension ref="A1:D283"/>
  <sheetViews>
    <sheetView workbookViewId="0">
      <selection activeCell="B5" sqref="B5:C78"/>
    </sheetView>
  </sheetViews>
  <sheetFormatPr defaultRowHeight="14.5" x14ac:dyDescent="0.35"/>
  <cols>
    <col min="1" max="3" width="31.1796875" customWidth="1"/>
    <col min="4" max="4" width="10" bestFit="1" customWidth="1"/>
  </cols>
  <sheetData>
    <row r="1" spans="1:4" x14ac:dyDescent="0.35">
      <c r="A1" s="6"/>
      <c r="B1" s="6"/>
      <c r="C1" s="6"/>
    </row>
    <row r="4" spans="1:4" x14ac:dyDescent="0.35">
      <c r="A4" s="7" t="s">
        <v>146</v>
      </c>
      <c r="B4" s="7"/>
      <c r="C4" s="7"/>
      <c r="D4" t="s">
        <v>884</v>
      </c>
    </row>
    <row r="5" spans="1:4" x14ac:dyDescent="0.35">
      <c r="A5" t="s">
        <v>153</v>
      </c>
      <c r="D5" t="s">
        <v>153</v>
      </c>
    </row>
    <row r="6" spans="1:4" x14ac:dyDescent="0.35">
      <c r="A6" t="s">
        <v>158</v>
      </c>
      <c r="D6" t="s">
        <v>981</v>
      </c>
    </row>
    <row r="7" spans="1:4" x14ac:dyDescent="0.35">
      <c r="A7" t="s">
        <v>153</v>
      </c>
      <c r="D7" t="s">
        <v>153</v>
      </c>
    </row>
    <row r="8" spans="1:4" x14ac:dyDescent="0.35">
      <c r="A8" t="s">
        <v>158</v>
      </c>
      <c r="D8" t="s">
        <v>981</v>
      </c>
    </row>
    <row r="9" spans="1:4" x14ac:dyDescent="0.35">
      <c r="A9" t="s">
        <v>170</v>
      </c>
      <c r="D9" t="s">
        <v>982</v>
      </c>
    </row>
    <row r="10" spans="1:4" x14ac:dyDescent="0.35">
      <c r="A10" t="s">
        <v>175</v>
      </c>
      <c r="D10" t="s">
        <v>983</v>
      </c>
    </row>
    <row r="11" spans="1:4" x14ac:dyDescent="0.35">
      <c r="A11" t="s">
        <v>170</v>
      </c>
      <c r="D11" t="s">
        <v>982</v>
      </c>
    </row>
    <row r="12" spans="1:4" x14ac:dyDescent="0.35">
      <c r="A12" t="s">
        <v>153</v>
      </c>
      <c r="D12" t="s">
        <v>153</v>
      </c>
    </row>
    <row r="13" spans="1:4" x14ac:dyDescent="0.35">
      <c r="A13" t="s">
        <v>175</v>
      </c>
      <c r="D13" t="s">
        <v>983</v>
      </c>
    </row>
    <row r="14" spans="1:4" x14ac:dyDescent="0.35">
      <c r="A14" t="s">
        <v>153</v>
      </c>
      <c r="D14" t="s">
        <v>153</v>
      </c>
    </row>
    <row r="15" spans="1:4" x14ac:dyDescent="0.35">
      <c r="A15" t="s">
        <v>153</v>
      </c>
      <c r="D15" t="s">
        <v>153</v>
      </c>
    </row>
    <row r="16" spans="1:4" x14ac:dyDescent="0.35">
      <c r="A16" t="s">
        <v>175</v>
      </c>
      <c r="D16" t="s">
        <v>983</v>
      </c>
    </row>
    <row r="17" spans="1:4" x14ac:dyDescent="0.35">
      <c r="A17" t="s">
        <v>196</v>
      </c>
      <c r="D17" t="s">
        <v>984</v>
      </c>
    </row>
    <row r="18" spans="1:4" x14ac:dyDescent="0.35">
      <c r="A18" t="s">
        <v>201</v>
      </c>
      <c r="D18" t="s">
        <v>985</v>
      </c>
    </row>
    <row r="19" spans="1:4" x14ac:dyDescent="0.35">
      <c r="A19" t="s">
        <v>153</v>
      </c>
      <c r="D19" t="s">
        <v>153</v>
      </c>
    </row>
    <row r="20" spans="1:4" x14ac:dyDescent="0.35">
      <c r="A20" t="s">
        <v>208</v>
      </c>
      <c r="D20" t="s">
        <v>986</v>
      </c>
    </row>
    <row r="21" spans="1:4" x14ac:dyDescent="0.35">
      <c r="A21" t="s">
        <v>196</v>
      </c>
      <c r="D21" t="s">
        <v>984</v>
      </c>
    </row>
    <row r="22" spans="1:4" x14ac:dyDescent="0.35">
      <c r="A22" t="s">
        <v>153</v>
      </c>
      <c r="D22" t="s">
        <v>153</v>
      </c>
    </row>
    <row r="23" spans="1:4" x14ac:dyDescent="0.35">
      <c r="A23" t="s">
        <v>208</v>
      </c>
      <c r="D23" t="s">
        <v>986</v>
      </c>
    </row>
    <row r="24" spans="1:4" x14ac:dyDescent="0.35">
      <c r="A24" t="s">
        <v>170</v>
      </c>
      <c r="D24" t="s">
        <v>982</v>
      </c>
    </row>
    <row r="25" spans="1:4" x14ac:dyDescent="0.35">
      <c r="A25" t="s">
        <v>196</v>
      </c>
      <c r="D25" t="s">
        <v>984</v>
      </c>
    </row>
    <row r="26" spans="1:4" x14ac:dyDescent="0.35">
      <c r="A26" t="s">
        <v>153</v>
      </c>
      <c r="D26" t="s">
        <v>153</v>
      </c>
    </row>
    <row r="27" spans="1:4" x14ac:dyDescent="0.35">
      <c r="A27" t="s">
        <v>153</v>
      </c>
      <c r="D27" t="s">
        <v>153</v>
      </c>
    </row>
    <row r="28" spans="1:4" x14ac:dyDescent="0.35">
      <c r="A28" t="s">
        <v>170</v>
      </c>
      <c r="D28" t="s">
        <v>982</v>
      </c>
    </row>
    <row r="29" spans="1:4" x14ac:dyDescent="0.35">
      <c r="A29" t="s">
        <v>153</v>
      </c>
      <c r="D29" t="s">
        <v>153</v>
      </c>
    </row>
    <row r="30" spans="1:4" x14ac:dyDescent="0.35">
      <c r="A30" t="s">
        <v>170</v>
      </c>
      <c r="D30" t="s">
        <v>982</v>
      </c>
    </row>
    <row r="31" spans="1:4" x14ac:dyDescent="0.35">
      <c r="A31" t="s">
        <v>175</v>
      </c>
      <c r="D31" t="s">
        <v>983</v>
      </c>
    </row>
    <row r="32" spans="1:4" x14ac:dyDescent="0.35">
      <c r="A32" t="s">
        <v>196</v>
      </c>
      <c r="D32" t="s">
        <v>984</v>
      </c>
    </row>
    <row r="33" spans="1:4" x14ac:dyDescent="0.35">
      <c r="A33" t="s">
        <v>175</v>
      </c>
      <c r="D33" t="s">
        <v>983</v>
      </c>
    </row>
    <row r="34" spans="1:4" x14ac:dyDescent="0.35">
      <c r="A34" t="s">
        <v>158</v>
      </c>
      <c r="D34" t="s">
        <v>981</v>
      </c>
    </row>
    <row r="35" spans="1:4" x14ac:dyDescent="0.35">
      <c r="A35" t="s">
        <v>196</v>
      </c>
      <c r="D35" t="s">
        <v>984</v>
      </c>
    </row>
    <row r="36" spans="1:4" x14ac:dyDescent="0.35">
      <c r="A36" t="s">
        <v>153</v>
      </c>
      <c r="D36" t="s">
        <v>153</v>
      </c>
    </row>
    <row r="37" spans="1:4" x14ac:dyDescent="0.35">
      <c r="A37" t="s">
        <v>153</v>
      </c>
      <c r="D37" t="s">
        <v>153</v>
      </c>
    </row>
    <row r="38" spans="1:4" x14ac:dyDescent="0.35">
      <c r="A38" t="s">
        <v>201</v>
      </c>
      <c r="D38" t="s">
        <v>985</v>
      </c>
    </row>
    <row r="39" spans="1:4" x14ac:dyDescent="0.35">
      <c r="A39" t="s">
        <v>201</v>
      </c>
      <c r="D39" t="s">
        <v>985</v>
      </c>
    </row>
    <row r="40" spans="1:4" x14ac:dyDescent="0.35">
      <c r="A40" t="s">
        <v>196</v>
      </c>
      <c r="D40" t="s">
        <v>984</v>
      </c>
    </row>
    <row r="41" spans="1:4" x14ac:dyDescent="0.35">
      <c r="A41" t="s">
        <v>153</v>
      </c>
      <c r="D41" t="s">
        <v>153</v>
      </c>
    </row>
    <row r="42" spans="1:4" x14ac:dyDescent="0.35">
      <c r="A42" t="s">
        <v>175</v>
      </c>
      <c r="D42" t="s">
        <v>983</v>
      </c>
    </row>
    <row r="43" spans="1:4" x14ac:dyDescent="0.35">
      <c r="A43" t="s">
        <v>201</v>
      </c>
      <c r="D43" t="s">
        <v>985</v>
      </c>
    </row>
    <row r="44" spans="1:4" x14ac:dyDescent="0.35">
      <c r="A44" t="s">
        <v>153</v>
      </c>
      <c r="D44" t="s">
        <v>153</v>
      </c>
    </row>
    <row r="45" spans="1:4" x14ac:dyDescent="0.35">
      <c r="A45" t="s">
        <v>175</v>
      </c>
      <c r="D45" t="s">
        <v>983</v>
      </c>
    </row>
    <row r="46" spans="1:4" x14ac:dyDescent="0.35">
      <c r="A46" t="s">
        <v>170</v>
      </c>
      <c r="D46" t="s">
        <v>982</v>
      </c>
    </row>
    <row r="47" spans="1:4" x14ac:dyDescent="0.35">
      <c r="A47" t="s">
        <v>153</v>
      </c>
      <c r="D47" t="s">
        <v>153</v>
      </c>
    </row>
    <row r="48" spans="1:4" x14ac:dyDescent="0.35">
      <c r="A48" t="s">
        <v>201</v>
      </c>
      <c r="D48" t="s">
        <v>985</v>
      </c>
    </row>
    <row r="49" spans="1:4" x14ac:dyDescent="0.35">
      <c r="A49" t="s">
        <v>196</v>
      </c>
      <c r="D49" t="s">
        <v>984</v>
      </c>
    </row>
    <row r="50" spans="1:4" x14ac:dyDescent="0.35">
      <c r="A50" t="s">
        <v>170</v>
      </c>
      <c r="D50" t="s">
        <v>982</v>
      </c>
    </row>
    <row r="51" spans="1:4" x14ac:dyDescent="0.35">
      <c r="A51" t="s">
        <v>208</v>
      </c>
      <c r="D51" t="s">
        <v>986</v>
      </c>
    </row>
    <row r="52" spans="1:4" x14ac:dyDescent="0.35">
      <c r="A52" t="s">
        <v>201</v>
      </c>
      <c r="D52" t="s">
        <v>985</v>
      </c>
    </row>
    <row r="53" spans="1:4" x14ac:dyDescent="0.35">
      <c r="A53" t="s">
        <v>153</v>
      </c>
      <c r="D53" t="s">
        <v>153</v>
      </c>
    </row>
    <row r="54" spans="1:4" x14ac:dyDescent="0.35">
      <c r="A54" t="s">
        <v>170</v>
      </c>
      <c r="D54" t="s">
        <v>982</v>
      </c>
    </row>
    <row r="55" spans="1:4" x14ac:dyDescent="0.35">
      <c r="A55" t="s">
        <v>175</v>
      </c>
      <c r="D55" t="s">
        <v>983</v>
      </c>
    </row>
    <row r="56" spans="1:4" x14ac:dyDescent="0.35">
      <c r="A56" t="s">
        <v>170</v>
      </c>
      <c r="D56" t="s">
        <v>982</v>
      </c>
    </row>
    <row r="57" spans="1:4" x14ac:dyDescent="0.35">
      <c r="A57" t="s">
        <v>196</v>
      </c>
      <c r="D57" t="s">
        <v>984</v>
      </c>
    </row>
    <row r="58" spans="1:4" x14ac:dyDescent="0.35">
      <c r="A58" t="s">
        <v>208</v>
      </c>
      <c r="D58" t="s">
        <v>986</v>
      </c>
    </row>
    <row r="59" spans="1:4" x14ac:dyDescent="0.35">
      <c r="A59" t="s">
        <v>196</v>
      </c>
      <c r="D59" t="s">
        <v>984</v>
      </c>
    </row>
    <row r="60" spans="1:4" x14ac:dyDescent="0.35">
      <c r="A60" t="s">
        <v>208</v>
      </c>
      <c r="D60" t="s">
        <v>986</v>
      </c>
    </row>
    <row r="61" spans="1:4" x14ac:dyDescent="0.35">
      <c r="A61" t="s">
        <v>175</v>
      </c>
      <c r="D61" t="s">
        <v>983</v>
      </c>
    </row>
    <row r="62" spans="1:4" x14ac:dyDescent="0.35">
      <c r="A62" t="s">
        <v>208</v>
      </c>
      <c r="D62" t="s">
        <v>986</v>
      </c>
    </row>
    <row r="63" spans="1:4" x14ac:dyDescent="0.35">
      <c r="A63" t="s">
        <v>208</v>
      </c>
      <c r="D63" t="s">
        <v>986</v>
      </c>
    </row>
    <row r="64" spans="1:4" x14ac:dyDescent="0.35">
      <c r="A64" t="s">
        <v>175</v>
      </c>
      <c r="D64" t="s">
        <v>983</v>
      </c>
    </row>
    <row r="65" spans="1:4" x14ac:dyDescent="0.35">
      <c r="A65" t="s">
        <v>201</v>
      </c>
      <c r="D65" t="s">
        <v>985</v>
      </c>
    </row>
    <row r="66" spans="1:4" x14ac:dyDescent="0.35">
      <c r="A66" t="s">
        <v>201</v>
      </c>
      <c r="D66" t="s">
        <v>985</v>
      </c>
    </row>
    <row r="67" spans="1:4" x14ac:dyDescent="0.35">
      <c r="A67" t="s">
        <v>201</v>
      </c>
      <c r="D67" t="s">
        <v>985</v>
      </c>
    </row>
    <row r="68" spans="1:4" x14ac:dyDescent="0.35">
      <c r="A68" t="s">
        <v>153</v>
      </c>
      <c r="D68" t="s">
        <v>153</v>
      </c>
    </row>
    <row r="69" spans="1:4" x14ac:dyDescent="0.35">
      <c r="A69" t="s">
        <v>170</v>
      </c>
      <c r="D69" t="s">
        <v>982</v>
      </c>
    </row>
    <row r="70" spans="1:4" x14ac:dyDescent="0.35">
      <c r="A70" t="s">
        <v>158</v>
      </c>
      <c r="D70" t="s">
        <v>981</v>
      </c>
    </row>
    <row r="71" spans="1:4" x14ac:dyDescent="0.35">
      <c r="A71" t="s">
        <v>170</v>
      </c>
      <c r="D71" t="s">
        <v>982</v>
      </c>
    </row>
    <row r="72" spans="1:4" x14ac:dyDescent="0.35">
      <c r="A72" t="s">
        <v>175</v>
      </c>
      <c r="D72" t="s">
        <v>983</v>
      </c>
    </row>
    <row r="73" spans="1:4" x14ac:dyDescent="0.35">
      <c r="A73" t="s">
        <v>175</v>
      </c>
      <c r="D73" t="s">
        <v>983</v>
      </c>
    </row>
    <row r="74" spans="1:4" x14ac:dyDescent="0.35">
      <c r="A74" t="s">
        <v>158</v>
      </c>
      <c r="D74" t="s">
        <v>981</v>
      </c>
    </row>
    <row r="75" spans="1:4" x14ac:dyDescent="0.35">
      <c r="A75" t="s">
        <v>196</v>
      </c>
      <c r="D75" t="s">
        <v>984</v>
      </c>
    </row>
    <row r="76" spans="1:4" x14ac:dyDescent="0.35">
      <c r="A76" t="s">
        <v>196</v>
      </c>
      <c r="D76" t="s">
        <v>984</v>
      </c>
    </row>
    <row r="77" spans="1:4" x14ac:dyDescent="0.35">
      <c r="A77" t="s">
        <v>170</v>
      </c>
      <c r="D77" t="s">
        <v>982</v>
      </c>
    </row>
    <row r="78" spans="1:4" x14ac:dyDescent="0.35">
      <c r="A78" t="s">
        <v>175</v>
      </c>
      <c r="D78" t="s">
        <v>983</v>
      </c>
    </row>
    <row r="79" spans="1:4" x14ac:dyDescent="0.35">
      <c r="A79" t="s">
        <v>208</v>
      </c>
      <c r="B79" t="s">
        <v>984</v>
      </c>
      <c r="C79" t="s">
        <v>1048</v>
      </c>
      <c r="D79" t="s">
        <v>986</v>
      </c>
    </row>
    <row r="80" spans="1:4" x14ac:dyDescent="0.35">
      <c r="A80" t="s">
        <v>175</v>
      </c>
      <c r="B80" t="s">
        <v>982</v>
      </c>
      <c r="C80" t="s">
        <v>1049</v>
      </c>
      <c r="D80" t="s">
        <v>983</v>
      </c>
    </row>
    <row r="81" spans="1:4" x14ac:dyDescent="0.35">
      <c r="A81" t="s">
        <v>196</v>
      </c>
      <c r="B81" t="s">
        <v>983</v>
      </c>
      <c r="C81" t="s">
        <v>1050</v>
      </c>
      <c r="D81" t="s">
        <v>984</v>
      </c>
    </row>
    <row r="82" spans="1:4" x14ac:dyDescent="0.35">
      <c r="A82" t="s">
        <v>153</v>
      </c>
      <c r="B82" t="s">
        <v>986</v>
      </c>
      <c r="C82" t="s">
        <v>1049</v>
      </c>
      <c r="D82" t="s">
        <v>153</v>
      </c>
    </row>
    <row r="83" spans="1:4" x14ac:dyDescent="0.35">
      <c r="A83" t="s">
        <v>170</v>
      </c>
      <c r="B83" t="s">
        <v>983</v>
      </c>
      <c r="C83" t="s">
        <v>1050</v>
      </c>
      <c r="D83" t="s">
        <v>982</v>
      </c>
    </row>
    <row r="84" spans="1:4" x14ac:dyDescent="0.35">
      <c r="A84" t="s">
        <v>201</v>
      </c>
      <c r="B84" t="s">
        <v>984</v>
      </c>
      <c r="C84" t="s">
        <v>1048</v>
      </c>
      <c r="D84" t="s">
        <v>985</v>
      </c>
    </row>
    <row r="85" spans="1:4" x14ac:dyDescent="0.35">
      <c r="A85" t="s">
        <v>208</v>
      </c>
      <c r="B85" t="s">
        <v>153</v>
      </c>
      <c r="D85" t="s">
        <v>986</v>
      </c>
    </row>
    <row r="86" spans="1:4" x14ac:dyDescent="0.35">
      <c r="A86" t="s">
        <v>170</v>
      </c>
      <c r="B86" t="s">
        <v>982</v>
      </c>
      <c r="C86" t="s">
        <v>1049</v>
      </c>
      <c r="D86" t="s">
        <v>982</v>
      </c>
    </row>
    <row r="87" spans="1:4" x14ac:dyDescent="0.35">
      <c r="A87" t="s">
        <v>158</v>
      </c>
      <c r="B87" t="s">
        <v>985</v>
      </c>
      <c r="C87" t="s">
        <v>1050</v>
      </c>
      <c r="D87" t="s">
        <v>981</v>
      </c>
    </row>
    <row r="88" spans="1:4" x14ac:dyDescent="0.35">
      <c r="A88" t="s">
        <v>208</v>
      </c>
      <c r="B88" t="s">
        <v>986</v>
      </c>
      <c r="C88" t="s">
        <v>1049</v>
      </c>
      <c r="D88" t="s">
        <v>986</v>
      </c>
    </row>
    <row r="89" spans="1:4" x14ac:dyDescent="0.35">
      <c r="A89" t="s">
        <v>196</v>
      </c>
      <c r="B89" t="s">
        <v>982</v>
      </c>
      <c r="C89" t="s">
        <v>1049</v>
      </c>
      <c r="D89" t="s">
        <v>984</v>
      </c>
    </row>
    <row r="90" spans="1:4" x14ac:dyDescent="0.35">
      <c r="A90" t="s">
        <v>153</v>
      </c>
      <c r="B90" t="s">
        <v>981</v>
      </c>
      <c r="C90" t="s">
        <v>1048</v>
      </c>
      <c r="D90" t="s">
        <v>153</v>
      </c>
    </row>
    <row r="91" spans="1:4" x14ac:dyDescent="0.35">
      <c r="A91" t="s">
        <v>153</v>
      </c>
      <c r="B91" t="s">
        <v>986</v>
      </c>
      <c r="C91" t="s">
        <v>1049</v>
      </c>
      <c r="D91" t="s">
        <v>153</v>
      </c>
    </row>
    <row r="92" spans="1:4" x14ac:dyDescent="0.35">
      <c r="A92" t="s">
        <v>153</v>
      </c>
      <c r="B92" t="s">
        <v>984</v>
      </c>
      <c r="C92" t="s">
        <v>1048</v>
      </c>
      <c r="D92" t="s">
        <v>153</v>
      </c>
    </row>
    <row r="93" spans="1:4" x14ac:dyDescent="0.35">
      <c r="A93" t="s">
        <v>201</v>
      </c>
      <c r="B93" t="s">
        <v>153</v>
      </c>
      <c r="D93" t="s">
        <v>985</v>
      </c>
    </row>
    <row r="94" spans="1:4" x14ac:dyDescent="0.35">
      <c r="A94" t="s">
        <v>196</v>
      </c>
      <c r="B94" t="s">
        <v>153</v>
      </c>
      <c r="D94" t="s">
        <v>984</v>
      </c>
    </row>
    <row r="95" spans="1:4" x14ac:dyDescent="0.35">
      <c r="A95" t="s">
        <v>201</v>
      </c>
      <c r="B95" t="s">
        <v>153</v>
      </c>
      <c r="D95" t="s">
        <v>985</v>
      </c>
    </row>
    <row r="96" spans="1:4" x14ac:dyDescent="0.35">
      <c r="A96" t="s">
        <v>153</v>
      </c>
      <c r="B96" t="s">
        <v>985</v>
      </c>
      <c r="C96" t="s">
        <v>1050</v>
      </c>
      <c r="D96" t="s">
        <v>153</v>
      </c>
    </row>
    <row r="97" spans="1:4" x14ac:dyDescent="0.35">
      <c r="A97" t="s">
        <v>158</v>
      </c>
      <c r="B97" t="s">
        <v>984</v>
      </c>
      <c r="C97" t="s">
        <v>1048</v>
      </c>
      <c r="D97" t="s">
        <v>981</v>
      </c>
    </row>
    <row r="98" spans="1:4" x14ac:dyDescent="0.35">
      <c r="A98" t="s">
        <v>153</v>
      </c>
      <c r="B98" t="s">
        <v>985</v>
      </c>
      <c r="C98" t="s">
        <v>1050</v>
      </c>
      <c r="D98" t="s">
        <v>153</v>
      </c>
    </row>
    <row r="99" spans="1:4" x14ac:dyDescent="0.35">
      <c r="A99" t="s">
        <v>170</v>
      </c>
      <c r="B99" t="s">
        <v>153</v>
      </c>
      <c r="D99" t="s">
        <v>982</v>
      </c>
    </row>
    <row r="100" spans="1:4" x14ac:dyDescent="0.35">
      <c r="A100" t="s">
        <v>170</v>
      </c>
      <c r="B100" t="s">
        <v>981</v>
      </c>
      <c r="C100" t="s">
        <v>1048</v>
      </c>
      <c r="D100" t="s">
        <v>982</v>
      </c>
    </row>
    <row r="101" spans="1:4" x14ac:dyDescent="0.35">
      <c r="A101" t="s">
        <v>153</v>
      </c>
      <c r="B101" t="s">
        <v>153</v>
      </c>
      <c r="D101" t="s">
        <v>153</v>
      </c>
    </row>
    <row r="102" spans="1:4" x14ac:dyDescent="0.35">
      <c r="A102" t="s">
        <v>153</v>
      </c>
      <c r="B102" t="s">
        <v>982</v>
      </c>
      <c r="C102" t="s">
        <v>1049</v>
      </c>
      <c r="D102" t="s">
        <v>153</v>
      </c>
    </row>
    <row r="103" spans="1:4" x14ac:dyDescent="0.35">
      <c r="A103" t="s">
        <v>208</v>
      </c>
      <c r="B103" t="s">
        <v>982</v>
      </c>
      <c r="C103" t="s">
        <v>1049</v>
      </c>
      <c r="D103" t="s">
        <v>986</v>
      </c>
    </row>
    <row r="104" spans="1:4" x14ac:dyDescent="0.35">
      <c r="A104" t="s">
        <v>170</v>
      </c>
      <c r="B104" t="s">
        <v>153</v>
      </c>
      <c r="D104" t="s">
        <v>982</v>
      </c>
    </row>
    <row r="105" spans="1:4" x14ac:dyDescent="0.35">
      <c r="A105" t="s">
        <v>158</v>
      </c>
      <c r="B105" t="s">
        <v>153</v>
      </c>
      <c r="D105" t="s">
        <v>981</v>
      </c>
    </row>
    <row r="106" spans="1:4" x14ac:dyDescent="0.35">
      <c r="A106" t="s">
        <v>153</v>
      </c>
      <c r="B106" t="s">
        <v>986</v>
      </c>
      <c r="C106" t="s">
        <v>1049</v>
      </c>
      <c r="D106" t="s">
        <v>153</v>
      </c>
    </row>
    <row r="107" spans="1:4" x14ac:dyDescent="0.35">
      <c r="A107" t="s">
        <v>158</v>
      </c>
      <c r="B107" t="s">
        <v>982</v>
      </c>
      <c r="C107" t="s">
        <v>1049</v>
      </c>
      <c r="D107" t="s">
        <v>981</v>
      </c>
    </row>
    <row r="108" spans="1:4" x14ac:dyDescent="0.35">
      <c r="A108" t="s">
        <v>170</v>
      </c>
      <c r="B108" t="s">
        <v>981</v>
      </c>
      <c r="C108" t="s">
        <v>1048</v>
      </c>
      <c r="D108" t="s">
        <v>982</v>
      </c>
    </row>
    <row r="109" spans="1:4" x14ac:dyDescent="0.35">
      <c r="A109" t="s">
        <v>175</v>
      </c>
      <c r="B109" t="s">
        <v>153</v>
      </c>
      <c r="D109" t="s">
        <v>983</v>
      </c>
    </row>
    <row r="110" spans="1:4" x14ac:dyDescent="0.35">
      <c r="A110" t="s">
        <v>153</v>
      </c>
      <c r="B110" t="s">
        <v>981</v>
      </c>
      <c r="C110" t="s">
        <v>1048</v>
      </c>
      <c r="D110" t="s">
        <v>153</v>
      </c>
    </row>
    <row r="111" spans="1:4" x14ac:dyDescent="0.35">
      <c r="A111" t="s">
        <v>201</v>
      </c>
      <c r="B111" t="s">
        <v>982</v>
      </c>
      <c r="C111" t="s">
        <v>1049</v>
      </c>
      <c r="D111" t="s">
        <v>985</v>
      </c>
    </row>
    <row r="112" spans="1:4" x14ac:dyDescent="0.35">
      <c r="A112" t="s">
        <v>170</v>
      </c>
      <c r="B112" t="s">
        <v>983</v>
      </c>
      <c r="C112" t="s">
        <v>1050</v>
      </c>
      <c r="D112" t="s">
        <v>982</v>
      </c>
    </row>
    <row r="113" spans="1:4" x14ac:dyDescent="0.35">
      <c r="A113" t="s">
        <v>153</v>
      </c>
      <c r="B113" t="s">
        <v>153</v>
      </c>
      <c r="D113" t="s">
        <v>153</v>
      </c>
    </row>
    <row r="114" spans="1:4" x14ac:dyDescent="0.35">
      <c r="A114" t="s">
        <v>175</v>
      </c>
      <c r="B114" t="s">
        <v>985</v>
      </c>
      <c r="C114" t="s">
        <v>1050</v>
      </c>
      <c r="D114" t="s">
        <v>983</v>
      </c>
    </row>
    <row r="115" spans="1:4" x14ac:dyDescent="0.35">
      <c r="A115" t="s">
        <v>208</v>
      </c>
      <c r="B115" t="s">
        <v>982</v>
      </c>
      <c r="C115" t="s">
        <v>1049</v>
      </c>
      <c r="D115" t="s">
        <v>986</v>
      </c>
    </row>
    <row r="116" spans="1:4" x14ac:dyDescent="0.35">
      <c r="A116" t="s">
        <v>153</v>
      </c>
      <c r="B116" t="s">
        <v>153</v>
      </c>
      <c r="D116" t="s">
        <v>153</v>
      </c>
    </row>
    <row r="117" spans="1:4" x14ac:dyDescent="0.35">
      <c r="A117" t="s">
        <v>196</v>
      </c>
      <c r="B117" t="s">
        <v>983</v>
      </c>
      <c r="C117" t="s">
        <v>1050</v>
      </c>
      <c r="D117" t="s">
        <v>984</v>
      </c>
    </row>
    <row r="118" spans="1:4" x14ac:dyDescent="0.35">
      <c r="A118" t="s">
        <v>196</v>
      </c>
      <c r="B118" t="s">
        <v>986</v>
      </c>
      <c r="C118" t="s">
        <v>1049</v>
      </c>
      <c r="D118" t="s">
        <v>984</v>
      </c>
    </row>
    <row r="119" spans="1:4" x14ac:dyDescent="0.35">
      <c r="A119" t="s">
        <v>153</v>
      </c>
      <c r="B119" t="s">
        <v>153</v>
      </c>
      <c r="D119" t="s">
        <v>153</v>
      </c>
    </row>
    <row r="120" spans="1:4" x14ac:dyDescent="0.35">
      <c r="A120" t="s">
        <v>208</v>
      </c>
      <c r="B120" t="s">
        <v>984</v>
      </c>
      <c r="C120" t="s">
        <v>1048</v>
      </c>
      <c r="D120" t="s">
        <v>986</v>
      </c>
    </row>
    <row r="121" spans="1:4" x14ac:dyDescent="0.35">
      <c r="A121" t="s">
        <v>153</v>
      </c>
      <c r="B121" t="s">
        <v>984</v>
      </c>
      <c r="C121" t="s">
        <v>1048</v>
      </c>
      <c r="D121" t="s">
        <v>153</v>
      </c>
    </row>
    <row r="122" spans="1:4" x14ac:dyDescent="0.35">
      <c r="A122" t="s">
        <v>170</v>
      </c>
      <c r="B122" t="s">
        <v>153</v>
      </c>
      <c r="D122" t="s">
        <v>982</v>
      </c>
    </row>
    <row r="123" spans="1:4" x14ac:dyDescent="0.35">
      <c r="A123" t="s">
        <v>170</v>
      </c>
      <c r="B123" t="s">
        <v>986</v>
      </c>
      <c r="C123" t="s">
        <v>1049</v>
      </c>
      <c r="D123" t="s">
        <v>982</v>
      </c>
    </row>
    <row r="124" spans="1:4" x14ac:dyDescent="0.35">
      <c r="A124" t="s">
        <v>153</v>
      </c>
      <c r="B124" t="s">
        <v>153</v>
      </c>
      <c r="D124" t="s">
        <v>153</v>
      </c>
    </row>
    <row r="125" spans="1:4" x14ac:dyDescent="0.35">
      <c r="A125" t="s">
        <v>196</v>
      </c>
      <c r="B125" t="s">
        <v>982</v>
      </c>
      <c r="C125" t="s">
        <v>1049</v>
      </c>
      <c r="D125" t="s">
        <v>984</v>
      </c>
    </row>
    <row r="126" spans="1:4" x14ac:dyDescent="0.35">
      <c r="A126" t="s">
        <v>153</v>
      </c>
      <c r="B126" t="s">
        <v>982</v>
      </c>
      <c r="C126" t="s">
        <v>1049</v>
      </c>
      <c r="D126" t="s">
        <v>153</v>
      </c>
    </row>
    <row r="127" spans="1:4" x14ac:dyDescent="0.35">
      <c r="A127" t="s">
        <v>208</v>
      </c>
      <c r="B127" t="s">
        <v>153</v>
      </c>
      <c r="D127" t="s">
        <v>986</v>
      </c>
    </row>
    <row r="128" spans="1:4" x14ac:dyDescent="0.35">
      <c r="A128" t="s">
        <v>208</v>
      </c>
      <c r="B128" t="s">
        <v>984</v>
      </c>
      <c r="C128" t="s">
        <v>1048</v>
      </c>
      <c r="D128" t="s">
        <v>986</v>
      </c>
    </row>
    <row r="129" spans="1:4" x14ac:dyDescent="0.35">
      <c r="A129" t="s">
        <v>153</v>
      </c>
      <c r="B129" t="s">
        <v>153</v>
      </c>
      <c r="D129" t="s">
        <v>153</v>
      </c>
    </row>
    <row r="130" spans="1:4" x14ac:dyDescent="0.35">
      <c r="A130" t="s">
        <v>175</v>
      </c>
      <c r="B130" t="s">
        <v>986</v>
      </c>
      <c r="C130" t="s">
        <v>1049</v>
      </c>
      <c r="D130" t="s">
        <v>983</v>
      </c>
    </row>
    <row r="131" spans="1:4" x14ac:dyDescent="0.35">
      <c r="A131" t="s">
        <v>153</v>
      </c>
      <c r="B131" t="s">
        <v>986</v>
      </c>
      <c r="C131" t="s">
        <v>1049</v>
      </c>
      <c r="D131" t="s">
        <v>153</v>
      </c>
    </row>
    <row r="132" spans="1:4" x14ac:dyDescent="0.35">
      <c r="A132" t="s">
        <v>196</v>
      </c>
      <c r="B132" t="s">
        <v>153</v>
      </c>
      <c r="D132" t="s">
        <v>984</v>
      </c>
    </row>
    <row r="133" spans="1:4" x14ac:dyDescent="0.35">
      <c r="A133" t="s">
        <v>153</v>
      </c>
      <c r="B133" t="s">
        <v>983</v>
      </c>
      <c r="C133" t="s">
        <v>1050</v>
      </c>
      <c r="D133" t="s">
        <v>153</v>
      </c>
    </row>
    <row r="134" spans="1:4" x14ac:dyDescent="0.35">
      <c r="A134" t="s">
        <v>170</v>
      </c>
      <c r="B134" t="s">
        <v>153</v>
      </c>
      <c r="D134" t="s">
        <v>982</v>
      </c>
    </row>
    <row r="135" spans="1:4" x14ac:dyDescent="0.35">
      <c r="A135" t="s">
        <v>208</v>
      </c>
      <c r="B135" t="s">
        <v>984</v>
      </c>
      <c r="C135" t="s">
        <v>1048</v>
      </c>
      <c r="D135" t="s">
        <v>986</v>
      </c>
    </row>
    <row r="136" spans="1:4" x14ac:dyDescent="0.35">
      <c r="A136" t="s">
        <v>170</v>
      </c>
      <c r="B136" t="s">
        <v>153</v>
      </c>
      <c r="D136" t="s">
        <v>982</v>
      </c>
    </row>
    <row r="137" spans="1:4" x14ac:dyDescent="0.35">
      <c r="A137" t="s">
        <v>201</v>
      </c>
      <c r="B137" t="s">
        <v>982</v>
      </c>
      <c r="C137" t="s">
        <v>1049</v>
      </c>
      <c r="D137" t="s">
        <v>985</v>
      </c>
    </row>
    <row r="138" spans="1:4" x14ac:dyDescent="0.35">
      <c r="A138" t="s">
        <v>153</v>
      </c>
      <c r="B138" t="s">
        <v>986</v>
      </c>
      <c r="C138" t="s">
        <v>1049</v>
      </c>
      <c r="D138" t="s">
        <v>153</v>
      </c>
    </row>
    <row r="139" spans="1:4" x14ac:dyDescent="0.35">
      <c r="A139" t="s">
        <v>153</v>
      </c>
      <c r="B139" t="s">
        <v>982</v>
      </c>
      <c r="C139" t="s">
        <v>1049</v>
      </c>
      <c r="D139" t="s">
        <v>153</v>
      </c>
    </row>
    <row r="140" spans="1:4" x14ac:dyDescent="0.35">
      <c r="A140" t="s">
        <v>158</v>
      </c>
      <c r="B140" t="s">
        <v>985</v>
      </c>
      <c r="C140" t="s">
        <v>1050</v>
      </c>
      <c r="D140" t="s">
        <v>981</v>
      </c>
    </row>
    <row r="141" spans="1:4" x14ac:dyDescent="0.35">
      <c r="A141" t="s">
        <v>208</v>
      </c>
      <c r="B141" t="s">
        <v>153</v>
      </c>
      <c r="D141" t="s">
        <v>986</v>
      </c>
    </row>
    <row r="142" spans="1:4" x14ac:dyDescent="0.35">
      <c r="A142" t="s">
        <v>170</v>
      </c>
      <c r="B142" t="s">
        <v>153</v>
      </c>
      <c r="D142" t="s">
        <v>982</v>
      </c>
    </row>
    <row r="143" spans="1:4" x14ac:dyDescent="0.35">
      <c r="A143" t="s">
        <v>201</v>
      </c>
      <c r="B143" t="s">
        <v>981</v>
      </c>
      <c r="C143" t="s">
        <v>1048</v>
      </c>
      <c r="D143" t="s">
        <v>985</v>
      </c>
    </row>
    <row r="144" spans="1:4" x14ac:dyDescent="0.35">
      <c r="A144" t="s">
        <v>170</v>
      </c>
      <c r="B144" t="s">
        <v>986</v>
      </c>
      <c r="C144" t="s">
        <v>1049</v>
      </c>
      <c r="D144" t="s">
        <v>982</v>
      </c>
    </row>
    <row r="145" spans="1:4" x14ac:dyDescent="0.35">
      <c r="A145" t="s">
        <v>201</v>
      </c>
      <c r="B145" t="s">
        <v>982</v>
      </c>
      <c r="C145" t="s">
        <v>1049</v>
      </c>
      <c r="D145" t="s">
        <v>985</v>
      </c>
    </row>
    <row r="146" spans="1:4" x14ac:dyDescent="0.35">
      <c r="A146" t="s">
        <v>158</v>
      </c>
      <c r="B146" t="s">
        <v>985</v>
      </c>
      <c r="C146" t="s">
        <v>1050</v>
      </c>
      <c r="D146" t="s">
        <v>981</v>
      </c>
    </row>
    <row r="147" spans="1:4" x14ac:dyDescent="0.35">
      <c r="A147" t="s">
        <v>170</v>
      </c>
      <c r="B147" t="s">
        <v>982</v>
      </c>
      <c r="C147" t="s">
        <v>1049</v>
      </c>
      <c r="D147" t="s">
        <v>982</v>
      </c>
    </row>
    <row r="148" spans="1:4" x14ac:dyDescent="0.35">
      <c r="A148" t="s">
        <v>208</v>
      </c>
      <c r="B148" t="s">
        <v>985</v>
      </c>
      <c r="C148" t="s">
        <v>1050</v>
      </c>
      <c r="D148" t="s">
        <v>986</v>
      </c>
    </row>
    <row r="149" spans="1:4" x14ac:dyDescent="0.35">
      <c r="A149" t="s">
        <v>153</v>
      </c>
      <c r="B149" t="s">
        <v>981</v>
      </c>
      <c r="C149" t="s">
        <v>1048</v>
      </c>
      <c r="D149" t="s">
        <v>153</v>
      </c>
    </row>
    <row r="150" spans="1:4" x14ac:dyDescent="0.35">
      <c r="A150" t="s">
        <v>196</v>
      </c>
      <c r="B150" t="s">
        <v>982</v>
      </c>
      <c r="C150" t="s">
        <v>1049</v>
      </c>
      <c r="D150" t="s">
        <v>984</v>
      </c>
    </row>
    <row r="151" spans="1:4" x14ac:dyDescent="0.35">
      <c r="A151" t="s">
        <v>208</v>
      </c>
      <c r="B151" t="s">
        <v>986</v>
      </c>
      <c r="C151" t="s">
        <v>1049</v>
      </c>
      <c r="D151" t="s">
        <v>986</v>
      </c>
    </row>
    <row r="152" spans="1:4" x14ac:dyDescent="0.35">
      <c r="A152" t="s">
        <v>170</v>
      </c>
      <c r="B152" t="s">
        <v>153</v>
      </c>
      <c r="D152" t="s">
        <v>982</v>
      </c>
    </row>
    <row r="153" spans="1:4" x14ac:dyDescent="0.35">
      <c r="A153" t="s">
        <v>153</v>
      </c>
      <c r="B153" t="s">
        <v>984</v>
      </c>
      <c r="C153" t="s">
        <v>1048</v>
      </c>
      <c r="D153" t="s">
        <v>153</v>
      </c>
    </row>
    <row r="154" spans="1:4" x14ac:dyDescent="0.35">
      <c r="A154" t="s">
        <v>201</v>
      </c>
      <c r="B154" t="s">
        <v>986</v>
      </c>
      <c r="C154" t="s">
        <v>1049</v>
      </c>
      <c r="D154" t="s">
        <v>985</v>
      </c>
    </row>
    <row r="155" spans="1:4" x14ac:dyDescent="0.35">
      <c r="A155" t="s">
        <v>153</v>
      </c>
      <c r="B155" t="s">
        <v>982</v>
      </c>
      <c r="C155" t="s">
        <v>1049</v>
      </c>
      <c r="D155" t="s">
        <v>153</v>
      </c>
    </row>
    <row r="156" spans="1:4" x14ac:dyDescent="0.35">
      <c r="A156" t="s">
        <v>158</v>
      </c>
      <c r="B156" t="s">
        <v>153</v>
      </c>
      <c r="D156" t="s">
        <v>981</v>
      </c>
    </row>
    <row r="157" spans="1:4" x14ac:dyDescent="0.35">
      <c r="A157" t="s">
        <v>175</v>
      </c>
      <c r="B157" t="s">
        <v>985</v>
      </c>
      <c r="C157" t="s">
        <v>1050</v>
      </c>
      <c r="D157" t="s">
        <v>983</v>
      </c>
    </row>
    <row r="158" spans="1:4" x14ac:dyDescent="0.35">
      <c r="A158" t="s">
        <v>196</v>
      </c>
      <c r="B158" t="s">
        <v>153</v>
      </c>
      <c r="D158" t="s">
        <v>984</v>
      </c>
    </row>
    <row r="159" spans="1:4" x14ac:dyDescent="0.35">
      <c r="A159" t="s">
        <v>201</v>
      </c>
      <c r="B159" t="s">
        <v>981</v>
      </c>
      <c r="C159" t="s">
        <v>1048</v>
      </c>
      <c r="D159" t="s">
        <v>985</v>
      </c>
    </row>
    <row r="160" spans="1:4" x14ac:dyDescent="0.35">
      <c r="A160" t="s">
        <v>208</v>
      </c>
      <c r="B160" t="s">
        <v>983</v>
      </c>
      <c r="C160" t="s">
        <v>1050</v>
      </c>
      <c r="D160" t="s">
        <v>986</v>
      </c>
    </row>
    <row r="161" spans="1:4" x14ac:dyDescent="0.35">
      <c r="A161" t="s">
        <v>170</v>
      </c>
      <c r="B161" t="s">
        <v>984</v>
      </c>
      <c r="C161" t="s">
        <v>1048</v>
      </c>
      <c r="D161" t="s">
        <v>982</v>
      </c>
    </row>
    <row r="162" spans="1:4" x14ac:dyDescent="0.35">
      <c r="A162" t="s">
        <v>153</v>
      </c>
      <c r="B162" t="s">
        <v>985</v>
      </c>
      <c r="C162" t="s">
        <v>1050</v>
      </c>
      <c r="D162" t="s">
        <v>153</v>
      </c>
    </row>
    <row r="163" spans="1:4" x14ac:dyDescent="0.35">
      <c r="A163" t="s">
        <v>153</v>
      </c>
      <c r="B163" t="s">
        <v>986</v>
      </c>
      <c r="C163" t="s">
        <v>1049</v>
      </c>
      <c r="D163" t="s">
        <v>153</v>
      </c>
    </row>
    <row r="164" spans="1:4" x14ac:dyDescent="0.35">
      <c r="A164" t="s">
        <v>158</v>
      </c>
      <c r="B164" t="s">
        <v>982</v>
      </c>
      <c r="C164" t="s">
        <v>1049</v>
      </c>
      <c r="D164" t="s">
        <v>981</v>
      </c>
    </row>
    <row r="165" spans="1:4" x14ac:dyDescent="0.35">
      <c r="A165" t="s">
        <v>158</v>
      </c>
      <c r="B165" t="s">
        <v>153</v>
      </c>
      <c r="D165" t="s">
        <v>981</v>
      </c>
    </row>
    <row r="166" spans="1:4" x14ac:dyDescent="0.35">
      <c r="A166" t="s">
        <v>158</v>
      </c>
      <c r="B166" t="s">
        <v>153</v>
      </c>
      <c r="D166" t="s">
        <v>981</v>
      </c>
    </row>
    <row r="167" spans="1:4" x14ac:dyDescent="0.35">
      <c r="A167" t="s">
        <v>170</v>
      </c>
      <c r="B167" t="s">
        <v>981</v>
      </c>
      <c r="C167" t="s">
        <v>1048</v>
      </c>
      <c r="D167" t="s">
        <v>982</v>
      </c>
    </row>
    <row r="168" spans="1:4" x14ac:dyDescent="0.35">
      <c r="A168" t="s">
        <v>208</v>
      </c>
      <c r="B168" t="s">
        <v>981</v>
      </c>
      <c r="C168" t="s">
        <v>1048</v>
      </c>
      <c r="D168" t="s">
        <v>986</v>
      </c>
    </row>
    <row r="169" spans="1:4" x14ac:dyDescent="0.35">
      <c r="A169" t="s">
        <v>158</v>
      </c>
      <c r="B169" t="s">
        <v>981</v>
      </c>
      <c r="C169" t="s">
        <v>1048</v>
      </c>
      <c r="D169" t="s">
        <v>981</v>
      </c>
    </row>
    <row r="170" spans="1:4" x14ac:dyDescent="0.35">
      <c r="A170" t="s">
        <v>170</v>
      </c>
      <c r="B170" t="s">
        <v>982</v>
      </c>
      <c r="C170" t="s">
        <v>1049</v>
      </c>
      <c r="D170" t="s">
        <v>982</v>
      </c>
    </row>
    <row r="171" spans="1:4" x14ac:dyDescent="0.35">
      <c r="A171" t="s">
        <v>208</v>
      </c>
      <c r="B171" t="s">
        <v>986</v>
      </c>
      <c r="C171" t="s">
        <v>1049</v>
      </c>
      <c r="D171" t="s">
        <v>986</v>
      </c>
    </row>
    <row r="172" spans="1:4" x14ac:dyDescent="0.35">
      <c r="A172" t="s">
        <v>201</v>
      </c>
      <c r="B172" t="s">
        <v>981</v>
      </c>
      <c r="C172" t="s">
        <v>1048</v>
      </c>
      <c r="D172" t="s">
        <v>985</v>
      </c>
    </row>
    <row r="173" spans="1:4" x14ac:dyDescent="0.35">
      <c r="A173" t="s">
        <v>153</v>
      </c>
      <c r="B173" t="s">
        <v>982</v>
      </c>
      <c r="C173" t="s">
        <v>1049</v>
      </c>
      <c r="D173" t="s">
        <v>153</v>
      </c>
    </row>
    <row r="174" spans="1:4" x14ac:dyDescent="0.35">
      <c r="A174" t="s">
        <v>201</v>
      </c>
      <c r="B174" t="s">
        <v>986</v>
      </c>
      <c r="C174" t="s">
        <v>1049</v>
      </c>
      <c r="D174" t="s">
        <v>985</v>
      </c>
    </row>
    <row r="175" spans="1:4" x14ac:dyDescent="0.35">
      <c r="A175" t="s">
        <v>208</v>
      </c>
      <c r="B175" t="s">
        <v>985</v>
      </c>
      <c r="C175" t="s">
        <v>1050</v>
      </c>
      <c r="D175" t="s">
        <v>986</v>
      </c>
    </row>
    <row r="176" spans="1:4" x14ac:dyDescent="0.35">
      <c r="A176" t="s">
        <v>158</v>
      </c>
      <c r="B176" t="s">
        <v>153</v>
      </c>
      <c r="D176" t="s">
        <v>981</v>
      </c>
    </row>
    <row r="177" spans="1:4" x14ac:dyDescent="0.35">
      <c r="A177" t="s">
        <v>201</v>
      </c>
      <c r="B177" t="s">
        <v>985</v>
      </c>
      <c r="C177" t="s">
        <v>1050</v>
      </c>
      <c r="D177" t="s">
        <v>985</v>
      </c>
    </row>
    <row r="178" spans="1:4" x14ac:dyDescent="0.35">
      <c r="A178" t="s">
        <v>175</v>
      </c>
      <c r="B178" t="s">
        <v>986</v>
      </c>
      <c r="C178" t="s">
        <v>1049</v>
      </c>
      <c r="D178" t="s">
        <v>983</v>
      </c>
    </row>
    <row r="179" spans="1:4" x14ac:dyDescent="0.35">
      <c r="A179" t="s">
        <v>201</v>
      </c>
      <c r="B179" t="s">
        <v>981</v>
      </c>
      <c r="C179" t="s">
        <v>1048</v>
      </c>
      <c r="D179" t="s">
        <v>985</v>
      </c>
    </row>
    <row r="180" spans="1:4" x14ac:dyDescent="0.35">
      <c r="A180" t="s">
        <v>208</v>
      </c>
      <c r="B180" t="s">
        <v>985</v>
      </c>
      <c r="C180" t="s">
        <v>1050</v>
      </c>
      <c r="D180" t="s">
        <v>986</v>
      </c>
    </row>
    <row r="181" spans="1:4" x14ac:dyDescent="0.35">
      <c r="A181" t="s">
        <v>208</v>
      </c>
      <c r="B181" t="s">
        <v>983</v>
      </c>
      <c r="C181" t="s">
        <v>1050</v>
      </c>
      <c r="D181" t="s">
        <v>986</v>
      </c>
    </row>
    <row r="182" spans="1:4" x14ac:dyDescent="0.35">
      <c r="A182" t="s">
        <v>170</v>
      </c>
      <c r="B182" t="s">
        <v>985</v>
      </c>
      <c r="C182" t="s">
        <v>1050</v>
      </c>
      <c r="D182" t="s">
        <v>982</v>
      </c>
    </row>
    <row r="183" spans="1:4" x14ac:dyDescent="0.35">
      <c r="A183" t="s">
        <v>208</v>
      </c>
      <c r="B183" t="s">
        <v>986</v>
      </c>
      <c r="C183" t="s">
        <v>1049</v>
      </c>
      <c r="D183" t="s">
        <v>986</v>
      </c>
    </row>
    <row r="184" spans="1:4" x14ac:dyDescent="0.35">
      <c r="A184" t="s">
        <v>175</v>
      </c>
      <c r="B184" t="s">
        <v>986</v>
      </c>
      <c r="C184" t="s">
        <v>1049</v>
      </c>
      <c r="D184" t="s">
        <v>983</v>
      </c>
    </row>
    <row r="185" spans="1:4" x14ac:dyDescent="0.35">
      <c r="A185" t="s">
        <v>158</v>
      </c>
      <c r="B185" t="s">
        <v>982</v>
      </c>
      <c r="C185" t="s">
        <v>1049</v>
      </c>
      <c r="D185" t="s">
        <v>981</v>
      </c>
    </row>
    <row r="186" spans="1:4" x14ac:dyDescent="0.35">
      <c r="A186" t="s">
        <v>153</v>
      </c>
      <c r="B186" t="s">
        <v>986</v>
      </c>
      <c r="C186" t="s">
        <v>1049</v>
      </c>
      <c r="D186" t="s">
        <v>153</v>
      </c>
    </row>
    <row r="187" spans="1:4" x14ac:dyDescent="0.35">
      <c r="A187" t="s">
        <v>175</v>
      </c>
      <c r="B187" t="s">
        <v>983</v>
      </c>
      <c r="C187" t="s">
        <v>1050</v>
      </c>
      <c r="D187" t="s">
        <v>983</v>
      </c>
    </row>
    <row r="188" spans="1:4" x14ac:dyDescent="0.35">
      <c r="A188" t="s">
        <v>170</v>
      </c>
      <c r="B188" t="s">
        <v>981</v>
      </c>
      <c r="C188" t="s">
        <v>1048</v>
      </c>
      <c r="D188" t="s">
        <v>982</v>
      </c>
    </row>
    <row r="189" spans="1:4" x14ac:dyDescent="0.35">
      <c r="A189" t="s">
        <v>153</v>
      </c>
      <c r="B189" t="s">
        <v>153</v>
      </c>
      <c r="D189" t="s">
        <v>153</v>
      </c>
    </row>
    <row r="190" spans="1:4" x14ac:dyDescent="0.35">
      <c r="A190" t="s">
        <v>170</v>
      </c>
      <c r="B190" t="s">
        <v>983</v>
      </c>
      <c r="C190" t="s">
        <v>1050</v>
      </c>
      <c r="D190" t="s">
        <v>982</v>
      </c>
    </row>
    <row r="191" spans="1:4" x14ac:dyDescent="0.35">
      <c r="A191" t="s">
        <v>196</v>
      </c>
      <c r="B191" t="s">
        <v>982</v>
      </c>
      <c r="C191" t="s">
        <v>1049</v>
      </c>
      <c r="D191" t="s">
        <v>984</v>
      </c>
    </row>
    <row r="192" spans="1:4" x14ac:dyDescent="0.35">
      <c r="A192" t="s">
        <v>196</v>
      </c>
      <c r="B192" t="s">
        <v>153</v>
      </c>
      <c r="D192" t="s">
        <v>984</v>
      </c>
    </row>
    <row r="193" spans="1:4" x14ac:dyDescent="0.35">
      <c r="A193" t="s">
        <v>158</v>
      </c>
      <c r="B193" t="s">
        <v>982</v>
      </c>
      <c r="C193" t="s">
        <v>1049</v>
      </c>
      <c r="D193" t="s">
        <v>981</v>
      </c>
    </row>
    <row r="194" spans="1:4" x14ac:dyDescent="0.35">
      <c r="A194" t="s">
        <v>196</v>
      </c>
      <c r="B194" t="s">
        <v>984</v>
      </c>
      <c r="C194" t="s">
        <v>1048</v>
      </c>
      <c r="D194" t="s">
        <v>984</v>
      </c>
    </row>
    <row r="195" spans="1:4" x14ac:dyDescent="0.35">
      <c r="A195" t="s">
        <v>170</v>
      </c>
      <c r="B195" t="s">
        <v>984</v>
      </c>
      <c r="C195" t="s">
        <v>1048</v>
      </c>
      <c r="D195" t="s">
        <v>982</v>
      </c>
    </row>
    <row r="196" spans="1:4" x14ac:dyDescent="0.35">
      <c r="A196" t="s">
        <v>196</v>
      </c>
      <c r="B196" t="s">
        <v>981</v>
      </c>
      <c r="C196" t="s">
        <v>1048</v>
      </c>
      <c r="D196" t="s">
        <v>984</v>
      </c>
    </row>
    <row r="197" spans="1:4" x14ac:dyDescent="0.35">
      <c r="A197" t="s">
        <v>158</v>
      </c>
      <c r="B197" t="s">
        <v>984</v>
      </c>
      <c r="C197" t="s">
        <v>1048</v>
      </c>
      <c r="D197" t="s">
        <v>981</v>
      </c>
    </row>
    <row r="198" spans="1:4" x14ac:dyDescent="0.35">
      <c r="A198" t="s">
        <v>153</v>
      </c>
      <c r="B198" t="s">
        <v>982</v>
      </c>
      <c r="C198" t="s">
        <v>1049</v>
      </c>
      <c r="D198" t="s">
        <v>153</v>
      </c>
    </row>
    <row r="199" spans="1:4" x14ac:dyDescent="0.35">
      <c r="A199" t="s">
        <v>201</v>
      </c>
      <c r="B199" t="s">
        <v>984</v>
      </c>
      <c r="C199" t="s">
        <v>1048</v>
      </c>
      <c r="D199" t="s">
        <v>985</v>
      </c>
    </row>
    <row r="200" spans="1:4" x14ac:dyDescent="0.35">
      <c r="A200" t="s">
        <v>175</v>
      </c>
      <c r="B200" t="s">
        <v>981</v>
      </c>
      <c r="C200" t="s">
        <v>1048</v>
      </c>
      <c r="D200" t="s">
        <v>983</v>
      </c>
    </row>
    <row r="201" spans="1:4" x14ac:dyDescent="0.35">
      <c r="A201" t="s">
        <v>153</v>
      </c>
      <c r="B201" t="s">
        <v>153</v>
      </c>
      <c r="D201" t="s">
        <v>153</v>
      </c>
    </row>
    <row r="202" spans="1:4" x14ac:dyDescent="0.35">
      <c r="A202" t="s">
        <v>158</v>
      </c>
      <c r="B202" t="s">
        <v>985</v>
      </c>
      <c r="C202" t="s">
        <v>1050</v>
      </c>
      <c r="D202" t="s">
        <v>981</v>
      </c>
    </row>
    <row r="203" spans="1:4" x14ac:dyDescent="0.35">
      <c r="A203" t="s">
        <v>153</v>
      </c>
      <c r="B203" t="s">
        <v>983</v>
      </c>
      <c r="C203" t="s">
        <v>1050</v>
      </c>
      <c r="D203" t="s">
        <v>153</v>
      </c>
    </row>
    <row r="204" spans="1:4" x14ac:dyDescent="0.35">
      <c r="A204" t="s">
        <v>153</v>
      </c>
      <c r="B204" t="s">
        <v>153</v>
      </c>
      <c r="D204" t="s">
        <v>153</v>
      </c>
    </row>
    <row r="205" spans="1:4" x14ac:dyDescent="0.35">
      <c r="A205" t="s">
        <v>158</v>
      </c>
      <c r="B205" t="s">
        <v>981</v>
      </c>
      <c r="C205" t="s">
        <v>1048</v>
      </c>
      <c r="D205" t="s">
        <v>981</v>
      </c>
    </row>
    <row r="206" spans="1:4" x14ac:dyDescent="0.35">
      <c r="A206" t="s">
        <v>158</v>
      </c>
      <c r="B206" t="s">
        <v>153</v>
      </c>
      <c r="D206" t="s">
        <v>981</v>
      </c>
    </row>
    <row r="207" spans="1:4" x14ac:dyDescent="0.35">
      <c r="A207" t="s">
        <v>153</v>
      </c>
      <c r="B207" t="s">
        <v>153</v>
      </c>
      <c r="D207" t="s">
        <v>153</v>
      </c>
    </row>
    <row r="208" spans="1:4" x14ac:dyDescent="0.35">
      <c r="A208" t="s">
        <v>153</v>
      </c>
      <c r="B208" t="s">
        <v>981</v>
      </c>
      <c r="C208" t="s">
        <v>1048</v>
      </c>
      <c r="D208" t="s">
        <v>153</v>
      </c>
    </row>
    <row r="209" spans="1:4" x14ac:dyDescent="0.35">
      <c r="A209" t="s">
        <v>153</v>
      </c>
      <c r="B209" t="s">
        <v>981</v>
      </c>
      <c r="C209" t="s">
        <v>1048</v>
      </c>
      <c r="D209" t="s">
        <v>153</v>
      </c>
    </row>
    <row r="210" spans="1:4" x14ac:dyDescent="0.35">
      <c r="A210" t="s">
        <v>175</v>
      </c>
      <c r="B210" t="s">
        <v>153</v>
      </c>
      <c r="D210" t="s">
        <v>983</v>
      </c>
    </row>
    <row r="211" spans="1:4" x14ac:dyDescent="0.35">
      <c r="A211" t="s">
        <v>196</v>
      </c>
      <c r="B211" t="s">
        <v>153</v>
      </c>
      <c r="D211" t="s">
        <v>984</v>
      </c>
    </row>
    <row r="212" spans="1:4" x14ac:dyDescent="0.35">
      <c r="A212" t="s">
        <v>153</v>
      </c>
      <c r="B212" t="s">
        <v>153</v>
      </c>
      <c r="D212" t="s">
        <v>153</v>
      </c>
    </row>
    <row r="213" spans="1:4" x14ac:dyDescent="0.35">
      <c r="A213" t="s">
        <v>208</v>
      </c>
      <c r="B213" t="s">
        <v>983</v>
      </c>
      <c r="C213" t="s">
        <v>1050</v>
      </c>
      <c r="D213" t="s">
        <v>986</v>
      </c>
    </row>
    <row r="214" spans="1:4" x14ac:dyDescent="0.35">
      <c r="A214" t="s">
        <v>153</v>
      </c>
      <c r="B214" t="s">
        <v>984</v>
      </c>
      <c r="C214" t="s">
        <v>1048</v>
      </c>
      <c r="D214" t="s">
        <v>153</v>
      </c>
    </row>
    <row r="215" spans="1:4" x14ac:dyDescent="0.35">
      <c r="A215" t="s">
        <v>175</v>
      </c>
      <c r="B215" t="s">
        <v>153</v>
      </c>
      <c r="D215" t="s">
        <v>983</v>
      </c>
    </row>
    <row r="216" spans="1:4" x14ac:dyDescent="0.35">
      <c r="A216" t="s">
        <v>208</v>
      </c>
      <c r="B216" t="s">
        <v>986</v>
      </c>
      <c r="C216" t="s">
        <v>1049</v>
      </c>
      <c r="D216" t="s">
        <v>986</v>
      </c>
    </row>
    <row r="217" spans="1:4" x14ac:dyDescent="0.35">
      <c r="A217" t="s">
        <v>175</v>
      </c>
      <c r="B217" t="s">
        <v>153</v>
      </c>
      <c r="D217" t="s">
        <v>983</v>
      </c>
    </row>
    <row r="218" spans="1:4" x14ac:dyDescent="0.35">
      <c r="A218" t="s">
        <v>153</v>
      </c>
      <c r="B218" t="s">
        <v>983</v>
      </c>
      <c r="C218" t="s">
        <v>1050</v>
      </c>
      <c r="D218" t="s">
        <v>153</v>
      </c>
    </row>
    <row r="219" spans="1:4" x14ac:dyDescent="0.35">
      <c r="A219" t="s">
        <v>158</v>
      </c>
      <c r="B219" t="s">
        <v>986</v>
      </c>
      <c r="C219" t="s">
        <v>1049</v>
      </c>
      <c r="D219" t="s">
        <v>981</v>
      </c>
    </row>
    <row r="220" spans="1:4" x14ac:dyDescent="0.35">
      <c r="A220" t="s">
        <v>153</v>
      </c>
      <c r="B220" t="s">
        <v>983</v>
      </c>
      <c r="C220" t="s">
        <v>1050</v>
      </c>
      <c r="D220" t="s">
        <v>153</v>
      </c>
    </row>
    <row r="221" spans="1:4" x14ac:dyDescent="0.35">
      <c r="A221" t="s">
        <v>170</v>
      </c>
      <c r="B221" t="s">
        <v>153</v>
      </c>
      <c r="D221" t="s">
        <v>982</v>
      </c>
    </row>
    <row r="222" spans="1:4" x14ac:dyDescent="0.35">
      <c r="A222" t="s">
        <v>196</v>
      </c>
      <c r="B222" t="s">
        <v>981</v>
      </c>
      <c r="C222" t="s">
        <v>1048</v>
      </c>
      <c r="D222" t="s">
        <v>984</v>
      </c>
    </row>
    <row r="223" spans="1:4" x14ac:dyDescent="0.35">
      <c r="A223" t="s">
        <v>175</v>
      </c>
      <c r="B223" t="s">
        <v>153</v>
      </c>
      <c r="D223" t="s">
        <v>983</v>
      </c>
    </row>
    <row r="224" spans="1:4" x14ac:dyDescent="0.35">
      <c r="A224" t="s">
        <v>201</v>
      </c>
      <c r="B224" t="s">
        <v>982</v>
      </c>
      <c r="C224" t="s">
        <v>1049</v>
      </c>
      <c r="D224" t="s">
        <v>985</v>
      </c>
    </row>
    <row r="225" spans="1:4" x14ac:dyDescent="0.35">
      <c r="A225" t="s">
        <v>196</v>
      </c>
      <c r="B225" t="s">
        <v>984</v>
      </c>
      <c r="C225" t="s">
        <v>1048</v>
      </c>
      <c r="D225" t="s">
        <v>984</v>
      </c>
    </row>
    <row r="226" spans="1:4" x14ac:dyDescent="0.35">
      <c r="A226" t="s">
        <v>201</v>
      </c>
      <c r="B226" t="s">
        <v>983</v>
      </c>
      <c r="C226" t="s">
        <v>1050</v>
      </c>
      <c r="D226" t="s">
        <v>985</v>
      </c>
    </row>
    <row r="227" spans="1:4" x14ac:dyDescent="0.35">
      <c r="A227" t="s">
        <v>158</v>
      </c>
      <c r="B227" t="s">
        <v>985</v>
      </c>
      <c r="C227" t="s">
        <v>1050</v>
      </c>
      <c r="D227" t="s">
        <v>981</v>
      </c>
    </row>
    <row r="228" spans="1:4" x14ac:dyDescent="0.35">
      <c r="A228" t="s">
        <v>170</v>
      </c>
      <c r="B228" t="s">
        <v>984</v>
      </c>
      <c r="C228" t="s">
        <v>1048</v>
      </c>
      <c r="D228" t="s">
        <v>982</v>
      </c>
    </row>
    <row r="229" spans="1:4" x14ac:dyDescent="0.35">
      <c r="A229" t="s">
        <v>208</v>
      </c>
      <c r="B229" t="s">
        <v>985</v>
      </c>
      <c r="C229" t="s">
        <v>1050</v>
      </c>
      <c r="D229" t="s">
        <v>986</v>
      </c>
    </row>
    <row r="230" spans="1:4" x14ac:dyDescent="0.35">
      <c r="A230" t="s">
        <v>153</v>
      </c>
      <c r="B230" t="s">
        <v>981</v>
      </c>
      <c r="C230" t="s">
        <v>1048</v>
      </c>
      <c r="D230" t="s">
        <v>153</v>
      </c>
    </row>
    <row r="231" spans="1:4" x14ac:dyDescent="0.35">
      <c r="A231" t="s">
        <v>153</v>
      </c>
      <c r="B231" t="s">
        <v>982</v>
      </c>
      <c r="C231" t="s">
        <v>1049</v>
      </c>
      <c r="D231" t="s">
        <v>153</v>
      </c>
    </row>
    <row r="232" spans="1:4" x14ac:dyDescent="0.35">
      <c r="A232" t="s">
        <v>175</v>
      </c>
      <c r="B232" t="s">
        <v>986</v>
      </c>
      <c r="C232" t="s">
        <v>1049</v>
      </c>
      <c r="D232" t="s">
        <v>983</v>
      </c>
    </row>
    <row r="233" spans="1:4" x14ac:dyDescent="0.35">
      <c r="A233" t="s">
        <v>196</v>
      </c>
      <c r="B233" t="s">
        <v>153</v>
      </c>
      <c r="D233" t="s">
        <v>984</v>
      </c>
    </row>
    <row r="234" spans="1:4" x14ac:dyDescent="0.35">
      <c r="A234" t="s">
        <v>153</v>
      </c>
      <c r="B234" t="s">
        <v>153</v>
      </c>
      <c r="D234" t="s">
        <v>153</v>
      </c>
    </row>
    <row r="235" spans="1:4" x14ac:dyDescent="0.35">
      <c r="A235" t="s">
        <v>153</v>
      </c>
      <c r="B235" t="s">
        <v>983</v>
      </c>
      <c r="C235" t="s">
        <v>1050</v>
      </c>
      <c r="D235" t="s">
        <v>153</v>
      </c>
    </row>
    <row r="236" spans="1:4" x14ac:dyDescent="0.35">
      <c r="A236" t="s">
        <v>158</v>
      </c>
      <c r="B236" t="s">
        <v>984</v>
      </c>
      <c r="C236" t="s">
        <v>1048</v>
      </c>
      <c r="D236" t="s">
        <v>981</v>
      </c>
    </row>
    <row r="237" spans="1:4" x14ac:dyDescent="0.35">
      <c r="A237" t="s">
        <v>208</v>
      </c>
      <c r="B237" t="s">
        <v>153</v>
      </c>
      <c r="D237" t="s">
        <v>986</v>
      </c>
    </row>
    <row r="238" spans="1:4" x14ac:dyDescent="0.35">
      <c r="A238" t="s">
        <v>153</v>
      </c>
      <c r="B238" t="s">
        <v>153</v>
      </c>
      <c r="D238" t="s">
        <v>153</v>
      </c>
    </row>
    <row r="239" spans="1:4" x14ac:dyDescent="0.35">
      <c r="A239" t="s">
        <v>175</v>
      </c>
      <c r="B239" t="s">
        <v>981</v>
      </c>
      <c r="C239" t="s">
        <v>1048</v>
      </c>
      <c r="D239" t="s">
        <v>983</v>
      </c>
    </row>
    <row r="240" spans="1:4" x14ac:dyDescent="0.35">
      <c r="A240" t="s">
        <v>153</v>
      </c>
      <c r="B240" t="s">
        <v>986</v>
      </c>
      <c r="C240" t="s">
        <v>1049</v>
      </c>
      <c r="D240" t="s">
        <v>153</v>
      </c>
    </row>
    <row r="241" spans="1:4" x14ac:dyDescent="0.35">
      <c r="A241" t="s">
        <v>208</v>
      </c>
      <c r="B241" t="s">
        <v>153</v>
      </c>
      <c r="D241" t="s">
        <v>986</v>
      </c>
    </row>
    <row r="242" spans="1:4" x14ac:dyDescent="0.35">
      <c r="A242" t="s">
        <v>153</v>
      </c>
      <c r="B242" t="s">
        <v>983</v>
      </c>
      <c r="C242" t="s">
        <v>1050</v>
      </c>
      <c r="D242" t="s">
        <v>153</v>
      </c>
    </row>
    <row r="243" spans="1:4" x14ac:dyDescent="0.35">
      <c r="A243" t="s">
        <v>201</v>
      </c>
      <c r="B243" t="s">
        <v>153</v>
      </c>
      <c r="D243" t="s">
        <v>985</v>
      </c>
    </row>
    <row r="244" spans="1:4" x14ac:dyDescent="0.35">
      <c r="A244" t="s">
        <v>196</v>
      </c>
      <c r="B244" t="s">
        <v>986</v>
      </c>
      <c r="C244" t="s">
        <v>1049</v>
      </c>
      <c r="D244" t="s">
        <v>984</v>
      </c>
    </row>
    <row r="245" spans="1:4" x14ac:dyDescent="0.35">
      <c r="A245" t="s">
        <v>208</v>
      </c>
      <c r="B245" t="s">
        <v>153</v>
      </c>
      <c r="D245" t="s">
        <v>986</v>
      </c>
    </row>
    <row r="246" spans="1:4" x14ac:dyDescent="0.35">
      <c r="A246" t="s">
        <v>170</v>
      </c>
      <c r="B246" t="s">
        <v>985</v>
      </c>
      <c r="C246" t="s">
        <v>1050</v>
      </c>
      <c r="D246" t="s">
        <v>982</v>
      </c>
    </row>
    <row r="247" spans="1:4" x14ac:dyDescent="0.35">
      <c r="A247" t="s">
        <v>170</v>
      </c>
      <c r="B247" t="s">
        <v>984</v>
      </c>
      <c r="C247" t="s">
        <v>1048</v>
      </c>
      <c r="D247" t="s">
        <v>982</v>
      </c>
    </row>
    <row r="248" spans="1:4" x14ac:dyDescent="0.35">
      <c r="A248" t="s">
        <v>208</v>
      </c>
      <c r="B248" t="s">
        <v>986</v>
      </c>
      <c r="C248" t="s">
        <v>1049</v>
      </c>
      <c r="D248" t="s">
        <v>986</v>
      </c>
    </row>
    <row r="249" spans="1:4" x14ac:dyDescent="0.35">
      <c r="A249" t="s">
        <v>153</v>
      </c>
      <c r="B249" t="s">
        <v>982</v>
      </c>
      <c r="C249" t="s">
        <v>1049</v>
      </c>
      <c r="D249" t="s">
        <v>153</v>
      </c>
    </row>
    <row r="250" spans="1:4" x14ac:dyDescent="0.35">
      <c r="A250" t="s">
        <v>208</v>
      </c>
      <c r="B250" t="s">
        <v>982</v>
      </c>
      <c r="C250" t="s">
        <v>1049</v>
      </c>
      <c r="D250" t="s">
        <v>986</v>
      </c>
    </row>
    <row r="251" spans="1:4" x14ac:dyDescent="0.35">
      <c r="A251" t="s">
        <v>170</v>
      </c>
      <c r="B251" t="s">
        <v>986</v>
      </c>
      <c r="C251" t="s">
        <v>1049</v>
      </c>
      <c r="D251" t="s">
        <v>982</v>
      </c>
    </row>
    <row r="252" spans="1:4" x14ac:dyDescent="0.35">
      <c r="A252" t="s">
        <v>153</v>
      </c>
      <c r="B252" t="s">
        <v>153</v>
      </c>
      <c r="D252" t="s">
        <v>153</v>
      </c>
    </row>
    <row r="253" spans="1:4" x14ac:dyDescent="0.35">
      <c r="A253" t="s">
        <v>208</v>
      </c>
      <c r="B253" t="s">
        <v>986</v>
      </c>
      <c r="C253" t="s">
        <v>1049</v>
      </c>
      <c r="D253" t="s">
        <v>986</v>
      </c>
    </row>
    <row r="254" spans="1:4" x14ac:dyDescent="0.35">
      <c r="A254" t="s">
        <v>201</v>
      </c>
      <c r="B254" t="s">
        <v>982</v>
      </c>
      <c r="C254" t="s">
        <v>1049</v>
      </c>
      <c r="D254" t="s">
        <v>985</v>
      </c>
    </row>
    <row r="255" spans="1:4" x14ac:dyDescent="0.35">
      <c r="A255" t="s">
        <v>201</v>
      </c>
      <c r="B255" t="s">
        <v>153</v>
      </c>
      <c r="D255" t="s">
        <v>985</v>
      </c>
    </row>
    <row r="256" spans="1:4" x14ac:dyDescent="0.35">
      <c r="A256" t="s">
        <v>208</v>
      </c>
      <c r="B256" t="s">
        <v>986</v>
      </c>
      <c r="C256" t="s">
        <v>1049</v>
      </c>
      <c r="D256" t="s">
        <v>986</v>
      </c>
    </row>
    <row r="257" spans="1:4" x14ac:dyDescent="0.35">
      <c r="A257" t="s">
        <v>158</v>
      </c>
      <c r="B257" t="s">
        <v>985</v>
      </c>
      <c r="C257" t="s">
        <v>1050</v>
      </c>
      <c r="D257" t="s">
        <v>981</v>
      </c>
    </row>
    <row r="258" spans="1:4" x14ac:dyDescent="0.35">
      <c r="A258" t="s">
        <v>196</v>
      </c>
      <c r="B258" t="s">
        <v>985</v>
      </c>
      <c r="C258" t="s">
        <v>1050</v>
      </c>
      <c r="D258" t="s">
        <v>984</v>
      </c>
    </row>
    <row r="259" spans="1:4" x14ac:dyDescent="0.35">
      <c r="A259" t="s">
        <v>201</v>
      </c>
      <c r="B259" t="s">
        <v>986</v>
      </c>
      <c r="C259" t="s">
        <v>1049</v>
      </c>
      <c r="D259" t="s">
        <v>985</v>
      </c>
    </row>
    <row r="260" spans="1:4" x14ac:dyDescent="0.35">
      <c r="A260" t="s">
        <v>170</v>
      </c>
      <c r="B260" t="s">
        <v>981</v>
      </c>
      <c r="C260" t="s">
        <v>1048</v>
      </c>
      <c r="D260" t="s">
        <v>982</v>
      </c>
    </row>
    <row r="261" spans="1:4" x14ac:dyDescent="0.35">
      <c r="A261" t="s">
        <v>158</v>
      </c>
      <c r="B261" t="s">
        <v>984</v>
      </c>
      <c r="C261" t="s">
        <v>1048</v>
      </c>
      <c r="D261" t="s">
        <v>981</v>
      </c>
    </row>
    <row r="262" spans="1:4" x14ac:dyDescent="0.35">
      <c r="A262" t="s">
        <v>170</v>
      </c>
      <c r="B262" t="s">
        <v>985</v>
      </c>
      <c r="C262" t="s">
        <v>1050</v>
      </c>
      <c r="D262" t="s">
        <v>982</v>
      </c>
    </row>
    <row r="263" spans="1:4" x14ac:dyDescent="0.35">
      <c r="A263" t="s">
        <v>196</v>
      </c>
      <c r="B263" t="s">
        <v>982</v>
      </c>
      <c r="C263" t="s">
        <v>1049</v>
      </c>
      <c r="D263" t="s">
        <v>984</v>
      </c>
    </row>
    <row r="264" spans="1:4" x14ac:dyDescent="0.35">
      <c r="A264" t="s">
        <v>201</v>
      </c>
      <c r="B264" t="s">
        <v>981</v>
      </c>
      <c r="C264" t="s">
        <v>1048</v>
      </c>
      <c r="D264" t="s">
        <v>985</v>
      </c>
    </row>
    <row r="265" spans="1:4" x14ac:dyDescent="0.35">
      <c r="A265" t="s">
        <v>153</v>
      </c>
      <c r="B265" t="s">
        <v>982</v>
      </c>
      <c r="C265" t="s">
        <v>1049</v>
      </c>
      <c r="D265" t="s">
        <v>153</v>
      </c>
    </row>
    <row r="266" spans="1:4" x14ac:dyDescent="0.35">
      <c r="A266" t="s">
        <v>208</v>
      </c>
      <c r="B266" t="s">
        <v>984</v>
      </c>
      <c r="C266" t="s">
        <v>1048</v>
      </c>
      <c r="D266" t="s">
        <v>986</v>
      </c>
    </row>
    <row r="267" spans="1:4" x14ac:dyDescent="0.35">
      <c r="A267" t="s">
        <v>196</v>
      </c>
      <c r="B267" t="s">
        <v>985</v>
      </c>
      <c r="C267" t="s">
        <v>1050</v>
      </c>
      <c r="D267" t="s">
        <v>984</v>
      </c>
    </row>
    <row r="268" spans="1:4" x14ac:dyDescent="0.35">
      <c r="A268" t="s">
        <v>196</v>
      </c>
      <c r="B268" t="s">
        <v>153</v>
      </c>
      <c r="D268" t="s">
        <v>984</v>
      </c>
    </row>
    <row r="269" spans="1:4" x14ac:dyDescent="0.35">
      <c r="A269" t="s">
        <v>153</v>
      </c>
      <c r="B269" t="s">
        <v>986</v>
      </c>
      <c r="C269" t="s">
        <v>1049</v>
      </c>
      <c r="D269" t="s">
        <v>153</v>
      </c>
    </row>
    <row r="270" spans="1:4" x14ac:dyDescent="0.35">
      <c r="A270" t="s">
        <v>158</v>
      </c>
      <c r="B270" t="s">
        <v>984</v>
      </c>
      <c r="C270" t="s">
        <v>1048</v>
      </c>
      <c r="D270" t="s">
        <v>981</v>
      </c>
    </row>
    <row r="271" spans="1:4" x14ac:dyDescent="0.35">
      <c r="A271" t="s">
        <v>208</v>
      </c>
      <c r="B271" t="s">
        <v>984</v>
      </c>
      <c r="C271" t="s">
        <v>1048</v>
      </c>
      <c r="D271" t="s">
        <v>986</v>
      </c>
    </row>
    <row r="272" spans="1:4" x14ac:dyDescent="0.35">
      <c r="A272" t="s">
        <v>175</v>
      </c>
      <c r="B272" t="s">
        <v>153</v>
      </c>
      <c r="D272" t="s">
        <v>983</v>
      </c>
    </row>
    <row r="273" spans="1:4" x14ac:dyDescent="0.35">
      <c r="A273" t="s">
        <v>153</v>
      </c>
      <c r="B273" t="s">
        <v>981</v>
      </c>
      <c r="C273" t="s">
        <v>1048</v>
      </c>
      <c r="D273" t="s">
        <v>153</v>
      </c>
    </row>
    <row r="274" spans="1:4" x14ac:dyDescent="0.35">
      <c r="A274" t="s">
        <v>153</v>
      </c>
      <c r="B274" t="s">
        <v>986</v>
      </c>
      <c r="C274" t="s">
        <v>1049</v>
      </c>
      <c r="D274" t="s">
        <v>153</v>
      </c>
    </row>
    <row r="275" spans="1:4" x14ac:dyDescent="0.35">
      <c r="A275" t="s">
        <v>170</v>
      </c>
      <c r="B275" t="s">
        <v>983</v>
      </c>
      <c r="C275" t="s">
        <v>1050</v>
      </c>
      <c r="D275" t="s">
        <v>982</v>
      </c>
    </row>
    <row r="276" spans="1:4" x14ac:dyDescent="0.35">
      <c r="A276" t="s">
        <v>170</v>
      </c>
      <c r="B276" t="s">
        <v>153</v>
      </c>
      <c r="D276" t="s">
        <v>982</v>
      </c>
    </row>
    <row r="277" spans="1:4" x14ac:dyDescent="0.35">
      <c r="A277" t="s">
        <v>201</v>
      </c>
      <c r="B277" t="s">
        <v>153</v>
      </c>
      <c r="D277" t="s">
        <v>985</v>
      </c>
    </row>
    <row r="278" spans="1:4" x14ac:dyDescent="0.35">
      <c r="A278" t="s">
        <v>208</v>
      </c>
      <c r="B278" t="s">
        <v>982</v>
      </c>
      <c r="C278" t="s">
        <v>1049</v>
      </c>
      <c r="D278" t="s">
        <v>986</v>
      </c>
    </row>
    <row r="279" spans="1:4" x14ac:dyDescent="0.35">
      <c r="A279" t="s">
        <v>208</v>
      </c>
      <c r="B279" t="s">
        <v>982</v>
      </c>
      <c r="C279" t="s">
        <v>1049</v>
      </c>
      <c r="D279" t="s">
        <v>986</v>
      </c>
    </row>
    <row r="280" spans="1:4" x14ac:dyDescent="0.35">
      <c r="A280" t="s">
        <v>153</v>
      </c>
      <c r="B280" t="s">
        <v>985</v>
      </c>
      <c r="C280" t="s">
        <v>1050</v>
      </c>
      <c r="D280" t="s">
        <v>153</v>
      </c>
    </row>
    <row r="281" spans="1:4" x14ac:dyDescent="0.35">
      <c r="B281" t="s">
        <v>986</v>
      </c>
      <c r="C281" t="s">
        <v>1049</v>
      </c>
    </row>
    <row r="282" spans="1:4" x14ac:dyDescent="0.35">
      <c r="B282" t="s">
        <v>986</v>
      </c>
      <c r="C282" t="s">
        <v>1049</v>
      </c>
    </row>
    <row r="283" spans="1:4" x14ac:dyDescent="0.35">
      <c r="B283" t="s">
        <v>153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2BA3E-0606-4F1F-8BA6-A6AAFC7A5539}">
  <dimension ref="A1:C277"/>
  <sheetViews>
    <sheetView workbookViewId="0">
      <selection sqref="A1:A1048576"/>
    </sheetView>
  </sheetViews>
  <sheetFormatPr defaultRowHeight="14.5" x14ac:dyDescent="0.35"/>
  <sheetData>
    <row r="1" spans="1:3" x14ac:dyDescent="0.35">
      <c r="A1" s="7" t="s">
        <v>138</v>
      </c>
      <c r="B1" t="s">
        <v>1051</v>
      </c>
      <c r="C1" t="s">
        <v>1052</v>
      </c>
    </row>
    <row r="2" spans="1:3" x14ac:dyDescent="0.35">
      <c r="A2" t="s">
        <v>147</v>
      </c>
      <c r="B2" t="s">
        <v>765</v>
      </c>
      <c r="C2">
        <v>147</v>
      </c>
    </row>
    <row r="3" spans="1:3" x14ac:dyDescent="0.35">
      <c r="A3" t="s">
        <v>154</v>
      </c>
      <c r="B3" t="s">
        <v>765</v>
      </c>
      <c r="C3">
        <v>4686</v>
      </c>
    </row>
    <row r="4" spans="1:3" x14ac:dyDescent="0.35">
      <c r="A4" t="s">
        <v>159</v>
      </c>
      <c r="B4" t="s">
        <v>766</v>
      </c>
      <c r="C4">
        <v>4612</v>
      </c>
    </row>
    <row r="5" spans="1:3" x14ac:dyDescent="0.35">
      <c r="A5" t="s">
        <v>162</v>
      </c>
      <c r="B5" t="s">
        <v>767</v>
      </c>
      <c r="C5">
        <v>1803</v>
      </c>
    </row>
    <row r="6" spans="1:3" x14ac:dyDescent="0.35">
      <c r="A6" t="s">
        <v>167</v>
      </c>
      <c r="B6" t="s">
        <v>768</v>
      </c>
      <c r="C6">
        <v>2749</v>
      </c>
    </row>
    <row r="7" spans="1:3" x14ac:dyDescent="0.35">
      <c r="A7" t="s">
        <v>171</v>
      </c>
      <c r="B7" t="s">
        <v>766</v>
      </c>
      <c r="C7">
        <v>144</v>
      </c>
    </row>
    <row r="8" spans="1:3" x14ac:dyDescent="0.35">
      <c r="A8" t="s">
        <v>176</v>
      </c>
      <c r="B8" t="s">
        <v>765</v>
      </c>
      <c r="C8">
        <v>4601</v>
      </c>
    </row>
    <row r="9" spans="1:3" x14ac:dyDescent="0.35">
      <c r="A9" t="s">
        <v>179</v>
      </c>
      <c r="B9" t="s">
        <v>766</v>
      </c>
      <c r="C9">
        <v>1854</v>
      </c>
    </row>
    <row r="10" spans="1:3" x14ac:dyDescent="0.35">
      <c r="A10" t="s">
        <v>182</v>
      </c>
      <c r="B10" t="s">
        <v>766</v>
      </c>
      <c r="C10">
        <v>612</v>
      </c>
    </row>
    <row r="11" spans="1:3" x14ac:dyDescent="0.35">
      <c r="A11" t="s">
        <v>185</v>
      </c>
      <c r="B11" t="s">
        <v>765</v>
      </c>
      <c r="C11">
        <v>419</v>
      </c>
    </row>
    <row r="12" spans="1:3" x14ac:dyDescent="0.35">
      <c r="A12" t="s">
        <v>187</v>
      </c>
      <c r="B12" t="s">
        <v>767</v>
      </c>
      <c r="C12">
        <v>578</v>
      </c>
    </row>
    <row r="13" spans="1:3" x14ac:dyDescent="0.35">
      <c r="A13" t="s">
        <v>190</v>
      </c>
      <c r="B13" t="s">
        <v>768</v>
      </c>
      <c r="C13">
        <v>1281</v>
      </c>
    </row>
    <row r="14" spans="1:3" x14ac:dyDescent="0.35">
      <c r="A14" t="s">
        <v>193</v>
      </c>
      <c r="B14" t="s">
        <v>765</v>
      </c>
      <c r="C14">
        <v>4473</v>
      </c>
    </row>
    <row r="15" spans="1:3" x14ac:dyDescent="0.35">
      <c r="A15" t="s">
        <v>197</v>
      </c>
      <c r="B15" t="s">
        <v>767</v>
      </c>
      <c r="C15">
        <v>2417</v>
      </c>
    </row>
    <row r="16" spans="1:3" x14ac:dyDescent="0.35">
      <c r="A16" t="s">
        <v>202</v>
      </c>
      <c r="B16" t="s">
        <v>766</v>
      </c>
      <c r="C16">
        <v>691</v>
      </c>
    </row>
    <row r="17" spans="1:3" x14ac:dyDescent="0.35">
      <c r="A17" t="s">
        <v>205</v>
      </c>
      <c r="B17" t="s">
        <v>768</v>
      </c>
      <c r="C17">
        <v>214</v>
      </c>
    </row>
    <row r="18" spans="1:3" x14ac:dyDescent="0.35">
      <c r="A18" t="s">
        <v>209</v>
      </c>
      <c r="B18" t="s">
        <v>767</v>
      </c>
      <c r="C18">
        <v>2539</v>
      </c>
    </row>
    <row r="19" spans="1:3" x14ac:dyDescent="0.35">
      <c r="A19" t="s">
        <v>212</v>
      </c>
      <c r="B19" t="s">
        <v>766</v>
      </c>
      <c r="C19">
        <v>4598</v>
      </c>
    </row>
    <row r="20" spans="1:3" x14ac:dyDescent="0.35">
      <c r="A20" t="s">
        <v>214</v>
      </c>
      <c r="B20" t="s">
        <v>768</v>
      </c>
      <c r="C20">
        <v>464</v>
      </c>
    </row>
    <row r="21" spans="1:3" x14ac:dyDescent="0.35">
      <c r="A21" t="s">
        <v>216</v>
      </c>
      <c r="B21" t="s">
        <v>765</v>
      </c>
      <c r="C21">
        <v>893</v>
      </c>
    </row>
    <row r="22" spans="1:3" x14ac:dyDescent="0.35">
      <c r="A22" t="s">
        <v>219</v>
      </c>
      <c r="B22" t="s">
        <v>765</v>
      </c>
      <c r="C22">
        <v>882</v>
      </c>
    </row>
    <row r="23" spans="1:3" x14ac:dyDescent="0.35">
      <c r="A23" t="s">
        <v>222</v>
      </c>
      <c r="B23" t="s">
        <v>765</v>
      </c>
      <c r="C23">
        <v>3445</v>
      </c>
    </row>
    <row r="24" spans="1:3" x14ac:dyDescent="0.35">
      <c r="A24" t="s">
        <v>226</v>
      </c>
      <c r="B24" t="s">
        <v>768</v>
      </c>
      <c r="C24">
        <v>3416</v>
      </c>
    </row>
    <row r="25" spans="1:3" x14ac:dyDescent="0.35">
      <c r="A25" t="s">
        <v>228</v>
      </c>
      <c r="B25" t="s">
        <v>768</v>
      </c>
      <c r="C25">
        <v>890</v>
      </c>
    </row>
    <row r="26" spans="1:3" x14ac:dyDescent="0.35">
      <c r="A26" t="s">
        <v>231</v>
      </c>
      <c r="B26" t="s">
        <v>767</v>
      </c>
      <c r="C26">
        <v>4137</v>
      </c>
    </row>
    <row r="27" spans="1:3" x14ac:dyDescent="0.35">
      <c r="A27" t="s">
        <v>233</v>
      </c>
      <c r="B27" t="s">
        <v>765</v>
      </c>
      <c r="C27">
        <v>2603</v>
      </c>
    </row>
    <row r="28" spans="1:3" x14ac:dyDescent="0.35">
      <c r="A28" t="s">
        <v>235</v>
      </c>
      <c r="B28" t="s">
        <v>765</v>
      </c>
      <c r="C28">
        <v>3158</v>
      </c>
    </row>
    <row r="29" spans="1:3" x14ac:dyDescent="0.35">
      <c r="A29" t="s">
        <v>237</v>
      </c>
      <c r="B29" t="s">
        <v>765</v>
      </c>
      <c r="C29">
        <v>2288</v>
      </c>
    </row>
    <row r="30" spans="1:3" x14ac:dyDescent="0.35">
      <c r="A30" t="s">
        <v>240</v>
      </c>
      <c r="B30" t="s">
        <v>767</v>
      </c>
      <c r="C30">
        <v>3849</v>
      </c>
    </row>
    <row r="31" spans="1:3" x14ac:dyDescent="0.35">
      <c r="A31" t="s">
        <v>243</v>
      </c>
      <c r="B31" t="s">
        <v>766</v>
      </c>
      <c r="C31">
        <v>1395</v>
      </c>
    </row>
    <row r="32" spans="1:3" x14ac:dyDescent="0.35">
      <c r="A32" t="s">
        <v>246</v>
      </c>
      <c r="B32" t="s">
        <v>766</v>
      </c>
      <c r="C32">
        <v>2559</v>
      </c>
    </row>
    <row r="33" spans="1:3" x14ac:dyDescent="0.35">
      <c r="A33" t="s">
        <v>249</v>
      </c>
      <c r="B33" t="s">
        <v>767</v>
      </c>
      <c r="C33">
        <v>4627</v>
      </c>
    </row>
    <row r="34" spans="1:3" x14ac:dyDescent="0.35">
      <c r="A34" t="s">
        <v>251</v>
      </c>
      <c r="B34" t="s">
        <v>767</v>
      </c>
      <c r="C34">
        <v>3537</v>
      </c>
    </row>
    <row r="35" spans="1:3" x14ac:dyDescent="0.35">
      <c r="A35" t="s">
        <v>253</v>
      </c>
      <c r="B35" t="s">
        <v>765</v>
      </c>
      <c r="C35">
        <v>1951</v>
      </c>
    </row>
    <row r="36" spans="1:3" x14ac:dyDescent="0.35">
      <c r="A36" t="s">
        <v>256</v>
      </c>
      <c r="B36" t="s">
        <v>765</v>
      </c>
      <c r="C36">
        <v>1662</v>
      </c>
    </row>
    <row r="37" spans="1:3" x14ac:dyDescent="0.35">
      <c r="A37" t="s">
        <v>259</v>
      </c>
      <c r="B37" t="s">
        <v>767</v>
      </c>
      <c r="C37">
        <v>2313</v>
      </c>
    </row>
    <row r="38" spans="1:3" x14ac:dyDescent="0.35">
      <c r="A38" t="s">
        <v>261</v>
      </c>
      <c r="B38" t="s">
        <v>766</v>
      </c>
      <c r="C38">
        <v>1620</v>
      </c>
    </row>
    <row r="39" spans="1:3" x14ac:dyDescent="0.35">
      <c r="A39" t="s">
        <v>263</v>
      </c>
      <c r="B39" t="s">
        <v>767</v>
      </c>
      <c r="C39">
        <v>4681</v>
      </c>
    </row>
    <row r="40" spans="1:3" x14ac:dyDescent="0.35">
      <c r="A40" t="s">
        <v>266</v>
      </c>
      <c r="B40" t="s">
        <v>768</v>
      </c>
      <c r="C40">
        <v>4246</v>
      </c>
    </row>
    <row r="41" spans="1:3" x14ac:dyDescent="0.35">
      <c r="A41" t="s">
        <v>268</v>
      </c>
      <c r="B41" t="s">
        <v>768</v>
      </c>
      <c r="C41">
        <v>2570</v>
      </c>
    </row>
    <row r="42" spans="1:3" x14ac:dyDescent="0.35">
      <c r="A42" t="s">
        <v>270</v>
      </c>
      <c r="B42" t="s">
        <v>767</v>
      </c>
      <c r="C42">
        <v>2801</v>
      </c>
    </row>
    <row r="43" spans="1:3" x14ac:dyDescent="0.35">
      <c r="A43" t="s">
        <v>273</v>
      </c>
      <c r="B43" t="s">
        <v>766</v>
      </c>
      <c r="C43">
        <v>1177</v>
      </c>
    </row>
    <row r="44" spans="1:3" x14ac:dyDescent="0.35">
      <c r="A44" t="s">
        <v>276</v>
      </c>
      <c r="B44" t="s">
        <v>767</v>
      </c>
      <c r="C44">
        <v>1740</v>
      </c>
    </row>
    <row r="45" spans="1:3" x14ac:dyDescent="0.35">
      <c r="A45" t="s">
        <v>279</v>
      </c>
      <c r="B45" t="s">
        <v>768</v>
      </c>
      <c r="C45">
        <v>1876</v>
      </c>
    </row>
    <row r="46" spans="1:3" x14ac:dyDescent="0.35">
      <c r="A46" t="s">
        <v>259</v>
      </c>
      <c r="B46" t="s">
        <v>767</v>
      </c>
      <c r="C46">
        <v>2313</v>
      </c>
    </row>
    <row r="47" spans="1:3" x14ac:dyDescent="0.35">
      <c r="A47" t="s">
        <v>282</v>
      </c>
      <c r="B47" t="s">
        <v>767</v>
      </c>
      <c r="C47">
        <v>3988</v>
      </c>
    </row>
    <row r="48" spans="1:3" x14ac:dyDescent="0.35">
      <c r="A48" t="s">
        <v>285</v>
      </c>
      <c r="B48" t="s">
        <v>768</v>
      </c>
      <c r="C48">
        <v>227</v>
      </c>
    </row>
    <row r="49" spans="1:3" x14ac:dyDescent="0.35">
      <c r="A49" t="s">
        <v>288</v>
      </c>
      <c r="B49" t="s">
        <v>767</v>
      </c>
      <c r="C49">
        <v>1092</v>
      </c>
    </row>
    <row r="50" spans="1:3" x14ac:dyDescent="0.35">
      <c r="A50" t="s">
        <v>290</v>
      </c>
      <c r="B50" t="s">
        <v>768</v>
      </c>
      <c r="C50">
        <v>3169</v>
      </c>
    </row>
    <row r="51" spans="1:3" x14ac:dyDescent="0.35">
      <c r="A51" t="s">
        <v>293</v>
      </c>
      <c r="B51" t="s">
        <v>766</v>
      </c>
      <c r="C51">
        <v>1402</v>
      </c>
    </row>
    <row r="52" spans="1:3" x14ac:dyDescent="0.35">
      <c r="A52" t="s">
        <v>295</v>
      </c>
      <c r="B52" t="s">
        <v>766</v>
      </c>
      <c r="C52">
        <v>360</v>
      </c>
    </row>
    <row r="53" spans="1:3" x14ac:dyDescent="0.35">
      <c r="A53" t="s">
        <v>297</v>
      </c>
      <c r="B53" t="s">
        <v>765</v>
      </c>
      <c r="C53">
        <v>2208</v>
      </c>
    </row>
    <row r="54" spans="1:3" x14ac:dyDescent="0.35">
      <c r="A54" t="s">
        <v>300</v>
      </c>
      <c r="B54" t="s">
        <v>766</v>
      </c>
      <c r="C54">
        <v>1637</v>
      </c>
    </row>
    <row r="55" spans="1:3" x14ac:dyDescent="0.35">
      <c r="A55" t="s">
        <v>302</v>
      </c>
      <c r="B55" t="s">
        <v>768</v>
      </c>
      <c r="C55">
        <v>3210</v>
      </c>
    </row>
    <row r="56" spans="1:3" x14ac:dyDescent="0.35">
      <c r="A56" t="s">
        <v>304</v>
      </c>
      <c r="B56" t="s">
        <v>765</v>
      </c>
      <c r="C56">
        <v>3844</v>
      </c>
    </row>
    <row r="57" spans="1:3" x14ac:dyDescent="0.35">
      <c r="A57" t="s">
        <v>306</v>
      </c>
      <c r="B57" t="s">
        <v>767</v>
      </c>
      <c r="C57">
        <v>4093</v>
      </c>
    </row>
    <row r="58" spans="1:3" x14ac:dyDescent="0.35">
      <c r="A58" t="s">
        <v>308</v>
      </c>
      <c r="B58" t="s">
        <v>766</v>
      </c>
      <c r="C58">
        <v>2246</v>
      </c>
    </row>
    <row r="59" spans="1:3" x14ac:dyDescent="0.35">
      <c r="A59" t="s">
        <v>310</v>
      </c>
      <c r="B59" t="s">
        <v>768</v>
      </c>
      <c r="C59">
        <v>3032</v>
      </c>
    </row>
    <row r="60" spans="1:3" x14ac:dyDescent="0.35">
      <c r="A60" t="s">
        <v>312</v>
      </c>
      <c r="B60" t="s">
        <v>766</v>
      </c>
      <c r="C60">
        <v>914</v>
      </c>
    </row>
    <row r="61" spans="1:3" x14ac:dyDescent="0.35">
      <c r="A61" t="s">
        <v>315</v>
      </c>
      <c r="B61" t="s">
        <v>766</v>
      </c>
      <c r="C61">
        <v>2525</v>
      </c>
    </row>
    <row r="62" spans="1:3" x14ac:dyDescent="0.35">
      <c r="A62" t="s">
        <v>318</v>
      </c>
      <c r="B62" t="s">
        <v>768</v>
      </c>
      <c r="C62">
        <v>2667</v>
      </c>
    </row>
    <row r="63" spans="1:3" x14ac:dyDescent="0.35">
      <c r="A63" t="s">
        <v>321</v>
      </c>
      <c r="B63" t="s">
        <v>765</v>
      </c>
      <c r="C63">
        <v>2782</v>
      </c>
    </row>
    <row r="64" spans="1:3" x14ac:dyDescent="0.35">
      <c r="A64" t="s">
        <v>324</v>
      </c>
      <c r="B64" t="s">
        <v>768</v>
      </c>
      <c r="C64">
        <v>3331</v>
      </c>
    </row>
    <row r="65" spans="1:3" x14ac:dyDescent="0.35">
      <c r="A65" t="s">
        <v>327</v>
      </c>
      <c r="B65" t="s">
        <v>767</v>
      </c>
      <c r="C65">
        <v>1249</v>
      </c>
    </row>
    <row r="66" spans="1:3" x14ac:dyDescent="0.35">
      <c r="A66" t="s">
        <v>329</v>
      </c>
      <c r="B66" t="s">
        <v>765</v>
      </c>
      <c r="C66">
        <v>576</v>
      </c>
    </row>
    <row r="67" spans="1:3" x14ac:dyDescent="0.35">
      <c r="A67" t="s">
        <v>331</v>
      </c>
      <c r="B67" t="s">
        <v>767</v>
      </c>
      <c r="C67">
        <v>2260</v>
      </c>
    </row>
    <row r="68" spans="1:3" x14ac:dyDescent="0.35">
      <c r="A68" t="s">
        <v>334</v>
      </c>
      <c r="B68" t="s">
        <v>768</v>
      </c>
      <c r="C68">
        <v>2883</v>
      </c>
    </row>
    <row r="69" spans="1:3" x14ac:dyDescent="0.35">
      <c r="A69" t="s">
        <v>336</v>
      </c>
      <c r="B69" t="s">
        <v>766</v>
      </c>
      <c r="C69">
        <v>3024</v>
      </c>
    </row>
    <row r="70" spans="1:3" x14ac:dyDescent="0.35">
      <c r="A70" t="s">
        <v>338</v>
      </c>
      <c r="B70" t="s">
        <v>768</v>
      </c>
      <c r="C70">
        <v>4428</v>
      </c>
    </row>
    <row r="71" spans="1:3" x14ac:dyDescent="0.35">
      <c r="A71" t="s">
        <v>341</v>
      </c>
      <c r="B71" t="s">
        <v>766</v>
      </c>
      <c r="C71">
        <v>3350</v>
      </c>
    </row>
    <row r="72" spans="1:3" x14ac:dyDescent="0.35">
      <c r="A72" t="s">
        <v>344</v>
      </c>
      <c r="B72" t="s">
        <v>767</v>
      </c>
      <c r="C72">
        <v>3421</v>
      </c>
    </row>
    <row r="73" spans="1:3" x14ac:dyDescent="0.35">
      <c r="A73" t="s">
        <v>347</v>
      </c>
      <c r="B73" t="s">
        <v>765</v>
      </c>
      <c r="C73">
        <v>1346</v>
      </c>
    </row>
    <row r="74" spans="1:3" x14ac:dyDescent="0.35">
      <c r="A74" t="s">
        <v>350</v>
      </c>
      <c r="B74" t="s">
        <v>767</v>
      </c>
      <c r="C74">
        <v>2118</v>
      </c>
    </row>
    <row r="75" spans="1:3" x14ac:dyDescent="0.35">
      <c r="A75" t="s">
        <v>353</v>
      </c>
      <c r="B75" t="s">
        <v>765</v>
      </c>
      <c r="C75">
        <v>210</v>
      </c>
    </row>
    <row r="76" spans="1:3" x14ac:dyDescent="0.35">
      <c r="A76" t="s">
        <v>355</v>
      </c>
      <c r="B76" t="s">
        <v>768</v>
      </c>
      <c r="C76">
        <v>2496</v>
      </c>
    </row>
    <row r="77" spans="1:3" x14ac:dyDescent="0.35">
      <c r="A77" t="s">
        <v>357</v>
      </c>
      <c r="B77" t="s">
        <v>767</v>
      </c>
      <c r="C77">
        <v>2491</v>
      </c>
    </row>
    <row r="78" spans="1:3" x14ac:dyDescent="0.35">
      <c r="A78" t="s">
        <v>359</v>
      </c>
      <c r="B78" t="s">
        <v>765</v>
      </c>
      <c r="C78">
        <v>3980</v>
      </c>
    </row>
    <row r="79" spans="1:3" x14ac:dyDescent="0.35">
      <c r="A79" t="s">
        <v>362</v>
      </c>
      <c r="B79" t="s">
        <v>767</v>
      </c>
      <c r="C79">
        <v>3307</v>
      </c>
    </row>
    <row r="80" spans="1:3" x14ac:dyDescent="0.35">
      <c r="A80" t="s">
        <v>364</v>
      </c>
      <c r="B80" t="s">
        <v>768</v>
      </c>
      <c r="C80">
        <v>4058</v>
      </c>
    </row>
    <row r="81" spans="1:3" x14ac:dyDescent="0.35">
      <c r="A81" t="s">
        <v>366</v>
      </c>
      <c r="B81" t="s">
        <v>767</v>
      </c>
      <c r="C81">
        <v>3993</v>
      </c>
    </row>
    <row r="82" spans="1:3" x14ac:dyDescent="0.35">
      <c r="A82" t="s">
        <v>369</v>
      </c>
      <c r="B82" t="s">
        <v>767</v>
      </c>
      <c r="C82">
        <v>2663</v>
      </c>
    </row>
    <row r="83" spans="1:3" x14ac:dyDescent="0.35">
      <c r="A83" t="s">
        <v>372</v>
      </c>
      <c r="B83" t="s">
        <v>765</v>
      </c>
      <c r="C83">
        <v>3034</v>
      </c>
    </row>
    <row r="84" spans="1:3" x14ac:dyDescent="0.35">
      <c r="A84" t="s">
        <v>375</v>
      </c>
      <c r="B84" t="s">
        <v>765</v>
      </c>
      <c r="C84">
        <v>1159</v>
      </c>
    </row>
    <row r="85" spans="1:3" x14ac:dyDescent="0.35">
      <c r="A85" t="s">
        <v>378</v>
      </c>
      <c r="B85" t="s">
        <v>766</v>
      </c>
      <c r="C85">
        <v>3476</v>
      </c>
    </row>
    <row r="86" spans="1:3" x14ac:dyDescent="0.35">
      <c r="A86" t="s">
        <v>381</v>
      </c>
      <c r="B86" t="s">
        <v>765</v>
      </c>
      <c r="C86">
        <v>4380</v>
      </c>
    </row>
    <row r="87" spans="1:3" x14ac:dyDescent="0.35">
      <c r="A87" t="s">
        <v>384</v>
      </c>
      <c r="B87" t="s">
        <v>768</v>
      </c>
      <c r="C87">
        <v>182</v>
      </c>
    </row>
    <row r="88" spans="1:3" x14ac:dyDescent="0.35">
      <c r="A88" t="s">
        <v>387</v>
      </c>
      <c r="B88" t="s">
        <v>767</v>
      </c>
      <c r="C88">
        <v>1523</v>
      </c>
    </row>
    <row r="89" spans="1:3" x14ac:dyDescent="0.35">
      <c r="A89" t="s">
        <v>390</v>
      </c>
      <c r="B89" t="s">
        <v>765</v>
      </c>
      <c r="C89">
        <v>916</v>
      </c>
    </row>
    <row r="90" spans="1:3" x14ac:dyDescent="0.35">
      <c r="A90" t="s">
        <v>392</v>
      </c>
      <c r="B90" t="s">
        <v>765</v>
      </c>
      <c r="C90">
        <v>1211</v>
      </c>
    </row>
    <row r="91" spans="1:3" x14ac:dyDescent="0.35">
      <c r="A91" t="s">
        <v>394</v>
      </c>
      <c r="B91" t="s">
        <v>767</v>
      </c>
      <c r="C91">
        <v>1684</v>
      </c>
    </row>
    <row r="92" spans="1:3" x14ac:dyDescent="0.35">
      <c r="A92" t="s">
        <v>279</v>
      </c>
      <c r="B92" t="s">
        <v>768</v>
      </c>
      <c r="C92">
        <v>1876</v>
      </c>
    </row>
    <row r="93" spans="1:3" x14ac:dyDescent="0.35">
      <c r="A93" t="s">
        <v>396</v>
      </c>
      <c r="B93" t="s">
        <v>768</v>
      </c>
      <c r="C93">
        <v>4740</v>
      </c>
    </row>
    <row r="94" spans="1:3" x14ac:dyDescent="0.35">
      <c r="A94" t="s">
        <v>398</v>
      </c>
      <c r="B94" t="s">
        <v>768</v>
      </c>
      <c r="C94">
        <v>3575</v>
      </c>
    </row>
    <row r="95" spans="1:3" x14ac:dyDescent="0.35">
      <c r="A95" t="s">
        <v>401</v>
      </c>
      <c r="B95" t="s">
        <v>767</v>
      </c>
      <c r="C95">
        <v>4984</v>
      </c>
    </row>
    <row r="96" spans="1:3" x14ac:dyDescent="0.35">
      <c r="A96" t="s">
        <v>404</v>
      </c>
      <c r="B96" t="s">
        <v>765</v>
      </c>
      <c r="C96">
        <v>95</v>
      </c>
    </row>
    <row r="97" spans="1:3" x14ac:dyDescent="0.35">
      <c r="A97" t="s">
        <v>407</v>
      </c>
      <c r="B97" t="s">
        <v>766</v>
      </c>
      <c r="C97">
        <v>3546</v>
      </c>
    </row>
    <row r="98" spans="1:3" x14ac:dyDescent="0.35">
      <c r="A98" t="s">
        <v>410</v>
      </c>
      <c r="B98" t="s">
        <v>767</v>
      </c>
      <c r="C98">
        <v>2374</v>
      </c>
    </row>
    <row r="99" spans="1:3" x14ac:dyDescent="0.35">
      <c r="A99" t="s">
        <v>413</v>
      </c>
      <c r="B99" t="s">
        <v>766</v>
      </c>
      <c r="C99">
        <v>450</v>
      </c>
    </row>
    <row r="100" spans="1:3" x14ac:dyDescent="0.35">
      <c r="A100" t="s">
        <v>415</v>
      </c>
      <c r="B100" t="s">
        <v>765</v>
      </c>
      <c r="C100">
        <v>3804</v>
      </c>
    </row>
    <row r="101" spans="1:3" x14ac:dyDescent="0.35">
      <c r="A101" t="s">
        <v>418</v>
      </c>
      <c r="B101" t="s">
        <v>766</v>
      </c>
      <c r="C101">
        <v>4488</v>
      </c>
    </row>
    <row r="102" spans="1:3" x14ac:dyDescent="0.35">
      <c r="A102" t="s">
        <v>421</v>
      </c>
      <c r="B102" t="s">
        <v>768</v>
      </c>
      <c r="C102">
        <v>735</v>
      </c>
    </row>
    <row r="103" spans="1:3" x14ac:dyDescent="0.35">
      <c r="A103" t="s">
        <v>423</v>
      </c>
      <c r="B103" t="s">
        <v>767</v>
      </c>
      <c r="C103">
        <v>1893</v>
      </c>
    </row>
    <row r="104" spans="1:3" x14ac:dyDescent="0.35">
      <c r="A104" t="s">
        <v>425</v>
      </c>
      <c r="B104" t="s">
        <v>766</v>
      </c>
      <c r="C104">
        <v>2223</v>
      </c>
    </row>
    <row r="105" spans="1:3" x14ac:dyDescent="0.35">
      <c r="A105" t="s">
        <v>428</v>
      </c>
      <c r="B105" t="s">
        <v>765</v>
      </c>
      <c r="C105">
        <v>2010</v>
      </c>
    </row>
    <row r="106" spans="1:3" x14ac:dyDescent="0.35">
      <c r="A106" t="s">
        <v>430</v>
      </c>
      <c r="B106" t="s">
        <v>766</v>
      </c>
      <c r="C106">
        <v>498</v>
      </c>
    </row>
    <row r="107" spans="1:3" x14ac:dyDescent="0.35">
      <c r="A107" t="s">
        <v>432</v>
      </c>
      <c r="B107" t="s">
        <v>765</v>
      </c>
      <c r="C107">
        <v>2113</v>
      </c>
    </row>
    <row r="108" spans="1:3" x14ac:dyDescent="0.35">
      <c r="A108" t="s">
        <v>435</v>
      </c>
      <c r="B108" t="s">
        <v>768</v>
      </c>
      <c r="C108">
        <v>727</v>
      </c>
    </row>
    <row r="109" spans="1:3" x14ac:dyDescent="0.35">
      <c r="A109" t="s">
        <v>438</v>
      </c>
      <c r="B109" t="s">
        <v>766</v>
      </c>
      <c r="C109">
        <v>1697</v>
      </c>
    </row>
    <row r="110" spans="1:3" x14ac:dyDescent="0.35">
      <c r="A110" t="s">
        <v>440</v>
      </c>
      <c r="B110" t="s">
        <v>766</v>
      </c>
      <c r="C110">
        <v>1519</v>
      </c>
    </row>
    <row r="111" spans="1:3" x14ac:dyDescent="0.35">
      <c r="A111" t="s">
        <v>353</v>
      </c>
      <c r="B111" t="s">
        <v>765</v>
      </c>
      <c r="C111">
        <v>210</v>
      </c>
    </row>
    <row r="112" spans="1:3" x14ac:dyDescent="0.35">
      <c r="A112" t="s">
        <v>443</v>
      </c>
      <c r="B112" t="s">
        <v>767</v>
      </c>
      <c r="C112">
        <v>3500</v>
      </c>
    </row>
    <row r="113" spans="1:3" x14ac:dyDescent="0.35">
      <c r="A113" t="s">
        <v>445</v>
      </c>
      <c r="B113" t="s">
        <v>766</v>
      </c>
      <c r="C113">
        <v>1962</v>
      </c>
    </row>
    <row r="114" spans="1:3" x14ac:dyDescent="0.35">
      <c r="A114" t="s">
        <v>447</v>
      </c>
      <c r="B114" t="s">
        <v>767</v>
      </c>
      <c r="C114">
        <v>17</v>
      </c>
    </row>
    <row r="115" spans="1:3" x14ac:dyDescent="0.35">
      <c r="A115" t="s">
        <v>246</v>
      </c>
      <c r="B115" t="s">
        <v>766</v>
      </c>
      <c r="C115">
        <v>2559</v>
      </c>
    </row>
    <row r="116" spans="1:3" x14ac:dyDescent="0.35">
      <c r="A116" t="s">
        <v>449</v>
      </c>
      <c r="B116" t="s">
        <v>768</v>
      </c>
      <c r="C116">
        <v>1210</v>
      </c>
    </row>
    <row r="117" spans="1:3" x14ac:dyDescent="0.35">
      <c r="A117" t="s">
        <v>451</v>
      </c>
      <c r="B117" t="s">
        <v>766</v>
      </c>
      <c r="C117">
        <v>2051</v>
      </c>
    </row>
    <row r="118" spans="1:3" x14ac:dyDescent="0.35">
      <c r="A118" t="s">
        <v>454</v>
      </c>
      <c r="B118" t="s">
        <v>766</v>
      </c>
      <c r="C118">
        <v>3321</v>
      </c>
    </row>
    <row r="119" spans="1:3" x14ac:dyDescent="0.35">
      <c r="A119" t="s">
        <v>364</v>
      </c>
      <c r="B119" t="s">
        <v>768</v>
      </c>
      <c r="C119">
        <v>4058</v>
      </c>
    </row>
    <row r="120" spans="1:3" x14ac:dyDescent="0.35">
      <c r="A120" t="s">
        <v>456</v>
      </c>
      <c r="B120" t="s">
        <v>766</v>
      </c>
      <c r="C120">
        <v>841</v>
      </c>
    </row>
    <row r="121" spans="1:3" x14ac:dyDescent="0.35">
      <c r="A121" t="s">
        <v>458</v>
      </c>
      <c r="B121" t="s">
        <v>766</v>
      </c>
      <c r="C121">
        <v>4603</v>
      </c>
    </row>
    <row r="122" spans="1:3" x14ac:dyDescent="0.35">
      <c r="A122" t="s">
        <v>461</v>
      </c>
      <c r="B122" t="s">
        <v>768</v>
      </c>
      <c r="C122">
        <v>1028</v>
      </c>
    </row>
    <row r="123" spans="1:3" x14ac:dyDescent="0.35">
      <c r="A123" t="s">
        <v>463</v>
      </c>
      <c r="B123" t="s">
        <v>767</v>
      </c>
      <c r="C123">
        <v>4028</v>
      </c>
    </row>
    <row r="124" spans="1:3" x14ac:dyDescent="0.35">
      <c r="A124" t="s">
        <v>465</v>
      </c>
      <c r="B124" t="s">
        <v>768</v>
      </c>
      <c r="C124">
        <v>3068</v>
      </c>
    </row>
    <row r="125" spans="1:3" x14ac:dyDescent="0.35">
      <c r="A125" t="s">
        <v>468</v>
      </c>
      <c r="B125" t="s">
        <v>767</v>
      </c>
      <c r="C125">
        <v>3701</v>
      </c>
    </row>
    <row r="126" spans="1:3" x14ac:dyDescent="0.35">
      <c r="A126" t="s">
        <v>463</v>
      </c>
      <c r="B126" t="s">
        <v>767</v>
      </c>
      <c r="C126">
        <v>4028</v>
      </c>
    </row>
    <row r="127" spans="1:3" x14ac:dyDescent="0.35">
      <c r="A127" t="s">
        <v>470</v>
      </c>
      <c r="B127" t="s">
        <v>768</v>
      </c>
      <c r="C127">
        <v>4101</v>
      </c>
    </row>
    <row r="128" spans="1:3" x14ac:dyDescent="0.35">
      <c r="A128" t="s">
        <v>410</v>
      </c>
      <c r="B128" t="s">
        <v>767</v>
      </c>
      <c r="C128">
        <v>2374</v>
      </c>
    </row>
    <row r="129" spans="1:3" x14ac:dyDescent="0.35">
      <c r="A129" t="s">
        <v>472</v>
      </c>
      <c r="B129" t="s">
        <v>768</v>
      </c>
      <c r="C129">
        <v>1632</v>
      </c>
    </row>
    <row r="130" spans="1:3" x14ac:dyDescent="0.35">
      <c r="A130" t="s">
        <v>475</v>
      </c>
      <c r="B130" t="s">
        <v>765</v>
      </c>
      <c r="C130">
        <v>1956</v>
      </c>
    </row>
    <row r="131" spans="1:3" x14ac:dyDescent="0.35">
      <c r="A131" t="s">
        <v>477</v>
      </c>
      <c r="B131" t="s">
        <v>765</v>
      </c>
      <c r="C131">
        <v>2140</v>
      </c>
    </row>
    <row r="132" spans="1:3" x14ac:dyDescent="0.35">
      <c r="A132" t="s">
        <v>479</v>
      </c>
      <c r="B132" t="s">
        <v>766</v>
      </c>
      <c r="C132">
        <v>3626</v>
      </c>
    </row>
    <row r="133" spans="1:3" x14ac:dyDescent="0.35">
      <c r="A133" t="s">
        <v>482</v>
      </c>
      <c r="B133" t="s">
        <v>767</v>
      </c>
      <c r="C133">
        <v>1610</v>
      </c>
    </row>
    <row r="134" spans="1:3" x14ac:dyDescent="0.35">
      <c r="A134" t="s">
        <v>484</v>
      </c>
      <c r="B134" t="s">
        <v>768</v>
      </c>
      <c r="C134">
        <v>129</v>
      </c>
    </row>
    <row r="135" spans="1:3" x14ac:dyDescent="0.35">
      <c r="A135" t="s">
        <v>486</v>
      </c>
      <c r="B135" t="s">
        <v>768</v>
      </c>
      <c r="C135">
        <v>1340</v>
      </c>
    </row>
    <row r="136" spans="1:3" x14ac:dyDescent="0.35">
      <c r="A136" t="s">
        <v>489</v>
      </c>
      <c r="B136" t="s">
        <v>768</v>
      </c>
      <c r="C136">
        <v>698</v>
      </c>
    </row>
    <row r="137" spans="1:3" x14ac:dyDescent="0.35">
      <c r="A137" t="s">
        <v>491</v>
      </c>
      <c r="B137" t="s">
        <v>766</v>
      </c>
      <c r="C137">
        <v>960</v>
      </c>
    </row>
    <row r="138" spans="1:3" x14ac:dyDescent="0.35">
      <c r="A138" t="s">
        <v>493</v>
      </c>
      <c r="B138" t="s">
        <v>766</v>
      </c>
      <c r="C138">
        <v>1998</v>
      </c>
    </row>
    <row r="139" spans="1:3" x14ac:dyDescent="0.35">
      <c r="A139" t="s">
        <v>495</v>
      </c>
      <c r="B139" t="s">
        <v>765</v>
      </c>
      <c r="C139">
        <v>4446</v>
      </c>
    </row>
    <row r="140" spans="1:3" x14ac:dyDescent="0.35">
      <c r="A140" t="s">
        <v>497</v>
      </c>
      <c r="B140" t="s">
        <v>766</v>
      </c>
      <c r="C140">
        <v>1283</v>
      </c>
    </row>
    <row r="141" spans="1:3" x14ac:dyDescent="0.35">
      <c r="A141" t="s">
        <v>499</v>
      </c>
      <c r="B141" t="s">
        <v>766</v>
      </c>
      <c r="C141">
        <v>1026</v>
      </c>
    </row>
    <row r="142" spans="1:3" x14ac:dyDescent="0.35">
      <c r="A142" t="s">
        <v>318</v>
      </c>
      <c r="B142" t="s">
        <v>768</v>
      </c>
      <c r="C142">
        <v>2667</v>
      </c>
    </row>
    <row r="143" spans="1:3" x14ac:dyDescent="0.35">
      <c r="A143" t="s">
        <v>502</v>
      </c>
      <c r="B143" t="s">
        <v>768</v>
      </c>
      <c r="C143">
        <v>1912</v>
      </c>
    </row>
    <row r="144" spans="1:3" x14ac:dyDescent="0.35">
      <c r="A144" t="s">
        <v>505</v>
      </c>
      <c r="B144" t="s">
        <v>767</v>
      </c>
      <c r="C144">
        <v>2319</v>
      </c>
    </row>
    <row r="145" spans="1:3" x14ac:dyDescent="0.35">
      <c r="A145" t="s">
        <v>507</v>
      </c>
      <c r="B145" t="s">
        <v>766</v>
      </c>
      <c r="C145">
        <v>4960</v>
      </c>
    </row>
    <row r="146" spans="1:3" x14ac:dyDescent="0.35">
      <c r="A146" t="s">
        <v>509</v>
      </c>
      <c r="B146" t="s">
        <v>766</v>
      </c>
      <c r="C146">
        <v>1829</v>
      </c>
    </row>
    <row r="147" spans="1:3" x14ac:dyDescent="0.35">
      <c r="A147" t="s">
        <v>511</v>
      </c>
      <c r="B147" t="s">
        <v>766</v>
      </c>
      <c r="C147">
        <v>22</v>
      </c>
    </row>
    <row r="148" spans="1:3" x14ac:dyDescent="0.35">
      <c r="A148" t="s">
        <v>205</v>
      </c>
      <c r="B148" t="s">
        <v>768</v>
      </c>
      <c r="C148">
        <v>214</v>
      </c>
    </row>
    <row r="149" spans="1:3" x14ac:dyDescent="0.35">
      <c r="A149" t="s">
        <v>513</v>
      </c>
      <c r="B149" t="s">
        <v>768</v>
      </c>
      <c r="C149">
        <v>2798</v>
      </c>
    </row>
    <row r="150" spans="1:3" x14ac:dyDescent="0.35">
      <c r="A150" t="s">
        <v>516</v>
      </c>
      <c r="B150" t="s">
        <v>767</v>
      </c>
      <c r="C150">
        <v>2532</v>
      </c>
    </row>
    <row r="151" spans="1:3" x14ac:dyDescent="0.35">
      <c r="A151" t="s">
        <v>518</v>
      </c>
      <c r="B151" t="s">
        <v>765</v>
      </c>
      <c r="C151">
        <v>2321</v>
      </c>
    </row>
    <row r="152" spans="1:3" x14ac:dyDescent="0.35">
      <c r="A152" t="s">
        <v>520</v>
      </c>
      <c r="B152" t="s">
        <v>766</v>
      </c>
      <c r="C152">
        <v>3116</v>
      </c>
    </row>
    <row r="153" spans="1:3" x14ac:dyDescent="0.35">
      <c r="A153" t="s">
        <v>522</v>
      </c>
      <c r="B153" t="s">
        <v>766</v>
      </c>
      <c r="C153">
        <v>2638</v>
      </c>
    </row>
    <row r="154" spans="1:3" x14ac:dyDescent="0.35">
      <c r="A154" t="s">
        <v>525</v>
      </c>
      <c r="B154" t="s">
        <v>767</v>
      </c>
      <c r="C154">
        <v>3704</v>
      </c>
    </row>
    <row r="155" spans="1:3" x14ac:dyDescent="0.35">
      <c r="A155" t="s">
        <v>528</v>
      </c>
      <c r="B155" t="s">
        <v>767</v>
      </c>
      <c r="C155">
        <v>4552</v>
      </c>
    </row>
    <row r="156" spans="1:3" x14ac:dyDescent="0.35">
      <c r="A156" t="s">
        <v>530</v>
      </c>
      <c r="B156" t="s">
        <v>766</v>
      </c>
      <c r="C156">
        <v>4665</v>
      </c>
    </row>
    <row r="157" spans="1:3" x14ac:dyDescent="0.35">
      <c r="A157" t="s">
        <v>532</v>
      </c>
      <c r="B157" t="s">
        <v>767</v>
      </c>
      <c r="C157">
        <v>336</v>
      </c>
    </row>
    <row r="158" spans="1:3" x14ac:dyDescent="0.35">
      <c r="A158" t="s">
        <v>534</v>
      </c>
      <c r="B158" t="s">
        <v>768</v>
      </c>
      <c r="C158">
        <v>1256</v>
      </c>
    </row>
    <row r="159" spans="1:3" x14ac:dyDescent="0.35">
      <c r="A159" t="s">
        <v>445</v>
      </c>
      <c r="B159" t="s">
        <v>766</v>
      </c>
      <c r="C159">
        <v>1962</v>
      </c>
    </row>
    <row r="160" spans="1:3" x14ac:dyDescent="0.35">
      <c r="A160" t="s">
        <v>535</v>
      </c>
      <c r="B160" t="s">
        <v>765</v>
      </c>
      <c r="C160">
        <v>3271</v>
      </c>
    </row>
    <row r="161" spans="1:3" x14ac:dyDescent="0.35">
      <c r="A161" t="s">
        <v>537</v>
      </c>
      <c r="B161" t="s">
        <v>767</v>
      </c>
      <c r="C161">
        <v>1101</v>
      </c>
    </row>
    <row r="162" spans="1:3" x14ac:dyDescent="0.35">
      <c r="A162" t="s">
        <v>539</v>
      </c>
      <c r="B162" t="s">
        <v>768</v>
      </c>
      <c r="C162">
        <v>4660</v>
      </c>
    </row>
    <row r="163" spans="1:3" x14ac:dyDescent="0.35">
      <c r="A163" t="s">
        <v>541</v>
      </c>
      <c r="B163" t="s">
        <v>767</v>
      </c>
      <c r="C163">
        <v>596</v>
      </c>
    </row>
    <row r="164" spans="1:3" x14ac:dyDescent="0.35">
      <c r="A164" t="s">
        <v>544</v>
      </c>
      <c r="B164" t="s">
        <v>767</v>
      </c>
      <c r="C164">
        <v>3552</v>
      </c>
    </row>
    <row r="165" spans="1:3" x14ac:dyDescent="0.35">
      <c r="A165" t="s">
        <v>547</v>
      </c>
      <c r="B165" t="s">
        <v>768</v>
      </c>
      <c r="C165">
        <v>83</v>
      </c>
    </row>
    <row r="166" spans="1:3" x14ac:dyDescent="0.35">
      <c r="A166" t="s">
        <v>550</v>
      </c>
      <c r="B166" t="s">
        <v>768</v>
      </c>
      <c r="C166">
        <v>1389</v>
      </c>
    </row>
    <row r="167" spans="1:3" x14ac:dyDescent="0.35">
      <c r="A167" t="s">
        <v>553</v>
      </c>
      <c r="B167" t="s">
        <v>766</v>
      </c>
      <c r="C167">
        <v>2643</v>
      </c>
    </row>
    <row r="168" spans="1:3" x14ac:dyDescent="0.35">
      <c r="A168" t="s">
        <v>312</v>
      </c>
      <c r="B168" t="s">
        <v>766</v>
      </c>
      <c r="C168">
        <v>914</v>
      </c>
    </row>
    <row r="169" spans="1:3" x14ac:dyDescent="0.35">
      <c r="A169" t="s">
        <v>556</v>
      </c>
      <c r="B169" t="s">
        <v>768</v>
      </c>
      <c r="C169">
        <v>2674</v>
      </c>
    </row>
    <row r="170" spans="1:3" x14ac:dyDescent="0.35">
      <c r="A170" t="s">
        <v>423</v>
      </c>
      <c r="B170" t="s">
        <v>767</v>
      </c>
      <c r="C170">
        <v>1893</v>
      </c>
    </row>
    <row r="171" spans="1:3" x14ac:dyDescent="0.35">
      <c r="A171" t="s">
        <v>558</v>
      </c>
      <c r="B171" t="s">
        <v>768</v>
      </c>
      <c r="C171">
        <v>2727</v>
      </c>
    </row>
    <row r="172" spans="1:3" x14ac:dyDescent="0.35">
      <c r="A172" t="s">
        <v>561</v>
      </c>
      <c r="B172" t="s">
        <v>767</v>
      </c>
      <c r="C172">
        <v>1323</v>
      </c>
    </row>
    <row r="173" spans="1:3" x14ac:dyDescent="0.35">
      <c r="A173" t="s">
        <v>341</v>
      </c>
      <c r="B173" t="s">
        <v>766</v>
      </c>
      <c r="C173">
        <v>3350</v>
      </c>
    </row>
    <row r="174" spans="1:3" x14ac:dyDescent="0.35">
      <c r="A174" t="s">
        <v>564</v>
      </c>
      <c r="B174" t="s">
        <v>765</v>
      </c>
      <c r="C174">
        <v>3886</v>
      </c>
    </row>
    <row r="175" spans="1:3" x14ac:dyDescent="0.35">
      <c r="A175" t="s">
        <v>566</v>
      </c>
      <c r="B175" t="s">
        <v>765</v>
      </c>
      <c r="C175">
        <v>746</v>
      </c>
    </row>
    <row r="176" spans="1:3" x14ac:dyDescent="0.35">
      <c r="A176" t="s">
        <v>569</v>
      </c>
      <c r="B176" t="s">
        <v>766</v>
      </c>
      <c r="C176">
        <v>3387</v>
      </c>
    </row>
    <row r="177" spans="1:3" x14ac:dyDescent="0.35">
      <c r="A177" t="s">
        <v>572</v>
      </c>
      <c r="B177" t="s">
        <v>766</v>
      </c>
      <c r="C177">
        <v>105</v>
      </c>
    </row>
    <row r="178" spans="1:3" x14ac:dyDescent="0.35">
      <c r="A178" t="s">
        <v>574</v>
      </c>
      <c r="B178" t="s">
        <v>766</v>
      </c>
      <c r="C178">
        <v>2424</v>
      </c>
    </row>
    <row r="179" spans="1:3" x14ac:dyDescent="0.35">
      <c r="A179" t="s">
        <v>576</v>
      </c>
      <c r="B179" t="s">
        <v>767</v>
      </c>
      <c r="C179">
        <v>1703</v>
      </c>
    </row>
    <row r="180" spans="1:3" x14ac:dyDescent="0.35">
      <c r="A180" t="s">
        <v>578</v>
      </c>
      <c r="B180" t="s">
        <v>766</v>
      </c>
      <c r="C180">
        <v>2703</v>
      </c>
    </row>
    <row r="181" spans="1:3" x14ac:dyDescent="0.35">
      <c r="A181" t="s">
        <v>336</v>
      </c>
      <c r="B181" t="s">
        <v>766</v>
      </c>
      <c r="C181">
        <v>3024</v>
      </c>
    </row>
    <row r="182" spans="1:3" x14ac:dyDescent="0.35">
      <c r="A182" t="s">
        <v>421</v>
      </c>
      <c r="B182" t="s">
        <v>768</v>
      </c>
      <c r="C182">
        <v>735</v>
      </c>
    </row>
    <row r="183" spans="1:3" x14ac:dyDescent="0.35">
      <c r="A183" t="s">
        <v>581</v>
      </c>
      <c r="B183" t="s">
        <v>767</v>
      </c>
      <c r="C183">
        <v>4373</v>
      </c>
    </row>
    <row r="184" spans="1:3" x14ac:dyDescent="0.35">
      <c r="A184" t="s">
        <v>584</v>
      </c>
      <c r="B184" t="s">
        <v>766</v>
      </c>
      <c r="C184">
        <v>3733</v>
      </c>
    </row>
    <row r="185" spans="1:3" x14ac:dyDescent="0.35">
      <c r="A185" t="s">
        <v>587</v>
      </c>
      <c r="B185" t="s">
        <v>767</v>
      </c>
      <c r="C185">
        <v>4467</v>
      </c>
    </row>
    <row r="186" spans="1:3" x14ac:dyDescent="0.35">
      <c r="A186" t="s">
        <v>251</v>
      </c>
      <c r="B186" t="s">
        <v>767</v>
      </c>
      <c r="C186">
        <v>3537</v>
      </c>
    </row>
    <row r="187" spans="1:3" x14ac:dyDescent="0.35">
      <c r="A187" t="s">
        <v>482</v>
      </c>
      <c r="B187" t="s">
        <v>767</v>
      </c>
      <c r="C187">
        <v>1610</v>
      </c>
    </row>
    <row r="188" spans="1:3" x14ac:dyDescent="0.35">
      <c r="A188" t="s">
        <v>590</v>
      </c>
      <c r="B188" t="s">
        <v>765</v>
      </c>
      <c r="C188">
        <v>2016</v>
      </c>
    </row>
    <row r="189" spans="1:3" x14ac:dyDescent="0.35">
      <c r="A189" t="s">
        <v>593</v>
      </c>
      <c r="B189" t="s">
        <v>767</v>
      </c>
      <c r="C189">
        <v>4415</v>
      </c>
    </row>
    <row r="190" spans="1:3" x14ac:dyDescent="0.35">
      <c r="A190" t="s">
        <v>595</v>
      </c>
      <c r="B190" t="s">
        <v>768</v>
      </c>
      <c r="C190">
        <v>4067</v>
      </c>
    </row>
    <row r="191" spans="1:3" x14ac:dyDescent="0.35">
      <c r="A191" t="s">
        <v>598</v>
      </c>
      <c r="B191" t="s">
        <v>768</v>
      </c>
      <c r="C191">
        <v>4175</v>
      </c>
    </row>
    <row r="192" spans="1:3" x14ac:dyDescent="0.35">
      <c r="A192" t="s">
        <v>601</v>
      </c>
      <c r="B192" t="s">
        <v>767</v>
      </c>
      <c r="C192">
        <v>687</v>
      </c>
    </row>
    <row r="193" spans="1:3" x14ac:dyDescent="0.35">
      <c r="A193" t="s">
        <v>604</v>
      </c>
      <c r="B193" t="s">
        <v>765</v>
      </c>
      <c r="C193">
        <v>1269</v>
      </c>
    </row>
    <row r="194" spans="1:3" x14ac:dyDescent="0.35">
      <c r="A194" t="s">
        <v>606</v>
      </c>
      <c r="B194" t="s">
        <v>768</v>
      </c>
      <c r="C194">
        <v>579</v>
      </c>
    </row>
    <row r="195" spans="1:3" x14ac:dyDescent="0.35">
      <c r="A195" t="s">
        <v>608</v>
      </c>
      <c r="B195" t="s">
        <v>768</v>
      </c>
      <c r="C195">
        <v>3097</v>
      </c>
    </row>
    <row r="196" spans="1:3" x14ac:dyDescent="0.35">
      <c r="A196" t="s">
        <v>611</v>
      </c>
      <c r="B196" t="s">
        <v>766</v>
      </c>
      <c r="C196">
        <v>2174</v>
      </c>
    </row>
    <row r="197" spans="1:3" x14ac:dyDescent="0.35">
      <c r="A197" t="s">
        <v>613</v>
      </c>
      <c r="B197" t="s">
        <v>765</v>
      </c>
      <c r="C197">
        <v>2957</v>
      </c>
    </row>
    <row r="198" spans="1:3" x14ac:dyDescent="0.35">
      <c r="A198" t="s">
        <v>268</v>
      </c>
      <c r="B198" t="s">
        <v>768</v>
      </c>
      <c r="C198">
        <v>2570</v>
      </c>
    </row>
    <row r="199" spans="1:3" x14ac:dyDescent="0.35">
      <c r="A199" t="s">
        <v>541</v>
      </c>
      <c r="B199" t="s">
        <v>767</v>
      </c>
      <c r="C199">
        <v>596</v>
      </c>
    </row>
    <row r="200" spans="1:3" x14ac:dyDescent="0.35">
      <c r="A200" t="s">
        <v>616</v>
      </c>
      <c r="B200" t="s">
        <v>768</v>
      </c>
      <c r="C200">
        <v>1601</v>
      </c>
    </row>
    <row r="201" spans="1:3" x14ac:dyDescent="0.35">
      <c r="A201" t="s">
        <v>618</v>
      </c>
      <c r="B201" t="s">
        <v>766</v>
      </c>
      <c r="C201">
        <v>1730</v>
      </c>
    </row>
    <row r="202" spans="1:3" x14ac:dyDescent="0.35">
      <c r="A202" t="s">
        <v>620</v>
      </c>
      <c r="B202" t="s">
        <v>768</v>
      </c>
      <c r="C202">
        <v>3355</v>
      </c>
    </row>
    <row r="203" spans="1:3" x14ac:dyDescent="0.35">
      <c r="A203" t="s">
        <v>623</v>
      </c>
      <c r="B203" t="s">
        <v>767</v>
      </c>
      <c r="C203">
        <v>1246</v>
      </c>
    </row>
    <row r="204" spans="1:3" x14ac:dyDescent="0.35">
      <c r="A204" t="s">
        <v>626</v>
      </c>
      <c r="B204" t="s">
        <v>765</v>
      </c>
      <c r="C204">
        <v>2275</v>
      </c>
    </row>
    <row r="205" spans="1:3" x14ac:dyDescent="0.35">
      <c r="A205" t="s">
        <v>628</v>
      </c>
      <c r="B205" t="s">
        <v>768</v>
      </c>
      <c r="C205">
        <v>4166</v>
      </c>
    </row>
    <row r="206" spans="1:3" x14ac:dyDescent="0.35">
      <c r="A206" t="s">
        <v>630</v>
      </c>
      <c r="B206" t="s">
        <v>766</v>
      </c>
      <c r="C206">
        <v>70</v>
      </c>
    </row>
    <row r="207" spans="1:3" x14ac:dyDescent="0.35">
      <c r="A207" t="s">
        <v>632</v>
      </c>
      <c r="B207" t="s">
        <v>768</v>
      </c>
      <c r="C207">
        <v>1701</v>
      </c>
    </row>
    <row r="208" spans="1:3" x14ac:dyDescent="0.35">
      <c r="A208" t="s">
        <v>635</v>
      </c>
      <c r="B208" t="s">
        <v>767</v>
      </c>
      <c r="C208">
        <v>3298</v>
      </c>
    </row>
    <row r="209" spans="1:3" x14ac:dyDescent="0.35">
      <c r="A209" t="s">
        <v>637</v>
      </c>
      <c r="B209" t="s">
        <v>768</v>
      </c>
      <c r="C209">
        <v>4892</v>
      </c>
    </row>
    <row r="210" spans="1:3" x14ac:dyDescent="0.35">
      <c r="A210" t="s">
        <v>640</v>
      </c>
      <c r="B210" t="s">
        <v>765</v>
      </c>
      <c r="C210">
        <v>1055</v>
      </c>
    </row>
    <row r="211" spans="1:3" x14ac:dyDescent="0.35">
      <c r="A211" t="s">
        <v>642</v>
      </c>
      <c r="B211" t="s">
        <v>766</v>
      </c>
      <c r="C211">
        <v>4437</v>
      </c>
    </row>
    <row r="212" spans="1:3" x14ac:dyDescent="0.35">
      <c r="A212" t="s">
        <v>644</v>
      </c>
      <c r="B212" t="s">
        <v>765</v>
      </c>
      <c r="C212">
        <v>770</v>
      </c>
    </row>
    <row r="213" spans="1:3" x14ac:dyDescent="0.35">
      <c r="A213" t="s">
        <v>647</v>
      </c>
      <c r="B213" t="s">
        <v>767</v>
      </c>
      <c r="C213">
        <v>1762</v>
      </c>
    </row>
    <row r="214" spans="1:3" x14ac:dyDescent="0.35">
      <c r="A214" t="s">
        <v>338</v>
      </c>
      <c r="B214" t="s">
        <v>768</v>
      </c>
      <c r="C214">
        <v>4428</v>
      </c>
    </row>
    <row r="215" spans="1:3" x14ac:dyDescent="0.35">
      <c r="A215" t="s">
        <v>616</v>
      </c>
      <c r="B215" t="s">
        <v>768</v>
      </c>
      <c r="C215">
        <v>1601</v>
      </c>
    </row>
    <row r="216" spans="1:3" x14ac:dyDescent="0.35">
      <c r="A216" t="s">
        <v>398</v>
      </c>
      <c r="B216" t="s">
        <v>768</v>
      </c>
      <c r="C216">
        <v>3575</v>
      </c>
    </row>
    <row r="217" spans="1:3" x14ac:dyDescent="0.35">
      <c r="A217" t="s">
        <v>649</v>
      </c>
      <c r="B217" t="s">
        <v>767</v>
      </c>
      <c r="C217">
        <v>4273</v>
      </c>
    </row>
    <row r="218" spans="1:3" x14ac:dyDescent="0.35">
      <c r="A218" t="s">
        <v>651</v>
      </c>
      <c r="B218" t="s">
        <v>766</v>
      </c>
      <c r="C218">
        <v>187</v>
      </c>
    </row>
    <row r="219" spans="1:3" x14ac:dyDescent="0.35">
      <c r="A219" t="s">
        <v>653</v>
      </c>
      <c r="B219" t="s">
        <v>765</v>
      </c>
      <c r="C219">
        <v>113</v>
      </c>
    </row>
    <row r="220" spans="1:3" x14ac:dyDescent="0.35">
      <c r="A220" t="s">
        <v>654</v>
      </c>
      <c r="B220" t="s">
        <v>765</v>
      </c>
      <c r="C220">
        <v>1383</v>
      </c>
    </row>
    <row r="221" spans="1:3" x14ac:dyDescent="0.35">
      <c r="A221" t="s">
        <v>656</v>
      </c>
      <c r="B221" t="s">
        <v>768</v>
      </c>
      <c r="C221">
        <v>258</v>
      </c>
    </row>
    <row r="222" spans="1:3" x14ac:dyDescent="0.35">
      <c r="A222" t="s">
        <v>658</v>
      </c>
      <c r="B222" t="s">
        <v>767</v>
      </c>
      <c r="C222">
        <v>839</v>
      </c>
    </row>
    <row r="223" spans="1:3" x14ac:dyDescent="0.35">
      <c r="A223" t="s">
        <v>661</v>
      </c>
      <c r="B223" t="s">
        <v>767</v>
      </c>
      <c r="C223">
        <v>476</v>
      </c>
    </row>
    <row r="224" spans="1:3" x14ac:dyDescent="0.35">
      <c r="A224" t="s">
        <v>663</v>
      </c>
      <c r="B224" t="s">
        <v>766</v>
      </c>
      <c r="C224">
        <v>4934</v>
      </c>
    </row>
    <row r="225" spans="1:3" x14ac:dyDescent="0.35">
      <c r="A225" t="s">
        <v>534</v>
      </c>
      <c r="B225" t="s">
        <v>768</v>
      </c>
      <c r="C225">
        <v>1256</v>
      </c>
    </row>
    <row r="226" spans="1:3" x14ac:dyDescent="0.35">
      <c r="A226" t="s">
        <v>306</v>
      </c>
      <c r="B226" t="s">
        <v>767</v>
      </c>
      <c r="C226">
        <v>4093</v>
      </c>
    </row>
    <row r="227" spans="1:3" x14ac:dyDescent="0.35">
      <c r="A227" t="s">
        <v>665</v>
      </c>
      <c r="B227" t="s">
        <v>768</v>
      </c>
      <c r="C227">
        <v>1566</v>
      </c>
    </row>
    <row r="228" spans="1:3" x14ac:dyDescent="0.35">
      <c r="A228" t="s">
        <v>668</v>
      </c>
      <c r="B228" t="s">
        <v>765</v>
      </c>
      <c r="C228">
        <v>4851</v>
      </c>
    </row>
    <row r="229" spans="1:3" x14ac:dyDescent="0.35">
      <c r="A229" t="s">
        <v>671</v>
      </c>
      <c r="B229" t="s">
        <v>765</v>
      </c>
      <c r="C229">
        <v>7</v>
      </c>
    </row>
    <row r="230" spans="1:3" x14ac:dyDescent="0.35">
      <c r="A230" t="s">
        <v>674</v>
      </c>
      <c r="B230" t="s">
        <v>766</v>
      </c>
      <c r="C230">
        <v>3491</v>
      </c>
    </row>
    <row r="231" spans="1:3" x14ac:dyDescent="0.35">
      <c r="A231" t="s">
        <v>676</v>
      </c>
      <c r="B231" t="s">
        <v>766</v>
      </c>
      <c r="C231">
        <v>2465</v>
      </c>
    </row>
    <row r="232" spans="1:3" x14ac:dyDescent="0.35">
      <c r="A232" t="s">
        <v>679</v>
      </c>
      <c r="B232" t="s">
        <v>767</v>
      </c>
      <c r="C232">
        <v>194</v>
      </c>
    </row>
    <row r="233" spans="1:3" x14ac:dyDescent="0.35">
      <c r="A233" t="s">
        <v>681</v>
      </c>
      <c r="B233" t="s">
        <v>768</v>
      </c>
      <c r="C233">
        <v>328</v>
      </c>
    </row>
    <row r="234" spans="1:3" x14ac:dyDescent="0.35">
      <c r="A234" t="s">
        <v>684</v>
      </c>
      <c r="B234" t="s">
        <v>765</v>
      </c>
      <c r="C234">
        <v>3137</v>
      </c>
    </row>
    <row r="235" spans="1:3" x14ac:dyDescent="0.35">
      <c r="A235" t="s">
        <v>686</v>
      </c>
      <c r="B235" t="s">
        <v>765</v>
      </c>
      <c r="C235">
        <v>246</v>
      </c>
    </row>
    <row r="236" spans="1:3" x14ac:dyDescent="0.35">
      <c r="A236" t="s">
        <v>688</v>
      </c>
      <c r="B236" t="s">
        <v>766</v>
      </c>
      <c r="C236">
        <v>2371</v>
      </c>
    </row>
    <row r="237" spans="1:3" x14ac:dyDescent="0.35">
      <c r="A237" t="s">
        <v>475</v>
      </c>
      <c r="B237" t="s">
        <v>765</v>
      </c>
      <c r="C237">
        <v>1956</v>
      </c>
    </row>
    <row r="238" spans="1:3" x14ac:dyDescent="0.35">
      <c r="A238" t="s">
        <v>691</v>
      </c>
      <c r="B238" t="s">
        <v>767</v>
      </c>
      <c r="C238">
        <v>4350</v>
      </c>
    </row>
    <row r="239" spans="1:3" x14ac:dyDescent="0.35">
      <c r="A239" t="s">
        <v>694</v>
      </c>
      <c r="B239" t="s">
        <v>766</v>
      </c>
      <c r="C239">
        <v>2035</v>
      </c>
    </row>
    <row r="240" spans="1:3" x14ac:dyDescent="0.35">
      <c r="A240" t="s">
        <v>556</v>
      </c>
      <c r="B240" t="s">
        <v>768</v>
      </c>
      <c r="C240">
        <v>2674</v>
      </c>
    </row>
    <row r="241" spans="1:3" x14ac:dyDescent="0.35">
      <c r="A241" t="s">
        <v>653</v>
      </c>
      <c r="B241" t="s">
        <v>765</v>
      </c>
      <c r="C241">
        <v>113</v>
      </c>
    </row>
    <row r="242" spans="1:3" x14ac:dyDescent="0.35">
      <c r="A242" t="s">
        <v>697</v>
      </c>
      <c r="B242" t="s">
        <v>766</v>
      </c>
      <c r="C242">
        <v>286</v>
      </c>
    </row>
    <row r="243" spans="1:3" x14ac:dyDescent="0.35">
      <c r="A243" t="s">
        <v>700</v>
      </c>
      <c r="B243" t="s">
        <v>768</v>
      </c>
      <c r="C243">
        <v>2205</v>
      </c>
    </row>
    <row r="244" spans="1:3" x14ac:dyDescent="0.35">
      <c r="A244" t="s">
        <v>703</v>
      </c>
      <c r="B244" t="s">
        <v>767</v>
      </c>
      <c r="C244">
        <v>740</v>
      </c>
    </row>
    <row r="245" spans="1:3" x14ac:dyDescent="0.35">
      <c r="A245" t="s">
        <v>705</v>
      </c>
      <c r="B245" t="s">
        <v>765</v>
      </c>
      <c r="C245">
        <v>1476</v>
      </c>
    </row>
    <row r="246" spans="1:3" x14ac:dyDescent="0.35">
      <c r="A246" t="s">
        <v>290</v>
      </c>
      <c r="B246" t="s">
        <v>768</v>
      </c>
      <c r="C246">
        <v>3169</v>
      </c>
    </row>
    <row r="247" spans="1:3" x14ac:dyDescent="0.35">
      <c r="A247" t="s">
        <v>707</v>
      </c>
      <c r="B247" t="s">
        <v>766</v>
      </c>
      <c r="C247">
        <v>3112</v>
      </c>
    </row>
    <row r="248" spans="1:3" x14ac:dyDescent="0.35">
      <c r="A248" t="s">
        <v>710</v>
      </c>
      <c r="B248" t="s">
        <v>765</v>
      </c>
      <c r="C248">
        <v>1943</v>
      </c>
    </row>
    <row r="249" spans="1:3" x14ac:dyDescent="0.35">
      <c r="A249" t="s">
        <v>694</v>
      </c>
      <c r="B249" t="s">
        <v>766</v>
      </c>
      <c r="C249">
        <v>2035</v>
      </c>
    </row>
    <row r="250" spans="1:3" x14ac:dyDescent="0.35">
      <c r="A250" t="s">
        <v>691</v>
      </c>
      <c r="B250" t="s">
        <v>767</v>
      </c>
      <c r="C250">
        <v>4350</v>
      </c>
    </row>
    <row r="251" spans="1:3" x14ac:dyDescent="0.35">
      <c r="A251" t="s">
        <v>713</v>
      </c>
      <c r="B251" t="s">
        <v>768</v>
      </c>
      <c r="C251">
        <v>243</v>
      </c>
    </row>
    <row r="252" spans="1:3" x14ac:dyDescent="0.35">
      <c r="A252" t="s">
        <v>716</v>
      </c>
      <c r="B252" t="s">
        <v>767</v>
      </c>
      <c r="C252">
        <v>1996</v>
      </c>
    </row>
    <row r="253" spans="1:3" x14ac:dyDescent="0.35">
      <c r="A253" t="s">
        <v>493</v>
      </c>
      <c r="B253" t="s">
        <v>766</v>
      </c>
      <c r="C253">
        <v>1998</v>
      </c>
    </row>
    <row r="254" spans="1:3" x14ac:dyDescent="0.35">
      <c r="A254" t="s">
        <v>663</v>
      </c>
      <c r="B254" t="s">
        <v>766</v>
      </c>
      <c r="C254">
        <v>4934</v>
      </c>
    </row>
    <row r="255" spans="1:3" x14ac:dyDescent="0.35">
      <c r="A255" t="s">
        <v>718</v>
      </c>
      <c r="B255" t="s">
        <v>766</v>
      </c>
      <c r="C255">
        <v>2624</v>
      </c>
    </row>
    <row r="256" spans="1:3" x14ac:dyDescent="0.35">
      <c r="A256" t="s">
        <v>721</v>
      </c>
      <c r="B256" t="s">
        <v>766</v>
      </c>
      <c r="C256">
        <v>2565</v>
      </c>
    </row>
    <row r="257" spans="1:3" x14ac:dyDescent="0.35">
      <c r="A257" t="s">
        <v>724</v>
      </c>
      <c r="B257" t="s">
        <v>766</v>
      </c>
      <c r="C257">
        <v>2582</v>
      </c>
    </row>
    <row r="258" spans="1:3" x14ac:dyDescent="0.35">
      <c r="A258" t="s">
        <v>726</v>
      </c>
      <c r="B258" t="s">
        <v>768</v>
      </c>
      <c r="C258">
        <v>2397</v>
      </c>
    </row>
    <row r="259" spans="1:3" x14ac:dyDescent="0.35">
      <c r="A259" t="s">
        <v>728</v>
      </c>
      <c r="B259" t="s">
        <v>768</v>
      </c>
      <c r="C259">
        <v>4265</v>
      </c>
    </row>
    <row r="260" spans="1:3" x14ac:dyDescent="0.35">
      <c r="A260" t="s">
        <v>730</v>
      </c>
      <c r="B260" t="s">
        <v>768</v>
      </c>
      <c r="C260">
        <v>2204</v>
      </c>
    </row>
    <row r="261" spans="1:3" x14ac:dyDescent="0.35">
      <c r="A261" t="s">
        <v>732</v>
      </c>
      <c r="B261" t="s">
        <v>765</v>
      </c>
      <c r="C261">
        <v>1306</v>
      </c>
    </row>
    <row r="262" spans="1:3" x14ac:dyDescent="0.35">
      <c r="A262" t="s">
        <v>735</v>
      </c>
      <c r="B262" t="s">
        <v>767</v>
      </c>
      <c r="C262">
        <v>3771</v>
      </c>
    </row>
    <row r="263" spans="1:3" x14ac:dyDescent="0.35">
      <c r="A263" t="s">
        <v>738</v>
      </c>
      <c r="B263" t="s">
        <v>766</v>
      </c>
      <c r="C263">
        <v>4613</v>
      </c>
    </row>
    <row r="264" spans="1:3" x14ac:dyDescent="0.35">
      <c r="A264" t="s">
        <v>741</v>
      </c>
      <c r="B264" t="s">
        <v>766</v>
      </c>
      <c r="C264">
        <v>4116</v>
      </c>
    </row>
    <row r="265" spans="1:3" x14ac:dyDescent="0.35">
      <c r="A265" t="s">
        <v>344</v>
      </c>
      <c r="B265" t="s">
        <v>767</v>
      </c>
      <c r="C265">
        <v>3421</v>
      </c>
    </row>
    <row r="266" spans="1:3" x14ac:dyDescent="0.35">
      <c r="A266" t="s">
        <v>743</v>
      </c>
      <c r="B266" t="s">
        <v>765</v>
      </c>
      <c r="C266">
        <v>2436</v>
      </c>
    </row>
    <row r="267" spans="1:3" x14ac:dyDescent="0.35">
      <c r="A267" t="s">
        <v>745</v>
      </c>
      <c r="B267" t="s">
        <v>767</v>
      </c>
      <c r="C267">
        <v>534</v>
      </c>
    </row>
    <row r="268" spans="1:3" x14ac:dyDescent="0.35">
      <c r="A268" t="s">
        <v>415</v>
      </c>
      <c r="B268" t="s">
        <v>765</v>
      </c>
      <c r="C268">
        <v>3804</v>
      </c>
    </row>
    <row r="269" spans="1:3" x14ac:dyDescent="0.35">
      <c r="A269" t="s">
        <v>747</v>
      </c>
      <c r="B269" t="s">
        <v>768</v>
      </c>
      <c r="C269">
        <v>1396</v>
      </c>
    </row>
    <row r="270" spans="1:3" x14ac:dyDescent="0.35">
      <c r="A270" t="s">
        <v>749</v>
      </c>
      <c r="B270" t="s">
        <v>768</v>
      </c>
      <c r="C270">
        <v>2377</v>
      </c>
    </row>
    <row r="271" spans="1:3" x14ac:dyDescent="0.35">
      <c r="A271" t="s">
        <v>751</v>
      </c>
      <c r="B271" t="s">
        <v>765</v>
      </c>
      <c r="C271">
        <v>3532</v>
      </c>
    </row>
    <row r="272" spans="1:3" x14ac:dyDescent="0.35">
      <c r="A272" t="s">
        <v>752</v>
      </c>
      <c r="B272" t="s">
        <v>768</v>
      </c>
      <c r="C272">
        <v>2988</v>
      </c>
    </row>
    <row r="273" spans="1:3" x14ac:dyDescent="0.35">
      <c r="A273" t="s">
        <v>754</v>
      </c>
      <c r="B273" t="s">
        <v>767</v>
      </c>
      <c r="C273">
        <v>4905</v>
      </c>
    </row>
    <row r="274" spans="1:3" x14ac:dyDescent="0.35">
      <c r="A274" t="s">
        <v>757</v>
      </c>
      <c r="B274" t="s">
        <v>765</v>
      </c>
      <c r="C274">
        <v>4366</v>
      </c>
    </row>
    <row r="275" spans="1:3" x14ac:dyDescent="0.35">
      <c r="A275" t="s">
        <v>310</v>
      </c>
      <c r="B275" t="s">
        <v>768</v>
      </c>
      <c r="C275">
        <v>3032</v>
      </c>
    </row>
    <row r="276" spans="1:3" x14ac:dyDescent="0.35">
      <c r="A276" t="s">
        <v>759</v>
      </c>
      <c r="B276" t="s">
        <v>768</v>
      </c>
      <c r="C276">
        <v>4775</v>
      </c>
    </row>
    <row r="277" spans="1:3" x14ac:dyDescent="0.35">
      <c r="A277" t="s">
        <v>761</v>
      </c>
      <c r="B277" t="s">
        <v>766</v>
      </c>
      <c r="C277">
        <v>3625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761A3-B22C-4065-B9E9-2F62F8AFBBA1}">
  <dimension ref="A1:D4"/>
  <sheetViews>
    <sheetView workbookViewId="0">
      <selection activeCell="D2" sqref="D2:D4"/>
    </sheetView>
  </sheetViews>
  <sheetFormatPr defaultRowHeight="14.5" x14ac:dyDescent="0.35"/>
  <cols>
    <col min="1" max="1" width="32.08984375" bestFit="1" customWidth="1"/>
    <col min="3" max="3" width="72.08984375" bestFit="1" customWidth="1"/>
    <col min="4" max="4" width="39.54296875" bestFit="1" customWidth="1"/>
  </cols>
  <sheetData>
    <row r="1" spans="1:4" x14ac:dyDescent="0.35">
      <c r="A1" t="s">
        <v>961</v>
      </c>
    </row>
    <row r="2" spans="1:4" ht="43.5" x14ac:dyDescent="0.35">
      <c r="A2" s="46" t="s">
        <v>966</v>
      </c>
      <c r="C2" t="str">
        <f>CLEAN(A2)</f>
        <v>93 Twin Pines Center                          Charleston                                              West Virginia</v>
      </c>
      <c r="D2" t="str">
        <f>TRIM(C2)</f>
        <v>93 Twin Pines Center Charleston West Virginia</v>
      </c>
    </row>
    <row r="3" spans="1:4" ht="43.5" x14ac:dyDescent="0.35">
      <c r="A3" s="47" t="s">
        <v>967</v>
      </c>
      <c r="C3" t="str">
        <f t="shared" ref="C3:C4" si="0">CLEAN(A3)</f>
        <v>6954 Basil Park                                      Dearborn                                             Michigan</v>
      </c>
      <c r="D3" t="str">
        <f t="shared" ref="D3:D4" si="1">TRIM(C3)</f>
        <v>6954 Basil Park Dearborn Michigan</v>
      </c>
    </row>
    <row r="4" spans="1:4" ht="43.5" x14ac:dyDescent="0.35">
      <c r="A4" s="47" t="s">
        <v>968</v>
      </c>
      <c r="C4" t="str">
        <f t="shared" si="0"/>
        <v>62 Acker Point                             Charleston                                           South Carolina</v>
      </c>
      <c r="D4" t="str">
        <f t="shared" si="1"/>
        <v>62 Acker Point Charleston South Carolina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256C-120A-498C-A45F-E5015C031335}">
  <dimension ref="A1:G25"/>
  <sheetViews>
    <sheetView showGridLines="0" zoomScaleNormal="100" workbookViewId="0">
      <selection activeCell="C6" sqref="C6:C25"/>
    </sheetView>
  </sheetViews>
  <sheetFormatPr defaultRowHeight="14.5" x14ac:dyDescent="0.35"/>
  <cols>
    <col min="1" max="1" width="1.453125" customWidth="1"/>
    <col min="2" max="2" width="6.1796875" customWidth="1"/>
    <col min="3" max="3" width="12.7265625" customWidth="1"/>
  </cols>
  <sheetData>
    <row r="1" spans="1:7" s="16" customFormat="1" ht="49.5" customHeight="1" x14ac:dyDescent="0.35">
      <c r="A1" s="18"/>
      <c r="B1" s="17" t="s">
        <v>787</v>
      </c>
    </row>
    <row r="5" spans="1:7" x14ac:dyDescent="0.35">
      <c r="C5" s="20" t="s">
        <v>786</v>
      </c>
    </row>
    <row r="6" spans="1:7" x14ac:dyDescent="0.35">
      <c r="C6" s="53">
        <v>0.72</v>
      </c>
      <c r="G6">
        <v>100</v>
      </c>
    </row>
    <row r="7" spans="1:7" x14ac:dyDescent="0.35">
      <c r="C7" s="53">
        <v>0.78</v>
      </c>
      <c r="G7" s="19">
        <v>0.01</v>
      </c>
    </row>
    <row r="8" spans="1:7" x14ac:dyDescent="0.35">
      <c r="C8" s="53">
        <v>0.86</v>
      </c>
    </row>
    <row r="9" spans="1:7" x14ac:dyDescent="0.35">
      <c r="C9" s="53">
        <v>0.59</v>
      </c>
    </row>
    <row r="10" spans="1:7" x14ac:dyDescent="0.35">
      <c r="C10" s="53">
        <v>0.96</v>
      </c>
    </row>
    <row r="11" spans="1:7" x14ac:dyDescent="0.35">
      <c r="C11" s="53">
        <v>0.82</v>
      </c>
    </row>
    <row r="12" spans="1:7" x14ac:dyDescent="0.35">
      <c r="C12" s="53">
        <v>0.71</v>
      </c>
    </row>
    <row r="13" spans="1:7" x14ac:dyDescent="0.35">
      <c r="C13" s="53">
        <v>0.93</v>
      </c>
    </row>
    <row r="14" spans="1:7" x14ac:dyDescent="0.35">
      <c r="C14" s="53">
        <v>0.96</v>
      </c>
    </row>
    <row r="15" spans="1:7" x14ac:dyDescent="0.35">
      <c r="C15" s="53">
        <v>0.64</v>
      </c>
    </row>
    <row r="16" spans="1:7" x14ac:dyDescent="0.35">
      <c r="C16" s="53">
        <v>0.54</v>
      </c>
    </row>
    <row r="17" spans="3:3" x14ac:dyDescent="0.35">
      <c r="C17" s="53">
        <v>0.64</v>
      </c>
    </row>
    <row r="18" spans="3:3" x14ac:dyDescent="0.35">
      <c r="C18" s="53">
        <v>0.57000000000000006</v>
      </c>
    </row>
    <row r="19" spans="3:3" x14ac:dyDescent="0.35">
      <c r="C19" s="53">
        <v>0.57999999999999996</v>
      </c>
    </row>
    <row r="20" spans="3:3" x14ac:dyDescent="0.35">
      <c r="C20" s="53">
        <v>0.59</v>
      </c>
    </row>
    <row r="21" spans="3:3" x14ac:dyDescent="0.35">
      <c r="C21" s="53">
        <v>0.93</v>
      </c>
    </row>
    <row r="22" spans="3:3" x14ac:dyDescent="0.35">
      <c r="C22" s="53">
        <v>0.6</v>
      </c>
    </row>
    <row r="23" spans="3:3" x14ac:dyDescent="0.35">
      <c r="C23" s="53">
        <v>0.54</v>
      </c>
    </row>
    <row r="24" spans="3:3" x14ac:dyDescent="0.35">
      <c r="C24" s="53">
        <v>0.74</v>
      </c>
    </row>
    <row r="25" spans="3:3" x14ac:dyDescent="0.35">
      <c r="C25" s="53">
        <v>0.67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D660-EEC2-4999-9D73-66A63ACDF3B6}">
  <dimension ref="A1:G276"/>
  <sheetViews>
    <sheetView showGridLines="0" zoomScaleNormal="100" workbookViewId="0">
      <selection activeCell="E15" sqref="E15"/>
    </sheetView>
  </sheetViews>
  <sheetFormatPr defaultRowHeight="14.5" x14ac:dyDescent="0.35"/>
  <cols>
    <col min="1" max="1" width="1.453125" customWidth="1"/>
    <col min="2" max="2" width="6.1796875" customWidth="1"/>
    <col min="3" max="3" width="24.7265625" customWidth="1"/>
    <col min="5" max="7" width="26.453125" customWidth="1"/>
  </cols>
  <sheetData>
    <row r="1" spans="1:7" s="16" customFormat="1" ht="49.5" customHeight="1" x14ac:dyDescent="0.35">
      <c r="A1" s="18"/>
      <c r="B1" s="17" t="s">
        <v>887</v>
      </c>
    </row>
    <row r="5" spans="1:7" x14ac:dyDescent="0.35">
      <c r="C5" s="20" t="s">
        <v>886</v>
      </c>
      <c r="E5" s="20" t="s">
        <v>885</v>
      </c>
      <c r="F5" s="20" t="s">
        <v>884</v>
      </c>
      <c r="G5" s="20" t="s">
        <v>883</v>
      </c>
    </row>
    <row r="6" spans="1:7" x14ac:dyDescent="0.35">
      <c r="C6" s="39" t="s">
        <v>882</v>
      </c>
      <c r="E6" s="39" t="str">
        <f>C6</f>
        <v>93 Twin Pines Center</v>
      </c>
      <c r="F6" s="38" t="str">
        <f>C7</f>
        <v>Charleston</v>
      </c>
      <c r="G6" s="38" t="str">
        <f>C8</f>
        <v>West Virginia</v>
      </c>
    </row>
    <row r="7" spans="1:7" x14ac:dyDescent="0.35">
      <c r="C7" s="38" t="s">
        <v>861</v>
      </c>
      <c r="E7" s="39" t="str">
        <f t="shared" ref="E7" si="0">C9</f>
        <v>6954 Basil Park</v>
      </c>
      <c r="F7" s="38" t="str">
        <f t="shared" ref="F7" si="1">C10</f>
        <v>Dearborn</v>
      </c>
      <c r="G7" s="38" t="str">
        <f t="shared" ref="G7" si="2">C11</f>
        <v>Michigan</v>
      </c>
    </row>
    <row r="8" spans="1:7" x14ac:dyDescent="0.35">
      <c r="C8" s="38" t="s">
        <v>881</v>
      </c>
      <c r="E8" s="39" t="str">
        <f t="shared" ref="E8" si="3">C12</f>
        <v>38 Moland Circle</v>
      </c>
      <c r="F8" s="38" t="str">
        <f t="shared" ref="F8" si="4">C13</f>
        <v>Las Vegas</v>
      </c>
      <c r="G8" s="38" t="str">
        <f t="shared" ref="G8" si="5">C14</f>
        <v>Nevada</v>
      </c>
    </row>
    <row r="9" spans="1:7" x14ac:dyDescent="0.35">
      <c r="C9" s="38" t="s">
        <v>880</v>
      </c>
      <c r="E9" s="39" t="str">
        <f t="shared" ref="E9" si="6">C15</f>
        <v>14387 Rowland Alley</v>
      </c>
      <c r="F9" s="38" t="str">
        <f t="shared" ref="F9" si="7">C16</f>
        <v>San Diego</v>
      </c>
      <c r="G9" s="38" t="str">
        <f t="shared" ref="G9" si="8">C17</f>
        <v>California</v>
      </c>
    </row>
    <row r="10" spans="1:7" x14ac:dyDescent="0.35">
      <c r="C10" s="38" t="s">
        <v>879</v>
      </c>
      <c r="E10" s="39" t="str">
        <f t="shared" ref="E10" si="9">C18</f>
        <v>32 Macpherson Trail</v>
      </c>
      <c r="F10" s="38" t="str">
        <f t="shared" ref="F10" si="10">C19</f>
        <v>Missoula</v>
      </c>
      <c r="G10" s="38" t="str">
        <f t="shared" ref="G10" si="11">C20</f>
        <v>Montana</v>
      </c>
    </row>
    <row r="11" spans="1:7" x14ac:dyDescent="0.35">
      <c r="C11" s="38" t="s">
        <v>878</v>
      </c>
      <c r="E11" s="39" t="str">
        <f t="shared" ref="E11" si="12">C21</f>
        <v>6231 Onsgard Center</v>
      </c>
      <c r="F11" s="38" t="str">
        <f t="shared" ref="F11" si="13">C22</f>
        <v>Kansas City</v>
      </c>
      <c r="G11" s="38" t="str">
        <f t="shared" ref="G11" si="14">C23</f>
        <v>Kansas</v>
      </c>
    </row>
    <row r="12" spans="1:7" x14ac:dyDescent="0.35">
      <c r="C12" s="38" t="s">
        <v>877</v>
      </c>
      <c r="E12" s="39" t="str">
        <f t="shared" ref="E12" si="15">C24</f>
        <v>024 Sunnyside Terrace</v>
      </c>
      <c r="F12" s="38" t="str">
        <f t="shared" ref="F12" si="16">C25</f>
        <v>Columbia</v>
      </c>
      <c r="G12" s="38" t="str">
        <f t="shared" ref="G12" si="17">C26</f>
        <v>Missouri</v>
      </c>
    </row>
    <row r="13" spans="1:7" x14ac:dyDescent="0.35">
      <c r="C13" s="38" t="s">
        <v>876</v>
      </c>
      <c r="E13" s="39" t="str">
        <f t="shared" ref="E13" si="18">C27</f>
        <v>62 Acker Point</v>
      </c>
      <c r="F13" s="38" t="str">
        <f t="shared" ref="F13:F14" si="19">C28</f>
        <v>Charleston</v>
      </c>
      <c r="G13" s="38" t="str">
        <f t="shared" ref="G13" si="20">C29</f>
        <v>South Carolina</v>
      </c>
    </row>
    <row r="14" spans="1:7" x14ac:dyDescent="0.35">
      <c r="C14" s="38" t="s">
        <v>875</v>
      </c>
    </row>
    <row r="15" spans="1:7" x14ac:dyDescent="0.35">
      <c r="C15" s="38" t="s">
        <v>874</v>
      </c>
    </row>
    <row r="16" spans="1:7" x14ac:dyDescent="0.35">
      <c r="C16" s="38" t="s">
        <v>873</v>
      </c>
    </row>
    <row r="17" spans="3:3" x14ac:dyDescent="0.35">
      <c r="C17" s="38" t="s">
        <v>872</v>
      </c>
    </row>
    <row r="18" spans="3:3" x14ac:dyDescent="0.35">
      <c r="C18" s="38" t="s">
        <v>871</v>
      </c>
    </row>
    <row r="19" spans="3:3" x14ac:dyDescent="0.35">
      <c r="C19" s="38" t="s">
        <v>870</v>
      </c>
    </row>
    <row r="20" spans="3:3" x14ac:dyDescent="0.35">
      <c r="C20" s="38" t="s">
        <v>869</v>
      </c>
    </row>
    <row r="21" spans="3:3" x14ac:dyDescent="0.35">
      <c r="C21" s="38" t="s">
        <v>868</v>
      </c>
    </row>
    <row r="22" spans="3:3" x14ac:dyDescent="0.35">
      <c r="C22" s="38" t="s">
        <v>867</v>
      </c>
    </row>
    <row r="23" spans="3:3" x14ac:dyDescent="0.35">
      <c r="C23" s="38" t="s">
        <v>866</v>
      </c>
    </row>
    <row r="24" spans="3:3" x14ac:dyDescent="0.35">
      <c r="C24" s="38" t="s">
        <v>865</v>
      </c>
    </row>
    <row r="25" spans="3:3" x14ac:dyDescent="0.35">
      <c r="C25" s="38" t="s">
        <v>864</v>
      </c>
    </row>
    <row r="26" spans="3:3" x14ac:dyDescent="0.35">
      <c r="C26" s="38" t="s">
        <v>863</v>
      </c>
    </row>
    <row r="27" spans="3:3" x14ac:dyDescent="0.35">
      <c r="C27" s="38" t="s">
        <v>862</v>
      </c>
    </row>
    <row r="28" spans="3:3" x14ac:dyDescent="0.35">
      <c r="C28" s="38" t="s">
        <v>861</v>
      </c>
    </row>
    <row r="29" spans="3:3" x14ac:dyDescent="0.35">
      <c r="C29" s="38" t="s">
        <v>860</v>
      </c>
    </row>
    <row r="30" spans="3:3" x14ac:dyDescent="0.35">
      <c r="C30" s="37"/>
    </row>
    <row r="31" spans="3:3" x14ac:dyDescent="0.35">
      <c r="C31" s="37"/>
    </row>
    <row r="32" spans="3:3" x14ac:dyDescent="0.35">
      <c r="C32" s="37"/>
    </row>
    <row r="33" spans="3:3" x14ac:dyDescent="0.35">
      <c r="C33" s="37"/>
    </row>
    <row r="34" spans="3:3" x14ac:dyDescent="0.35">
      <c r="C34" s="37"/>
    </row>
    <row r="35" spans="3:3" x14ac:dyDescent="0.35">
      <c r="C35" s="37"/>
    </row>
    <row r="36" spans="3:3" x14ac:dyDescent="0.35">
      <c r="C36" s="37"/>
    </row>
    <row r="37" spans="3:3" x14ac:dyDescent="0.35">
      <c r="C37" s="37"/>
    </row>
    <row r="38" spans="3:3" x14ac:dyDescent="0.35">
      <c r="C38" s="37"/>
    </row>
    <row r="39" spans="3:3" x14ac:dyDescent="0.35">
      <c r="C39" s="37"/>
    </row>
    <row r="40" spans="3:3" x14ac:dyDescent="0.35">
      <c r="C40" s="37"/>
    </row>
    <row r="41" spans="3:3" x14ac:dyDescent="0.35">
      <c r="C41" s="37"/>
    </row>
    <row r="42" spans="3:3" x14ac:dyDescent="0.35">
      <c r="C42" s="37"/>
    </row>
    <row r="43" spans="3:3" x14ac:dyDescent="0.35">
      <c r="C43" s="37"/>
    </row>
    <row r="44" spans="3:3" x14ac:dyDescent="0.35">
      <c r="C44" s="37"/>
    </row>
    <row r="45" spans="3:3" x14ac:dyDescent="0.35">
      <c r="C45" s="37"/>
    </row>
    <row r="46" spans="3:3" x14ac:dyDescent="0.35">
      <c r="C46" s="37"/>
    </row>
    <row r="47" spans="3:3" x14ac:dyDescent="0.35">
      <c r="C47" s="37"/>
    </row>
    <row r="48" spans="3:3" x14ac:dyDescent="0.35">
      <c r="C48" s="37"/>
    </row>
    <row r="49" spans="3:3" x14ac:dyDescent="0.35">
      <c r="C49" s="37"/>
    </row>
    <row r="50" spans="3:3" x14ac:dyDescent="0.35">
      <c r="C50" s="37"/>
    </row>
    <row r="51" spans="3:3" x14ac:dyDescent="0.35">
      <c r="C51" s="37"/>
    </row>
    <row r="52" spans="3:3" x14ac:dyDescent="0.35">
      <c r="C52" s="37"/>
    </row>
    <row r="53" spans="3:3" x14ac:dyDescent="0.35">
      <c r="C53" s="37"/>
    </row>
    <row r="54" spans="3:3" x14ac:dyDescent="0.35">
      <c r="C54" s="37"/>
    </row>
    <row r="55" spans="3:3" x14ac:dyDescent="0.35">
      <c r="C55" s="37"/>
    </row>
    <row r="56" spans="3:3" x14ac:dyDescent="0.35">
      <c r="C56" s="37"/>
    </row>
    <row r="57" spans="3:3" x14ac:dyDescent="0.35">
      <c r="C57" s="37"/>
    </row>
    <row r="58" spans="3:3" x14ac:dyDescent="0.35">
      <c r="C58" s="37"/>
    </row>
    <row r="59" spans="3:3" x14ac:dyDescent="0.35">
      <c r="C59" s="37"/>
    </row>
    <row r="60" spans="3:3" x14ac:dyDescent="0.35">
      <c r="C60" s="37"/>
    </row>
    <row r="61" spans="3:3" x14ac:dyDescent="0.35">
      <c r="C61" s="37"/>
    </row>
    <row r="62" spans="3:3" x14ac:dyDescent="0.35">
      <c r="C62" s="37"/>
    </row>
    <row r="63" spans="3:3" x14ac:dyDescent="0.35">
      <c r="C63" s="37"/>
    </row>
    <row r="64" spans="3:3" x14ac:dyDescent="0.35">
      <c r="C64" s="37"/>
    </row>
    <row r="65" spans="3:3" x14ac:dyDescent="0.35">
      <c r="C65" s="37"/>
    </row>
    <row r="66" spans="3:3" x14ac:dyDescent="0.35">
      <c r="C66" s="37"/>
    </row>
    <row r="67" spans="3:3" x14ac:dyDescent="0.35">
      <c r="C67" s="37"/>
    </row>
    <row r="68" spans="3:3" x14ac:dyDescent="0.35">
      <c r="C68" s="37"/>
    </row>
    <row r="69" spans="3:3" x14ac:dyDescent="0.35">
      <c r="C69" s="37"/>
    </row>
    <row r="70" spans="3:3" x14ac:dyDescent="0.35">
      <c r="C70" s="37"/>
    </row>
    <row r="71" spans="3:3" x14ac:dyDescent="0.35">
      <c r="C71" s="37"/>
    </row>
    <row r="72" spans="3:3" x14ac:dyDescent="0.35">
      <c r="C72" s="37"/>
    </row>
    <row r="73" spans="3:3" x14ac:dyDescent="0.35">
      <c r="C73" s="37"/>
    </row>
    <row r="74" spans="3:3" x14ac:dyDescent="0.35">
      <c r="C74" s="37"/>
    </row>
    <row r="75" spans="3:3" x14ac:dyDescent="0.35">
      <c r="C75" s="37"/>
    </row>
    <row r="76" spans="3:3" x14ac:dyDescent="0.35">
      <c r="C76" s="37"/>
    </row>
    <row r="77" spans="3:3" x14ac:dyDescent="0.35">
      <c r="C77" s="37"/>
    </row>
    <row r="78" spans="3:3" x14ac:dyDescent="0.35">
      <c r="C78" s="37"/>
    </row>
    <row r="79" spans="3:3" x14ac:dyDescent="0.35">
      <c r="C79" s="37"/>
    </row>
    <row r="80" spans="3:3" x14ac:dyDescent="0.35">
      <c r="C80" s="37"/>
    </row>
    <row r="81" spans="3:3" x14ac:dyDescent="0.35">
      <c r="C81" s="37"/>
    </row>
    <row r="82" spans="3:3" x14ac:dyDescent="0.35">
      <c r="C82" s="37"/>
    </row>
    <row r="83" spans="3:3" x14ac:dyDescent="0.35">
      <c r="C83" s="37"/>
    </row>
    <row r="84" spans="3:3" x14ac:dyDescent="0.35">
      <c r="C84" s="37"/>
    </row>
    <row r="85" spans="3:3" x14ac:dyDescent="0.35">
      <c r="C85" s="37"/>
    </row>
    <row r="86" spans="3:3" x14ac:dyDescent="0.35">
      <c r="C86" s="37"/>
    </row>
    <row r="87" spans="3:3" x14ac:dyDescent="0.35">
      <c r="C87" s="37"/>
    </row>
    <row r="88" spans="3:3" x14ac:dyDescent="0.35">
      <c r="C88" s="37"/>
    </row>
    <row r="89" spans="3:3" x14ac:dyDescent="0.35">
      <c r="C89" s="37"/>
    </row>
    <row r="90" spans="3:3" x14ac:dyDescent="0.35">
      <c r="C90" s="37"/>
    </row>
    <row r="91" spans="3:3" x14ac:dyDescent="0.35">
      <c r="C91" s="37"/>
    </row>
    <row r="92" spans="3:3" x14ac:dyDescent="0.35">
      <c r="C92" s="37"/>
    </row>
    <row r="93" spans="3:3" x14ac:dyDescent="0.35">
      <c r="C93" s="37"/>
    </row>
    <row r="94" spans="3:3" x14ac:dyDescent="0.35">
      <c r="C94" s="37"/>
    </row>
    <row r="95" spans="3:3" x14ac:dyDescent="0.35">
      <c r="C95" s="37"/>
    </row>
    <row r="96" spans="3:3" x14ac:dyDescent="0.35">
      <c r="C96" s="37"/>
    </row>
    <row r="97" spans="3:3" x14ac:dyDescent="0.35">
      <c r="C97" s="37"/>
    </row>
    <row r="98" spans="3:3" x14ac:dyDescent="0.35">
      <c r="C98" s="37"/>
    </row>
    <row r="99" spans="3:3" x14ac:dyDescent="0.35">
      <c r="C99" s="37"/>
    </row>
    <row r="100" spans="3:3" x14ac:dyDescent="0.35">
      <c r="C100" s="37"/>
    </row>
    <row r="101" spans="3:3" x14ac:dyDescent="0.35">
      <c r="C101" s="37"/>
    </row>
    <row r="102" spans="3:3" x14ac:dyDescent="0.35">
      <c r="C102" s="37"/>
    </row>
    <row r="103" spans="3:3" x14ac:dyDescent="0.35">
      <c r="C103" s="37"/>
    </row>
    <row r="104" spans="3:3" x14ac:dyDescent="0.35">
      <c r="C104" s="37"/>
    </row>
    <row r="105" spans="3:3" x14ac:dyDescent="0.35">
      <c r="C105" s="37"/>
    </row>
    <row r="106" spans="3:3" x14ac:dyDescent="0.35">
      <c r="C106" s="37"/>
    </row>
    <row r="107" spans="3:3" x14ac:dyDescent="0.35">
      <c r="C107" s="37"/>
    </row>
    <row r="108" spans="3:3" x14ac:dyDescent="0.35">
      <c r="C108" s="37"/>
    </row>
    <row r="109" spans="3:3" x14ac:dyDescent="0.35">
      <c r="C109" s="37"/>
    </row>
    <row r="110" spans="3:3" x14ac:dyDescent="0.35">
      <c r="C110" s="37"/>
    </row>
    <row r="111" spans="3:3" x14ac:dyDescent="0.35">
      <c r="C111" s="37"/>
    </row>
    <row r="112" spans="3:3" x14ac:dyDescent="0.35">
      <c r="C112" s="37"/>
    </row>
    <row r="113" spans="3:3" x14ac:dyDescent="0.35">
      <c r="C113" s="37"/>
    </row>
    <row r="114" spans="3:3" x14ac:dyDescent="0.35">
      <c r="C114" s="37"/>
    </row>
    <row r="115" spans="3:3" x14ac:dyDescent="0.35">
      <c r="C115" s="37"/>
    </row>
    <row r="116" spans="3:3" x14ac:dyDescent="0.35">
      <c r="C116" s="37"/>
    </row>
    <row r="117" spans="3:3" x14ac:dyDescent="0.35">
      <c r="C117" s="37"/>
    </row>
    <row r="118" spans="3:3" x14ac:dyDescent="0.35">
      <c r="C118" s="37"/>
    </row>
    <row r="119" spans="3:3" x14ac:dyDescent="0.35">
      <c r="C119" s="37"/>
    </row>
    <row r="120" spans="3:3" x14ac:dyDescent="0.35">
      <c r="C120" s="37"/>
    </row>
    <row r="121" spans="3:3" x14ac:dyDescent="0.35">
      <c r="C121" s="37"/>
    </row>
    <row r="122" spans="3:3" x14ac:dyDescent="0.35">
      <c r="C122" s="37"/>
    </row>
    <row r="123" spans="3:3" x14ac:dyDescent="0.35">
      <c r="C123" s="37"/>
    </row>
    <row r="124" spans="3:3" x14ac:dyDescent="0.35">
      <c r="C124" s="37"/>
    </row>
    <row r="125" spans="3:3" x14ac:dyDescent="0.35">
      <c r="C125" s="37"/>
    </row>
    <row r="126" spans="3:3" x14ac:dyDescent="0.35">
      <c r="C126" s="37"/>
    </row>
    <row r="127" spans="3:3" x14ac:dyDescent="0.35">
      <c r="C127" s="37"/>
    </row>
    <row r="128" spans="3:3" x14ac:dyDescent="0.35">
      <c r="C128" s="37"/>
    </row>
    <row r="129" spans="3:3" x14ac:dyDescent="0.35">
      <c r="C129" s="37"/>
    </row>
    <row r="130" spans="3:3" x14ac:dyDescent="0.35">
      <c r="C130" s="37"/>
    </row>
    <row r="131" spans="3:3" x14ac:dyDescent="0.35">
      <c r="C131" s="37"/>
    </row>
    <row r="132" spans="3:3" x14ac:dyDescent="0.35">
      <c r="C132" s="37"/>
    </row>
    <row r="133" spans="3:3" x14ac:dyDescent="0.35">
      <c r="C133" s="37"/>
    </row>
    <row r="134" spans="3:3" x14ac:dyDescent="0.35">
      <c r="C134" s="37"/>
    </row>
    <row r="135" spans="3:3" x14ac:dyDescent="0.35">
      <c r="C135" s="37"/>
    </row>
    <row r="136" spans="3:3" x14ac:dyDescent="0.35">
      <c r="C136" s="37"/>
    </row>
    <row r="137" spans="3:3" x14ac:dyDescent="0.35">
      <c r="C137" s="37"/>
    </row>
    <row r="138" spans="3:3" x14ac:dyDescent="0.35">
      <c r="C138" s="37"/>
    </row>
    <row r="139" spans="3:3" x14ac:dyDescent="0.35">
      <c r="C139" s="37"/>
    </row>
    <row r="140" spans="3:3" x14ac:dyDescent="0.35">
      <c r="C140" s="37"/>
    </row>
    <row r="141" spans="3:3" x14ac:dyDescent="0.35">
      <c r="C141" s="37"/>
    </row>
    <row r="142" spans="3:3" x14ac:dyDescent="0.35">
      <c r="C142" s="37"/>
    </row>
    <row r="143" spans="3:3" x14ac:dyDescent="0.35">
      <c r="C143" s="37"/>
    </row>
    <row r="144" spans="3:3" x14ac:dyDescent="0.35">
      <c r="C144" s="37"/>
    </row>
    <row r="145" spans="3:3" x14ac:dyDescent="0.35">
      <c r="C145" s="37"/>
    </row>
    <row r="146" spans="3:3" x14ac:dyDescent="0.35">
      <c r="C146" s="37"/>
    </row>
    <row r="147" spans="3:3" x14ac:dyDescent="0.35">
      <c r="C147" s="37"/>
    </row>
    <row r="148" spans="3:3" x14ac:dyDescent="0.35">
      <c r="C148" s="37"/>
    </row>
    <row r="149" spans="3:3" x14ac:dyDescent="0.35">
      <c r="C149" s="37"/>
    </row>
    <row r="150" spans="3:3" x14ac:dyDescent="0.35">
      <c r="C150" s="37"/>
    </row>
    <row r="151" spans="3:3" x14ac:dyDescent="0.35">
      <c r="C151" s="37"/>
    </row>
    <row r="152" spans="3:3" x14ac:dyDescent="0.35">
      <c r="C152" s="37"/>
    </row>
    <row r="153" spans="3:3" x14ac:dyDescent="0.35">
      <c r="C153" s="37"/>
    </row>
    <row r="154" spans="3:3" x14ac:dyDescent="0.35">
      <c r="C154" s="37"/>
    </row>
    <row r="155" spans="3:3" x14ac:dyDescent="0.35">
      <c r="C155" s="37"/>
    </row>
    <row r="156" spans="3:3" x14ac:dyDescent="0.35">
      <c r="C156" s="37"/>
    </row>
    <row r="157" spans="3:3" x14ac:dyDescent="0.35">
      <c r="C157" s="37"/>
    </row>
    <row r="158" spans="3:3" x14ac:dyDescent="0.35">
      <c r="C158" s="37"/>
    </row>
    <row r="159" spans="3:3" x14ac:dyDescent="0.35">
      <c r="C159" s="37"/>
    </row>
    <row r="160" spans="3:3" x14ac:dyDescent="0.35">
      <c r="C160" s="37"/>
    </row>
    <row r="161" spans="3:3" x14ac:dyDescent="0.35">
      <c r="C161" s="37"/>
    </row>
    <row r="162" spans="3:3" x14ac:dyDescent="0.35">
      <c r="C162" s="37"/>
    </row>
    <row r="163" spans="3:3" x14ac:dyDescent="0.35">
      <c r="C163" s="37"/>
    </row>
    <row r="164" spans="3:3" x14ac:dyDescent="0.35">
      <c r="C164" s="37"/>
    </row>
    <row r="165" spans="3:3" x14ac:dyDescent="0.35">
      <c r="C165" s="37"/>
    </row>
    <row r="166" spans="3:3" x14ac:dyDescent="0.35">
      <c r="C166" s="37"/>
    </row>
    <row r="167" spans="3:3" x14ac:dyDescent="0.35">
      <c r="C167" s="37"/>
    </row>
    <row r="168" spans="3:3" x14ac:dyDescent="0.35">
      <c r="C168" s="37"/>
    </row>
    <row r="169" spans="3:3" x14ac:dyDescent="0.35">
      <c r="C169" s="37"/>
    </row>
    <row r="170" spans="3:3" x14ac:dyDescent="0.35">
      <c r="C170" s="37"/>
    </row>
    <row r="171" spans="3:3" x14ac:dyDescent="0.35">
      <c r="C171" s="37"/>
    </row>
    <row r="172" spans="3:3" x14ac:dyDescent="0.35">
      <c r="C172" s="37"/>
    </row>
    <row r="173" spans="3:3" x14ac:dyDescent="0.35">
      <c r="C173" s="37"/>
    </row>
    <row r="174" spans="3:3" x14ac:dyDescent="0.35">
      <c r="C174" s="37"/>
    </row>
    <row r="175" spans="3:3" x14ac:dyDescent="0.35">
      <c r="C175" s="37"/>
    </row>
    <row r="176" spans="3:3" x14ac:dyDescent="0.35">
      <c r="C176" s="37"/>
    </row>
    <row r="177" spans="3:3" x14ac:dyDescent="0.35">
      <c r="C177" s="37"/>
    </row>
    <row r="178" spans="3:3" x14ac:dyDescent="0.35">
      <c r="C178" s="37"/>
    </row>
    <row r="179" spans="3:3" x14ac:dyDescent="0.35">
      <c r="C179" s="37"/>
    </row>
    <row r="180" spans="3:3" x14ac:dyDescent="0.35">
      <c r="C180" s="37"/>
    </row>
    <row r="181" spans="3:3" x14ac:dyDescent="0.35">
      <c r="C181" s="37"/>
    </row>
    <row r="182" spans="3:3" x14ac:dyDescent="0.35">
      <c r="C182" s="37"/>
    </row>
    <row r="183" spans="3:3" x14ac:dyDescent="0.35">
      <c r="C183" s="37"/>
    </row>
    <row r="184" spans="3:3" x14ac:dyDescent="0.35">
      <c r="C184" s="37"/>
    </row>
    <row r="185" spans="3:3" x14ac:dyDescent="0.35">
      <c r="C185" s="37"/>
    </row>
    <row r="186" spans="3:3" x14ac:dyDescent="0.35">
      <c r="C186" s="37"/>
    </row>
    <row r="187" spans="3:3" x14ac:dyDescent="0.35">
      <c r="C187" s="37"/>
    </row>
    <row r="188" spans="3:3" x14ac:dyDescent="0.35">
      <c r="C188" s="37"/>
    </row>
    <row r="189" spans="3:3" x14ac:dyDescent="0.35">
      <c r="C189" s="37"/>
    </row>
    <row r="190" spans="3:3" x14ac:dyDescent="0.35">
      <c r="C190" s="37"/>
    </row>
    <row r="191" spans="3:3" x14ac:dyDescent="0.35">
      <c r="C191" s="37"/>
    </row>
    <row r="192" spans="3:3" x14ac:dyDescent="0.35">
      <c r="C192" s="37"/>
    </row>
    <row r="193" spans="3:3" x14ac:dyDescent="0.35">
      <c r="C193" s="37"/>
    </row>
    <row r="194" spans="3:3" x14ac:dyDescent="0.35">
      <c r="C194" s="37"/>
    </row>
    <row r="195" spans="3:3" x14ac:dyDescent="0.35">
      <c r="C195" s="37"/>
    </row>
    <row r="196" spans="3:3" x14ac:dyDescent="0.35">
      <c r="C196" s="37"/>
    </row>
    <row r="197" spans="3:3" x14ac:dyDescent="0.35">
      <c r="C197" s="37"/>
    </row>
    <row r="198" spans="3:3" x14ac:dyDescent="0.35">
      <c r="C198" s="37"/>
    </row>
    <row r="199" spans="3:3" x14ac:dyDescent="0.35">
      <c r="C199" s="37"/>
    </row>
    <row r="200" spans="3:3" x14ac:dyDescent="0.35">
      <c r="C200" s="37"/>
    </row>
    <row r="201" spans="3:3" x14ac:dyDescent="0.35">
      <c r="C201" s="37"/>
    </row>
    <row r="202" spans="3:3" x14ac:dyDescent="0.35">
      <c r="C202" s="37"/>
    </row>
    <row r="203" spans="3:3" x14ac:dyDescent="0.35">
      <c r="C203" s="37"/>
    </row>
    <row r="204" spans="3:3" x14ac:dyDescent="0.35">
      <c r="C204" s="37"/>
    </row>
    <row r="205" spans="3:3" x14ac:dyDescent="0.35">
      <c r="C205" s="37"/>
    </row>
    <row r="206" spans="3:3" x14ac:dyDescent="0.35">
      <c r="C206" s="37"/>
    </row>
    <row r="207" spans="3:3" x14ac:dyDescent="0.35">
      <c r="C207" s="37"/>
    </row>
    <row r="208" spans="3:3" x14ac:dyDescent="0.35">
      <c r="C208" s="37"/>
    </row>
    <row r="209" spans="3:3" x14ac:dyDescent="0.35">
      <c r="C209" s="37"/>
    </row>
    <row r="210" spans="3:3" x14ac:dyDescent="0.35">
      <c r="C210" s="37"/>
    </row>
    <row r="211" spans="3:3" x14ac:dyDescent="0.35">
      <c r="C211" s="37"/>
    </row>
    <row r="212" spans="3:3" x14ac:dyDescent="0.35">
      <c r="C212" s="37"/>
    </row>
    <row r="213" spans="3:3" x14ac:dyDescent="0.35">
      <c r="C213" s="37"/>
    </row>
    <row r="214" spans="3:3" x14ac:dyDescent="0.35">
      <c r="C214" s="37"/>
    </row>
    <row r="215" spans="3:3" x14ac:dyDescent="0.35">
      <c r="C215" s="37"/>
    </row>
    <row r="216" spans="3:3" x14ac:dyDescent="0.35">
      <c r="C216" s="37"/>
    </row>
    <row r="217" spans="3:3" x14ac:dyDescent="0.35">
      <c r="C217" s="37"/>
    </row>
    <row r="218" spans="3:3" x14ac:dyDescent="0.35">
      <c r="C218" s="37"/>
    </row>
    <row r="219" spans="3:3" x14ac:dyDescent="0.35">
      <c r="C219" s="37"/>
    </row>
    <row r="220" spans="3:3" x14ac:dyDescent="0.35">
      <c r="C220" s="37"/>
    </row>
    <row r="221" spans="3:3" x14ac:dyDescent="0.35">
      <c r="C221" s="37"/>
    </row>
    <row r="222" spans="3:3" x14ac:dyDescent="0.35">
      <c r="C222" s="37"/>
    </row>
    <row r="223" spans="3:3" x14ac:dyDescent="0.35">
      <c r="C223" s="37"/>
    </row>
    <row r="224" spans="3:3" x14ac:dyDescent="0.35">
      <c r="C224" s="37"/>
    </row>
    <row r="225" spans="3:3" x14ac:dyDescent="0.35">
      <c r="C225" s="37"/>
    </row>
    <row r="226" spans="3:3" x14ac:dyDescent="0.35">
      <c r="C226" s="37"/>
    </row>
    <row r="227" spans="3:3" x14ac:dyDescent="0.35">
      <c r="C227" s="37"/>
    </row>
    <row r="228" spans="3:3" x14ac:dyDescent="0.35">
      <c r="C228" s="37"/>
    </row>
    <row r="229" spans="3:3" x14ac:dyDescent="0.35">
      <c r="C229" s="37"/>
    </row>
    <row r="230" spans="3:3" x14ac:dyDescent="0.35">
      <c r="C230" s="37"/>
    </row>
    <row r="231" spans="3:3" x14ac:dyDescent="0.35">
      <c r="C231" s="37"/>
    </row>
    <row r="232" spans="3:3" x14ac:dyDescent="0.35">
      <c r="C232" s="37"/>
    </row>
    <row r="233" spans="3:3" x14ac:dyDescent="0.35">
      <c r="C233" s="37"/>
    </row>
    <row r="234" spans="3:3" x14ac:dyDescent="0.35">
      <c r="C234" s="37"/>
    </row>
    <row r="235" spans="3:3" x14ac:dyDescent="0.35">
      <c r="C235" s="37"/>
    </row>
    <row r="236" spans="3:3" x14ac:dyDescent="0.35">
      <c r="C236" s="37"/>
    </row>
    <row r="237" spans="3:3" x14ac:dyDescent="0.35">
      <c r="C237" s="37"/>
    </row>
    <row r="238" spans="3:3" x14ac:dyDescent="0.35">
      <c r="C238" s="37"/>
    </row>
    <row r="239" spans="3:3" x14ac:dyDescent="0.35">
      <c r="C239" s="37"/>
    </row>
    <row r="240" spans="3:3" x14ac:dyDescent="0.35">
      <c r="C240" s="37"/>
    </row>
    <row r="241" spans="3:3" x14ac:dyDescent="0.35">
      <c r="C241" s="37"/>
    </row>
    <row r="242" spans="3:3" x14ac:dyDescent="0.35">
      <c r="C242" s="37"/>
    </row>
    <row r="243" spans="3:3" x14ac:dyDescent="0.35">
      <c r="C243" s="37"/>
    </row>
    <row r="244" spans="3:3" x14ac:dyDescent="0.35">
      <c r="C244" s="37"/>
    </row>
    <row r="245" spans="3:3" x14ac:dyDescent="0.35">
      <c r="C245" s="37"/>
    </row>
    <row r="246" spans="3:3" x14ac:dyDescent="0.35">
      <c r="C246" s="37"/>
    </row>
    <row r="247" spans="3:3" x14ac:dyDescent="0.35">
      <c r="C247" s="37"/>
    </row>
    <row r="248" spans="3:3" x14ac:dyDescent="0.35">
      <c r="C248" s="37"/>
    </row>
    <row r="249" spans="3:3" x14ac:dyDescent="0.35">
      <c r="C249" s="37"/>
    </row>
    <row r="250" spans="3:3" x14ac:dyDescent="0.35">
      <c r="C250" s="37"/>
    </row>
    <row r="251" spans="3:3" x14ac:dyDescent="0.35">
      <c r="C251" s="37"/>
    </row>
    <row r="252" spans="3:3" x14ac:dyDescent="0.35">
      <c r="C252" s="37"/>
    </row>
    <row r="253" spans="3:3" x14ac:dyDescent="0.35">
      <c r="C253" s="37"/>
    </row>
    <row r="254" spans="3:3" x14ac:dyDescent="0.35">
      <c r="C254" s="37"/>
    </row>
    <row r="255" spans="3:3" x14ac:dyDescent="0.35">
      <c r="C255" s="37"/>
    </row>
    <row r="256" spans="3:3" x14ac:dyDescent="0.35">
      <c r="C256" s="37"/>
    </row>
    <row r="257" spans="3:3" x14ac:dyDescent="0.35">
      <c r="C257" s="37"/>
    </row>
    <row r="258" spans="3:3" x14ac:dyDescent="0.35">
      <c r="C258" s="37"/>
    </row>
    <row r="259" spans="3:3" x14ac:dyDescent="0.35">
      <c r="C259" s="37"/>
    </row>
    <row r="260" spans="3:3" x14ac:dyDescent="0.35">
      <c r="C260" s="37"/>
    </row>
    <row r="261" spans="3:3" x14ac:dyDescent="0.35">
      <c r="C261" s="37"/>
    </row>
    <row r="262" spans="3:3" x14ac:dyDescent="0.35">
      <c r="C262" s="37"/>
    </row>
    <row r="263" spans="3:3" x14ac:dyDescent="0.35">
      <c r="C263" s="37"/>
    </row>
    <row r="264" spans="3:3" x14ac:dyDescent="0.35">
      <c r="C264" s="37"/>
    </row>
    <row r="265" spans="3:3" x14ac:dyDescent="0.35">
      <c r="C265" s="37"/>
    </row>
    <row r="266" spans="3:3" x14ac:dyDescent="0.35">
      <c r="C266" s="37"/>
    </row>
    <row r="267" spans="3:3" x14ac:dyDescent="0.35">
      <c r="C267" s="37"/>
    </row>
    <row r="268" spans="3:3" x14ac:dyDescent="0.35">
      <c r="C268" s="37"/>
    </row>
    <row r="269" spans="3:3" x14ac:dyDescent="0.35">
      <c r="C269" s="37"/>
    </row>
    <row r="270" spans="3:3" x14ac:dyDescent="0.35">
      <c r="C270" s="37"/>
    </row>
    <row r="271" spans="3:3" x14ac:dyDescent="0.35">
      <c r="C271" s="37"/>
    </row>
    <row r="272" spans="3:3" x14ac:dyDescent="0.35">
      <c r="C272" s="37"/>
    </row>
    <row r="273" spans="3:3" x14ac:dyDescent="0.35">
      <c r="C273" s="37"/>
    </row>
    <row r="274" spans="3:3" x14ac:dyDescent="0.35">
      <c r="C274" s="37"/>
    </row>
    <row r="275" spans="3:3" x14ac:dyDescent="0.35">
      <c r="C275" s="37"/>
    </row>
    <row r="276" spans="3:3" x14ac:dyDescent="0.35">
      <c r="C276" s="3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2E4F-3B77-4F0F-A596-220AE54CCB8F}">
  <dimension ref="A1:D24"/>
  <sheetViews>
    <sheetView showGridLines="0" topLeftCell="A4" zoomScaleNormal="100" workbookViewId="0">
      <selection activeCell="C6" sqref="C5:D24"/>
    </sheetView>
  </sheetViews>
  <sheetFormatPr defaultRowHeight="14.5" x14ac:dyDescent="0.35"/>
  <cols>
    <col min="1" max="1" width="1.453125" customWidth="1"/>
    <col min="2" max="2" width="6.1796875" customWidth="1"/>
    <col min="3" max="4" width="20.1796875" customWidth="1"/>
  </cols>
  <sheetData>
    <row r="1" spans="1:4" s="16" customFormat="1" ht="49.5" customHeight="1" x14ac:dyDescent="0.35">
      <c r="A1" s="18"/>
      <c r="B1" s="17" t="s">
        <v>888</v>
      </c>
    </row>
    <row r="5" spans="1:4" x14ac:dyDescent="0.35">
      <c r="C5" s="15" t="s">
        <v>139</v>
      </c>
      <c r="D5" s="15" t="s">
        <v>141</v>
      </c>
    </row>
    <row r="6" spans="1:4" x14ac:dyDescent="0.35">
      <c r="C6" s="14" t="s">
        <v>775</v>
      </c>
      <c r="D6" s="14" t="s">
        <v>224</v>
      </c>
    </row>
    <row r="7" spans="1:4" x14ac:dyDescent="0.35">
      <c r="C7" s="13" t="s">
        <v>780</v>
      </c>
      <c r="D7" s="13" t="s">
        <v>790</v>
      </c>
    </row>
    <row r="8" spans="1:4" x14ac:dyDescent="0.35">
      <c r="C8" s="13" t="s">
        <v>776</v>
      </c>
      <c r="D8" s="13" t="s">
        <v>789</v>
      </c>
    </row>
    <row r="9" spans="1:4" x14ac:dyDescent="0.35">
      <c r="C9" s="13" t="s">
        <v>498</v>
      </c>
      <c r="D9" s="13" t="s">
        <v>224</v>
      </c>
    </row>
    <row r="10" spans="1:4" x14ac:dyDescent="0.35">
      <c r="C10" s="13" t="s">
        <v>498</v>
      </c>
      <c r="D10" s="13" t="s">
        <v>790</v>
      </c>
    </row>
    <row r="11" spans="1:4" x14ac:dyDescent="0.35">
      <c r="C11" s="13" t="s">
        <v>244</v>
      </c>
      <c r="D11" s="13" t="s">
        <v>224</v>
      </c>
    </row>
    <row r="12" spans="1:4" x14ac:dyDescent="0.35">
      <c r="C12" s="13" t="s">
        <v>782</v>
      </c>
      <c r="D12" s="13" t="s">
        <v>789</v>
      </c>
    </row>
    <row r="13" spans="1:4" x14ac:dyDescent="0.35">
      <c r="C13" s="13" t="s">
        <v>775</v>
      </c>
      <c r="D13" s="13" t="s">
        <v>789</v>
      </c>
    </row>
    <row r="14" spans="1:4" x14ac:dyDescent="0.35">
      <c r="C14" s="13" t="s">
        <v>782</v>
      </c>
      <c r="D14" s="13" t="s">
        <v>224</v>
      </c>
    </row>
    <row r="15" spans="1:4" x14ac:dyDescent="0.35">
      <c r="C15" s="13" t="s">
        <v>244</v>
      </c>
      <c r="D15" s="13" t="s">
        <v>789</v>
      </c>
    </row>
    <row r="16" spans="1:4" x14ac:dyDescent="0.35">
      <c r="C16" s="13" t="s">
        <v>778</v>
      </c>
      <c r="D16" s="13" t="s">
        <v>789</v>
      </c>
    </row>
    <row r="17" spans="3:4" x14ac:dyDescent="0.35">
      <c r="C17" s="13" t="s">
        <v>780</v>
      </c>
      <c r="D17" s="13" t="s">
        <v>789</v>
      </c>
    </row>
    <row r="18" spans="3:4" x14ac:dyDescent="0.35">
      <c r="C18" s="13" t="s">
        <v>498</v>
      </c>
      <c r="D18" s="13" t="s">
        <v>789</v>
      </c>
    </row>
    <row r="19" spans="3:4" x14ac:dyDescent="0.35">
      <c r="C19" s="13" t="s">
        <v>781</v>
      </c>
      <c r="D19" s="13" t="s">
        <v>789</v>
      </c>
    </row>
    <row r="20" spans="3:4" x14ac:dyDescent="0.35">
      <c r="C20" s="13" t="s">
        <v>244</v>
      </c>
      <c r="D20" s="13" t="s">
        <v>790</v>
      </c>
    </row>
    <row r="21" spans="3:4" x14ac:dyDescent="0.35">
      <c r="C21" s="13" t="s">
        <v>498</v>
      </c>
      <c r="D21" s="13" t="s">
        <v>790</v>
      </c>
    </row>
    <row r="22" spans="3:4" x14ac:dyDescent="0.35">
      <c r="C22" s="13" t="s">
        <v>782</v>
      </c>
      <c r="D22" s="13" t="s">
        <v>224</v>
      </c>
    </row>
    <row r="23" spans="3:4" x14ac:dyDescent="0.35">
      <c r="C23" s="13" t="s">
        <v>244</v>
      </c>
      <c r="D23" s="13" t="s">
        <v>789</v>
      </c>
    </row>
    <row r="24" spans="3:4" x14ac:dyDescent="0.35">
      <c r="C24" s="13" t="s">
        <v>776</v>
      </c>
      <c r="D24" s="13" t="s">
        <v>789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1207-92D0-4D9A-97BB-D7FE4713637F}">
  <dimension ref="A1:G19"/>
  <sheetViews>
    <sheetView showGridLines="0" topLeftCell="A2" zoomScaleNormal="100" workbookViewId="0">
      <selection activeCell="D12" activeCellId="2" sqref="G7 F15 D12"/>
    </sheetView>
  </sheetViews>
  <sheetFormatPr defaultRowHeight="14.5" x14ac:dyDescent="0.35"/>
  <cols>
    <col min="1" max="1" width="1.453125" customWidth="1"/>
    <col min="2" max="2" width="6.1796875" customWidth="1"/>
    <col min="3" max="3" width="20.1796875" customWidth="1"/>
    <col min="4" max="4" width="11.81640625" customWidth="1"/>
    <col min="5" max="5" width="12.54296875" bestFit="1" customWidth="1"/>
    <col min="6" max="6" width="17.54296875" customWidth="1"/>
    <col min="7" max="7" width="12.54296875" customWidth="1"/>
  </cols>
  <sheetData>
    <row r="1" spans="1:7" s="16" customFormat="1" ht="49.5" customHeight="1" x14ac:dyDescent="0.35">
      <c r="A1" s="18"/>
      <c r="B1" s="17" t="s">
        <v>895</v>
      </c>
    </row>
    <row r="5" spans="1:7" x14ac:dyDescent="0.35">
      <c r="C5" s="15" t="s">
        <v>139</v>
      </c>
      <c r="D5" s="15" t="s">
        <v>140</v>
      </c>
      <c r="E5" s="15" t="s">
        <v>141</v>
      </c>
      <c r="F5" s="25" t="s">
        <v>791</v>
      </c>
      <c r="G5" s="25" t="s">
        <v>142</v>
      </c>
    </row>
    <row r="6" spans="1:7" x14ac:dyDescent="0.35">
      <c r="C6" s="14" t="s">
        <v>772</v>
      </c>
      <c r="D6" s="14" t="s">
        <v>149</v>
      </c>
      <c r="E6" s="14" t="s">
        <v>790</v>
      </c>
      <c r="F6" s="24">
        <v>43728</v>
      </c>
      <c r="G6" s="23">
        <v>57090</v>
      </c>
    </row>
    <row r="7" spans="1:7" x14ac:dyDescent="0.35">
      <c r="C7" s="13" t="s">
        <v>771</v>
      </c>
      <c r="D7" s="13" t="s">
        <v>156</v>
      </c>
      <c r="E7" s="13" t="s">
        <v>788</v>
      </c>
      <c r="F7" s="22">
        <v>43282</v>
      </c>
      <c r="G7" s="42">
        <v>65920</v>
      </c>
    </row>
    <row r="8" spans="1:7" x14ac:dyDescent="0.35">
      <c r="C8" s="13" t="s">
        <v>769</v>
      </c>
      <c r="D8" s="13" t="s">
        <v>149</v>
      </c>
      <c r="E8" s="13" t="s">
        <v>790</v>
      </c>
      <c r="F8" s="22">
        <v>43691</v>
      </c>
      <c r="G8" s="21">
        <v>109190</v>
      </c>
    </row>
    <row r="9" spans="1:7" x14ac:dyDescent="0.35">
      <c r="C9" s="13" t="s">
        <v>433</v>
      </c>
      <c r="D9" s="13" t="s">
        <v>156</v>
      </c>
      <c r="E9" s="13" t="s">
        <v>788</v>
      </c>
      <c r="F9" s="22">
        <v>43151</v>
      </c>
      <c r="G9" s="21">
        <v>75970</v>
      </c>
    </row>
    <row r="10" spans="1:7" x14ac:dyDescent="0.35">
      <c r="C10" s="13" t="s">
        <v>283</v>
      </c>
      <c r="D10" s="13" t="s">
        <v>156</v>
      </c>
      <c r="E10" s="13" t="s">
        <v>788</v>
      </c>
      <c r="F10" s="22">
        <v>43618</v>
      </c>
      <c r="G10" s="21">
        <v>58940</v>
      </c>
    </row>
    <row r="11" spans="1:7" x14ac:dyDescent="0.35">
      <c r="C11" s="13" t="s">
        <v>894</v>
      </c>
      <c r="D11" s="13" t="s">
        <v>156</v>
      </c>
      <c r="E11" s="13" t="s">
        <v>788</v>
      </c>
      <c r="F11" s="22">
        <v>43575</v>
      </c>
      <c r="G11" s="21">
        <v>60130</v>
      </c>
    </row>
    <row r="12" spans="1:7" x14ac:dyDescent="0.35">
      <c r="C12" s="13" t="s">
        <v>382</v>
      </c>
      <c r="D12" s="41" t="s">
        <v>156</v>
      </c>
      <c r="E12" s="13" t="s">
        <v>789</v>
      </c>
      <c r="F12" s="22">
        <v>43659</v>
      </c>
      <c r="G12" s="21">
        <v>80700</v>
      </c>
    </row>
    <row r="13" spans="1:7" x14ac:dyDescent="0.35">
      <c r="C13" s="13" t="s">
        <v>385</v>
      </c>
      <c r="D13" s="13" t="s">
        <v>156</v>
      </c>
      <c r="E13" s="13" t="s">
        <v>789</v>
      </c>
      <c r="F13" s="22">
        <v>43339</v>
      </c>
      <c r="G13" s="21">
        <v>75480</v>
      </c>
    </row>
    <row r="14" spans="1:7" x14ac:dyDescent="0.35">
      <c r="C14" s="13" t="s">
        <v>893</v>
      </c>
      <c r="D14" s="13" t="s">
        <v>156</v>
      </c>
      <c r="E14" s="13" t="s">
        <v>790</v>
      </c>
      <c r="F14" s="22">
        <v>43451</v>
      </c>
      <c r="G14" s="21">
        <v>104770</v>
      </c>
    </row>
    <row r="15" spans="1:7" x14ac:dyDescent="0.35">
      <c r="C15" s="13" t="s">
        <v>892</v>
      </c>
      <c r="D15" s="13" t="s">
        <v>156</v>
      </c>
      <c r="E15" s="13" t="s">
        <v>789</v>
      </c>
      <c r="F15" s="40">
        <v>42989</v>
      </c>
      <c r="G15" s="21">
        <v>34980</v>
      </c>
    </row>
    <row r="16" spans="1:7" x14ac:dyDescent="0.35">
      <c r="C16" s="13" t="s">
        <v>624</v>
      </c>
      <c r="D16" s="13" t="s">
        <v>149</v>
      </c>
      <c r="E16" s="13" t="s">
        <v>790</v>
      </c>
      <c r="F16" s="22">
        <v>43376</v>
      </c>
      <c r="G16" s="21">
        <v>53540</v>
      </c>
    </row>
    <row r="17" spans="3:7" x14ac:dyDescent="0.35">
      <c r="C17" s="13" t="s">
        <v>891</v>
      </c>
      <c r="D17" s="13" t="s">
        <v>156</v>
      </c>
      <c r="E17" s="13" t="s">
        <v>224</v>
      </c>
      <c r="F17" s="22">
        <v>43459</v>
      </c>
      <c r="G17" s="21">
        <v>78540</v>
      </c>
    </row>
    <row r="18" spans="3:7" x14ac:dyDescent="0.35">
      <c r="C18" s="13" t="s">
        <v>890</v>
      </c>
      <c r="D18" s="13" t="s">
        <v>889</v>
      </c>
      <c r="E18" s="13" t="s">
        <v>788</v>
      </c>
      <c r="F18" s="22">
        <v>43111</v>
      </c>
      <c r="G18" s="21">
        <v>115440</v>
      </c>
    </row>
    <row r="19" spans="3:7" x14ac:dyDescent="0.35">
      <c r="C19" s="13" t="s">
        <v>711</v>
      </c>
      <c r="D19" s="13" t="s">
        <v>149</v>
      </c>
      <c r="E19" s="13" t="s">
        <v>790</v>
      </c>
      <c r="F19" s="22">
        <v>43666</v>
      </c>
      <c r="G19" s="21">
        <v>48530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1B6D6-CD11-4470-ACD8-31D00C962EB7}">
  <dimension ref="A1:D25"/>
  <sheetViews>
    <sheetView showGridLines="0" topLeftCell="A4" zoomScaleNormal="100" workbookViewId="0">
      <selection activeCell="D9" sqref="D9"/>
    </sheetView>
  </sheetViews>
  <sheetFormatPr defaultRowHeight="14.5" x14ac:dyDescent="0.35"/>
  <cols>
    <col min="1" max="1" width="1.453125" customWidth="1"/>
    <col min="2" max="2" width="6.1796875" customWidth="1"/>
    <col min="3" max="3" width="43.54296875" customWidth="1"/>
    <col min="4" max="4" width="14.81640625" customWidth="1"/>
  </cols>
  <sheetData>
    <row r="1" spans="1:4" s="16" customFormat="1" ht="49.5" customHeight="1" x14ac:dyDescent="0.35">
      <c r="A1" s="18"/>
      <c r="B1" s="17" t="s">
        <v>918</v>
      </c>
    </row>
    <row r="5" spans="1:4" x14ac:dyDescent="0.35">
      <c r="C5" s="15" t="s">
        <v>917</v>
      </c>
      <c r="D5" s="15" t="s">
        <v>916</v>
      </c>
    </row>
    <row r="6" spans="1:4" x14ac:dyDescent="0.35">
      <c r="C6" s="14" t="s">
        <v>915</v>
      </c>
      <c r="D6" s="14" t="s">
        <v>1053</v>
      </c>
    </row>
    <row r="7" spans="1:4" x14ac:dyDescent="0.35">
      <c r="C7" s="13" t="s">
        <v>914</v>
      </c>
      <c r="D7" s="13" t="s">
        <v>1054</v>
      </c>
    </row>
    <row r="8" spans="1:4" x14ac:dyDescent="0.35">
      <c r="C8" s="13" t="s">
        <v>913</v>
      </c>
      <c r="D8" s="13" t="s">
        <v>1062</v>
      </c>
    </row>
    <row r="9" spans="1:4" x14ac:dyDescent="0.35">
      <c r="C9" s="13" t="s">
        <v>912</v>
      </c>
      <c r="D9" s="13" t="s">
        <v>1063</v>
      </c>
    </row>
    <row r="10" spans="1:4" x14ac:dyDescent="0.35">
      <c r="C10" s="13" t="s">
        <v>911</v>
      </c>
      <c r="D10" s="13" t="s">
        <v>1055</v>
      </c>
    </row>
    <row r="11" spans="1:4" x14ac:dyDescent="0.35">
      <c r="C11" s="13" t="s">
        <v>910</v>
      </c>
      <c r="D11" s="13" t="s">
        <v>1056</v>
      </c>
    </row>
    <row r="12" spans="1:4" x14ac:dyDescent="0.35">
      <c r="C12" s="13" t="s">
        <v>909</v>
      </c>
      <c r="D12" s="13" t="s">
        <v>1064</v>
      </c>
    </row>
    <row r="13" spans="1:4" x14ac:dyDescent="0.35">
      <c r="C13" s="13" t="s">
        <v>908</v>
      </c>
      <c r="D13" s="13" t="s">
        <v>1057</v>
      </c>
    </row>
    <row r="14" spans="1:4" x14ac:dyDescent="0.35">
      <c r="C14" s="13" t="s">
        <v>907</v>
      </c>
      <c r="D14" s="13" t="s">
        <v>1065</v>
      </c>
    </row>
    <row r="15" spans="1:4" x14ac:dyDescent="0.35">
      <c r="C15" s="13" t="s">
        <v>906</v>
      </c>
      <c r="D15" s="13" t="s">
        <v>1066</v>
      </c>
    </row>
    <row r="16" spans="1:4" x14ac:dyDescent="0.35">
      <c r="C16" s="13" t="s">
        <v>905</v>
      </c>
      <c r="D16" s="13" t="s">
        <v>1058</v>
      </c>
    </row>
    <row r="17" spans="3:4" x14ac:dyDescent="0.35">
      <c r="C17" s="13" t="s">
        <v>904</v>
      </c>
      <c r="D17" s="13" t="s">
        <v>1059</v>
      </c>
    </row>
    <row r="18" spans="3:4" x14ac:dyDescent="0.35">
      <c r="C18" s="13" t="s">
        <v>903</v>
      </c>
      <c r="D18" s="13" t="s">
        <v>1067</v>
      </c>
    </row>
    <row r="19" spans="3:4" x14ac:dyDescent="0.35">
      <c r="C19" s="13" t="s">
        <v>902</v>
      </c>
      <c r="D19" s="13" t="s">
        <v>1068</v>
      </c>
    </row>
    <row r="20" spans="3:4" x14ac:dyDescent="0.35">
      <c r="C20" s="13" t="s">
        <v>901</v>
      </c>
      <c r="D20" s="13" t="s">
        <v>1069</v>
      </c>
    </row>
    <row r="21" spans="3:4" x14ac:dyDescent="0.35">
      <c r="C21" s="13" t="s">
        <v>900</v>
      </c>
      <c r="D21" s="13" t="s">
        <v>1070</v>
      </c>
    </row>
    <row r="22" spans="3:4" x14ac:dyDescent="0.35">
      <c r="C22" s="13" t="s">
        <v>899</v>
      </c>
      <c r="D22" s="13" t="s">
        <v>1060</v>
      </c>
    </row>
    <row r="23" spans="3:4" x14ac:dyDescent="0.35">
      <c r="C23" s="13" t="s">
        <v>898</v>
      </c>
      <c r="D23" s="13" t="s">
        <v>1071</v>
      </c>
    </row>
    <row r="24" spans="3:4" x14ac:dyDescent="0.35">
      <c r="C24" s="13" t="s">
        <v>897</v>
      </c>
      <c r="D24" s="13" t="s">
        <v>1072</v>
      </c>
    </row>
    <row r="25" spans="3:4" x14ac:dyDescent="0.35">
      <c r="C25" s="13" t="s">
        <v>896</v>
      </c>
      <c r="D25" s="13" t="s">
        <v>1061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D70A-6B3C-4D3B-B4F5-478EF67F9BD8}">
  <dimension ref="A1:C25"/>
  <sheetViews>
    <sheetView showGridLines="0" zoomScaleNormal="100" workbookViewId="0">
      <selection activeCell="C6" sqref="C6"/>
    </sheetView>
  </sheetViews>
  <sheetFormatPr defaultRowHeight="14.5" x14ac:dyDescent="0.35"/>
  <cols>
    <col min="1" max="1" width="1.453125" customWidth="1"/>
    <col min="2" max="2" width="6.1796875" customWidth="1"/>
    <col min="3" max="3" width="79.54296875" customWidth="1"/>
  </cols>
  <sheetData>
    <row r="1" spans="1:3" s="16" customFormat="1" ht="49.5" customHeight="1" x14ac:dyDescent="0.35">
      <c r="A1" s="18"/>
      <c r="B1" s="17" t="s">
        <v>940</v>
      </c>
    </row>
    <row r="5" spans="1:3" x14ac:dyDescent="0.35">
      <c r="C5" s="15" t="s">
        <v>939</v>
      </c>
    </row>
    <row r="6" spans="1:3" x14ac:dyDescent="0.35">
      <c r="C6" s="14" t="s">
        <v>938</v>
      </c>
    </row>
    <row r="7" spans="1:3" x14ac:dyDescent="0.35">
      <c r="C7" s="13" t="s">
        <v>937</v>
      </c>
    </row>
    <row r="8" spans="1:3" x14ac:dyDescent="0.35">
      <c r="C8" s="13" t="s">
        <v>936</v>
      </c>
    </row>
    <row r="9" spans="1:3" x14ac:dyDescent="0.35">
      <c r="C9" s="13" t="s">
        <v>935</v>
      </c>
    </row>
    <row r="10" spans="1:3" x14ac:dyDescent="0.35">
      <c r="C10" s="13" t="s">
        <v>934</v>
      </c>
    </row>
    <row r="11" spans="1:3" x14ac:dyDescent="0.35">
      <c r="C11" s="13" t="s">
        <v>933</v>
      </c>
    </row>
    <row r="12" spans="1:3" x14ac:dyDescent="0.35">
      <c r="C12" s="13" t="s">
        <v>932</v>
      </c>
    </row>
    <row r="13" spans="1:3" x14ac:dyDescent="0.35">
      <c r="C13" s="13" t="s">
        <v>931</v>
      </c>
    </row>
    <row r="14" spans="1:3" x14ac:dyDescent="0.35">
      <c r="C14" s="13" t="s">
        <v>930</v>
      </c>
    </row>
    <row r="15" spans="1:3" x14ac:dyDescent="0.35">
      <c r="C15" s="13" t="s">
        <v>929</v>
      </c>
    </row>
    <row r="16" spans="1:3" x14ac:dyDescent="0.35">
      <c r="C16" s="13" t="s">
        <v>928</v>
      </c>
    </row>
    <row r="17" spans="3:3" x14ac:dyDescent="0.35">
      <c r="C17" s="13" t="s">
        <v>927</v>
      </c>
    </row>
    <row r="18" spans="3:3" x14ac:dyDescent="0.35">
      <c r="C18" s="13" t="s">
        <v>926</v>
      </c>
    </row>
    <row r="19" spans="3:3" x14ac:dyDescent="0.35">
      <c r="C19" s="13" t="s">
        <v>925</v>
      </c>
    </row>
    <row r="20" spans="3:3" x14ac:dyDescent="0.35">
      <c r="C20" s="13" t="s">
        <v>924</v>
      </c>
    </row>
    <row r="21" spans="3:3" x14ac:dyDescent="0.35">
      <c r="C21" s="13" t="s">
        <v>923</v>
      </c>
    </row>
    <row r="22" spans="3:3" x14ac:dyDescent="0.35">
      <c r="C22" s="13" t="s">
        <v>922</v>
      </c>
    </row>
    <row r="23" spans="3:3" x14ac:dyDescent="0.35">
      <c r="C23" s="13" t="s">
        <v>921</v>
      </c>
    </row>
    <row r="24" spans="3:3" x14ac:dyDescent="0.35">
      <c r="C24" s="13" t="s">
        <v>920</v>
      </c>
    </row>
    <row r="25" spans="3:3" x14ac:dyDescent="0.35">
      <c r="C25" s="13" t="s">
        <v>919</v>
      </c>
    </row>
  </sheetData>
  <autoFilter ref="C5:C697" xr:uid="{846D9E40-0222-428B-A437-E140BB2FACB5}"/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91CB8-8CE9-468B-B9CF-20F7DFB23C1F}">
  <dimension ref="A1:D24"/>
  <sheetViews>
    <sheetView showGridLines="0" topLeftCell="A2" zoomScaleNormal="100" workbookViewId="0">
      <selection activeCell="D6" sqref="D6:D24"/>
    </sheetView>
  </sheetViews>
  <sheetFormatPr defaultRowHeight="14.5" x14ac:dyDescent="0.35"/>
  <cols>
    <col min="1" max="1" width="1.453125" customWidth="1"/>
    <col min="2" max="2" width="6.1796875" customWidth="1"/>
    <col min="3" max="3" width="22.1796875" customWidth="1"/>
    <col min="4" max="4" width="20.1796875" customWidth="1"/>
  </cols>
  <sheetData>
    <row r="1" spans="1:4" s="16" customFormat="1" ht="49.5" customHeight="1" x14ac:dyDescent="0.35">
      <c r="A1" s="36"/>
      <c r="B1" s="17" t="s">
        <v>859</v>
      </c>
    </row>
    <row r="5" spans="1:4" x14ac:dyDescent="0.35">
      <c r="C5" s="35" t="s">
        <v>139</v>
      </c>
      <c r="D5" s="35" t="s">
        <v>858</v>
      </c>
    </row>
    <row r="6" spans="1:4" x14ac:dyDescent="0.35">
      <c r="C6" s="14" t="s">
        <v>857</v>
      </c>
      <c r="D6" s="14" t="str">
        <f>TRIM(C6)</f>
        <v>Barr Faughny</v>
      </c>
    </row>
    <row r="7" spans="1:4" x14ac:dyDescent="0.35">
      <c r="C7" s="13" t="s">
        <v>856</v>
      </c>
      <c r="D7" s="14" t="str">
        <f t="shared" ref="D7:D24" si="0">TRIM(C7)</f>
        <v>Dennison Crosswaite</v>
      </c>
    </row>
    <row r="8" spans="1:4" x14ac:dyDescent="0.35">
      <c r="C8" s="13" t="s">
        <v>855</v>
      </c>
      <c r="D8" s="14" t="str">
        <f t="shared" si="0"/>
        <v>Gunar Cockshoot</v>
      </c>
    </row>
    <row r="9" spans="1:4" x14ac:dyDescent="0.35">
      <c r="C9" s="13" t="s">
        <v>854</v>
      </c>
      <c r="D9" s="14" t="str">
        <f t="shared" si="0"/>
        <v>Wilone O'Kielt</v>
      </c>
    </row>
    <row r="10" spans="1:4" x14ac:dyDescent="0.35">
      <c r="C10" s="13" t="s">
        <v>853</v>
      </c>
      <c r="D10" s="14" t="str">
        <f t="shared" si="0"/>
        <v>Gigi Bohling</v>
      </c>
    </row>
    <row r="11" spans="1:4" x14ac:dyDescent="0.35">
      <c r="C11" s="13" t="s">
        <v>852</v>
      </c>
      <c r="D11" s="14" t="str">
        <f t="shared" si="0"/>
        <v>Curtice Advani</v>
      </c>
    </row>
    <row r="12" spans="1:4" x14ac:dyDescent="0.35">
      <c r="C12" s="13" t="s">
        <v>851</v>
      </c>
      <c r="D12" s="14" t="str">
        <f t="shared" si="0"/>
        <v>Kaine Padly</v>
      </c>
    </row>
    <row r="13" spans="1:4" x14ac:dyDescent="0.35">
      <c r="C13" s="13" t="s">
        <v>850</v>
      </c>
      <c r="D13" s="14" t="str">
        <f t="shared" si="0"/>
        <v>Ches Bonnell</v>
      </c>
    </row>
    <row r="14" spans="1:4" x14ac:dyDescent="0.35">
      <c r="C14" s="13" t="s">
        <v>849</v>
      </c>
      <c r="D14" s="14" t="str">
        <f t="shared" si="0"/>
        <v>Andria Kimpton</v>
      </c>
    </row>
    <row r="15" spans="1:4" x14ac:dyDescent="0.35">
      <c r="C15" s="13" t="s">
        <v>848</v>
      </c>
      <c r="D15" s="14" t="str">
        <f t="shared" si="0"/>
        <v>Brien Boise</v>
      </c>
    </row>
    <row r="16" spans="1:4" x14ac:dyDescent="0.35">
      <c r="C16" s="13" t="s">
        <v>847</v>
      </c>
      <c r="D16" s="14" t="str">
        <f t="shared" si="0"/>
        <v>Husein Augar</v>
      </c>
    </row>
    <row r="17" spans="3:4" x14ac:dyDescent="0.35">
      <c r="C17" s="13" t="s">
        <v>846</v>
      </c>
      <c r="D17" s="14" t="str">
        <f t="shared" si="0"/>
        <v>Karlen McCaffrey</v>
      </c>
    </row>
    <row r="18" spans="3:4" x14ac:dyDescent="0.35">
      <c r="C18" s="13" t="s">
        <v>845</v>
      </c>
      <c r="D18" s="14" t="str">
        <f t="shared" si="0"/>
        <v>Jan Morforth</v>
      </c>
    </row>
    <row r="19" spans="3:4" x14ac:dyDescent="0.35">
      <c r="C19" s="13" t="s">
        <v>844</v>
      </c>
      <c r="D19" s="14" t="str">
        <f t="shared" si="0"/>
        <v>Dotty Strutley</v>
      </c>
    </row>
    <row r="20" spans="3:4" x14ac:dyDescent="0.35">
      <c r="C20" s="13" t="s">
        <v>843</v>
      </c>
      <c r="D20" s="14" t="str">
        <f t="shared" si="0"/>
        <v>Kelci Walkden</v>
      </c>
    </row>
    <row r="21" spans="3:4" x14ac:dyDescent="0.35">
      <c r="C21" s="13" t="s">
        <v>842</v>
      </c>
      <c r="D21" s="14" t="str">
        <f t="shared" si="0"/>
        <v>Marney O'Breen</v>
      </c>
    </row>
    <row r="22" spans="3:4" x14ac:dyDescent="0.35">
      <c r="C22" s="13" t="s">
        <v>841</v>
      </c>
      <c r="D22" s="14" t="str">
        <f t="shared" si="0"/>
        <v>Rafaelita Blaksland</v>
      </c>
    </row>
    <row r="23" spans="3:4" x14ac:dyDescent="0.35">
      <c r="C23" s="13" t="s">
        <v>840</v>
      </c>
      <c r="D23" s="14" t="str">
        <f t="shared" si="0"/>
        <v>Madelene Upcott</v>
      </c>
    </row>
    <row r="24" spans="3:4" x14ac:dyDescent="0.35">
      <c r="C24" s="13" t="s">
        <v>839</v>
      </c>
      <c r="D24" s="14" t="str">
        <f t="shared" si="0"/>
        <v>Beverie Moffet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9EDF9-E5CD-4EC4-8C60-14E060636869}">
  <dimension ref="A1:E11"/>
  <sheetViews>
    <sheetView workbookViewId="0">
      <selection activeCell="G2" sqref="G2"/>
    </sheetView>
  </sheetViews>
  <sheetFormatPr defaultRowHeight="14.5" x14ac:dyDescent="0.35"/>
  <cols>
    <col min="1" max="1" width="7.36328125" bestFit="1" customWidth="1"/>
    <col min="2" max="2" width="12.26953125" bestFit="1" customWidth="1"/>
    <col min="3" max="3" width="14.1796875" bestFit="1" customWidth="1"/>
  </cols>
  <sheetData>
    <row r="1" spans="1:5" x14ac:dyDescent="0.35">
      <c r="A1" t="s">
        <v>942</v>
      </c>
      <c r="B1" t="s">
        <v>954</v>
      </c>
      <c r="C1" t="s">
        <v>943</v>
      </c>
    </row>
    <row r="2" spans="1:5" ht="21" x14ac:dyDescent="0.5">
      <c r="A2" t="s">
        <v>944</v>
      </c>
      <c r="B2">
        <v>9</v>
      </c>
      <c r="C2" s="45" t="str">
        <f>REPT("*",B2)</f>
        <v>*********</v>
      </c>
      <c r="E2" s="56" t="str">
        <f>REPT("*",B2)</f>
        <v>*********</v>
      </c>
    </row>
    <row r="3" spans="1:5" ht="21" x14ac:dyDescent="0.5">
      <c r="A3" t="s">
        <v>945</v>
      </c>
      <c r="B3">
        <v>2</v>
      </c>
      <c r="C3" s="45" t="str">
        <f t="shared" ref="C3:C11" si="0">REPT("*",B3)</f>
        <v>**</v>
      </c>
      <c r="E3" s="56" t="str">
        <f t="shared" ref="E3:E11" si="1">REPT("*",B3)</f>
        <v>**</v>
      </c>
    </row>
    <row r="4" spans="1:5" ht="21" x14ac:dyDescent="0.5">
      <c r="A4" t="s">
        <v>946</v>
      </c>
      <c r="B4">
        <v>3</v>
      </c>
      <c r="C4" s="45" t="str">
        <f t="shared" si="0"/>
        <v>***</v>
      </c>
      <c r="E4" s="56" t="str">
        <f t="shared" si="1"/>
        <v>***</v>
      </c>
    </row>
    <row r="5" spans="1:5" ht="21" x14ac:dyDescent="0.5">
      <c r="A5" t="s">
        <v>947</v>
      </c>
      <c r="B5">
        <v>5</v>
      </c>
      <c r="C5" s="45" t="str">
        <f t="shared" si="0"/>
        <v>*****</v>
      </c>
      <c r="E5" s="56" t="str">
        <f t="shared" si="1"/>
        <v>*****</v>
      </c>
    </row>
    <row r="6" spans="1:5" ht="21" x14ac:dyDescent="0.5">
      <c r="A6" t="s">
        <v>948</v>
      </c>
      <c r="B6">
        <v>6</v>
      </c>
      <c r="C6" s="45" t="str">
        <f t="shared" si="0"/>
        <v>******</v>
      </c>
      <c r="E6" s="56" t="str">
        <f t="shared" si="1"/>
        <v>******</v>
      </c>
    </row>
    <row r="7" spans="1:5" ht="21" x14ac:dyDescent="0.5">
      <c r="A7" t="s">
        <v>949</v>
      </c>
      <c r="B7">
        <v>1</v>
      </c>
      <c r="C7" s="45" t="str">
        <f t="shared" si="0"/>
        <v>*</v>
      </c>
      <c r="E7" s="56" t="str">
        <f t="shared" si="1"/>
        <v>*</v>
      </c>
    </row>
    <row r="8" spans="1:5" ht="21" x14ac:dyDescent="0.5">
      <c r="A8" t="s">
        <v>950</v>
      </c>
      <c r="B8">
        <v>9</v>
      </c>
      <c r="C8" s="45" t="str">
        <f t="shared" si="0"/>
        <v>*********</v>
      </c>
      <c r="E8" s="56" t="str">
        <f t="shared" si="1"/>
        <v>*********</v>
      </c>
    </row>
    <row r="9" spans="1:5" ht="21" x14ac:dyDescent="0.5">
      <c r="A9" t="s">
        <v>951</v>
      </c>
      <c r="B9">
        <v>8</v>
      </c>
      <c r="C9" s="45" t="str">
        <f t="shared" si="0"/>
        <v>********</v>
      </c>
      <c r="E9" s="56" t="str">
        <f t="shared" si="1"/>
        <v>********</v>
      </c>
    </row>
    <row r="10" spans="1:5" ht="21" x14ac:dyDescent="0.5">
      <c r="A10" t="s">
        <v>952</v>
      </c>
      <c r="B10">
        <v>7</v>
      </c>
      <c r="C10" s="45" t="str">
        <f t="shared" si="0"/>
        <v>*******</v>
      </c>
      <c r="E10" s="56" t="str">
        <f t="shared" si="1"/>
        <v>*******</v>
      </c>
    </row>
    <row r="11" spans="1:5" ht="21" x14ac:dyDescent="0.5">
      <c r="A11" t="s">
        <v>953</v>
      </c>
      <c r="B11">
        <v>4</v>
      </c>
      <c r="C11" s="45" t="str">
        <f t="shared" si="0"/>
        <v>****</v>
      </c>
      <c r="E11" s="56" t="str">
        <f t="shared" si="1"/>
        <v>****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DB61-E110-48FE-AACF-69A504707004}">
  <dimension ref="A2:D6"/>
  <sheetViews>
    <sheetView workbookViewId="0">
      <selection activeCell="D6" sqref="D6"/>
    </sheetView>
  </sheetViews>
  <sheetFormatPr defaultRowHeight="14.5" x14ac:dyDescent="0.35"/>
  <cols>
    <col min="3" max="3" width="10.08984375" bestFit="1" customWidth="1"/>
  </cols>
  <sheetData>
    <row r="2" spans="1:4" x14ac:dyDescent="0.35">
      <c r="A2" t="s">
        <v>955</v>
      </c>
      <c r="B2" t="s">
        <v>956</v>
      </c>
      <c r="C2" t="s">
        <v>957</v>
      </c>
    </row>
    <row r="3" spans="1:4" x14ac:dyDescent="0.35">
      <c r="A3" t="s">
        <v>958</v>
      </c>
      <c r="B3" t="s">
        <v>959</v>
      </c>
      <c r="C3" s="1">
        <v>43661</v>
      </c>
      <c r="D3" t="s">
        <v>960</v>
      </c>
    </row>
    <row r="4" spans="1:4" x14ac:dyDescent="0.35">
      <c r="A4" t="str">
        <f>A3</f>
        <v>Mohit</v>
      </c>
      <c r="B4" t="str">
        <f>B3</f>
        <v>Kedia</v>
      </c>
      <c r="C4" s="1">
        <f>C3</f>
        <v>43661</v>
      </c>
      <c r="D4" t="str">
        <f>A4&amp;" "&amp;B4&amp;" "&amp;"joined on"&amp;" "&amp;TEXT(C4,"dd mmm yyyy")</f>
        <v>Mohit Kedia joined on 15 Jul 2019</v>
      </c>
    </row>
    <row r="6" spans="1:4" x14ac:dyDescent="0.35">
      <c r="D6" t="str">
        <f>A4&amp;" "&amp;B4&amp;" "&amp;"joined on"&amp;" "&amp;TEXT(C4,"dd mmm yyyy")</f>
        <v>Mohit Kedia joined on 15 Jul 2019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C2A6-D1EB-422D-8008-25CF4820119F}">
  <dimension ref="A1:H8"/>
  <sheetViews>
    <sheetView workbookViewId="0">
      <selection activeCell="G4" sqref="G4"/>
    </sheetView>
  </sheetViews>
  <sheetFormatPr defaultRowHeight="14.5" x14ac:dyDescent="0.35"/>
  <cols>
    <col min="8" max="8" width="21.08984375" customWidth="1"/>
  </cols>
  <sheetData>
    <row r="1" spans="1:8" x14ac:dyDescent="0.35">
      <c r="A1" s="49" t="s">
        <v>987</v>
      </c>
      <c r="B1" s="49" t="s">
        <v>988</v>
      </c>
      <c r="C1" s="49" t="s">
        <v>990</v>
      </c>
      <c r="D1" s="49" t="s">
        <v>991</v>
      </c>
      <c r="E1" s="49" t="s">
        <v>989</v>
      </c>
    </row>
    <row r="2" spans="1:8" x14ac:dyDescent="0.35">
      <c r="A2" s="50" t="s">
        <v>992</v>
      </c>
      <c r="B2" s="50">
        <v>19819</v>
      </c>
      <c r="C2" s="50" t="s">
        <v>994</v>
      </c>
      <c r="D2" s="50">
        <v>24193</v>
      </c>
      <c r="E2" s="50" t="s">
        <v>993</v>
      </c>
    </row>
    <row r="3" spans="1:8" x14ac:dyDescent="0.35">
      <c r="A3" s="50" t="s">
        <v>995</v>
      </c>
      <c r="B3" s="50">
        <v>19114</v>
      </c>
      <c r="C3" s="50" t="s">
        <v>994</v>
      </c>
      <c r="D3" s="50">
        <v>18679</v>
      </c>
      <c r="E3" s="50" t="s">
        <v>993</v>
      </c>
    </row>
    <row r="4" spans="1:8" ht="72.5" x14ac:dyDescent="0.35">
      <c r="A4" s="50" t="s">
        <v>996</v>
      </c>
      <c r="B4" s="50">
        <v>15126</v>
      </c>
      <c r="C4" s="50" t="s">
        <v>994</v>
      </c>
      <c r="D4" s="50">
        <v>20156</v>
      </c>
      <c r="E4" s="50" t="s">
        <v>993</v>
      </c>
      <c r="H4" s="57" t="s">
        <v>997</v>
      </c>
    </row>
    <row r="5" spans="1:8" x14ac:dyDescent="0.35">
      <c r="A5" s="50" t="s">
        <v>998</v>
      </c>
      <c r="B5" s="50">
        <v>18104</v>
      </c>
      <c r="C5" s="50" t="s">
        <v>994</v>
      </c>
      <c r="D5" s="50">
        <v>12426</v>
      </c>
      <c r="E5" s="50" t="s">
        <v>993</v>
      </c>
    </row>
    <row r="6" spans="1:8" x14ac:dyDescent="0.35">
      <c r="A6" s="50" t="s">
        <v>999</v>
      </c>
      <c r="B6" s="50">
        <v>18044</v>
      </c>
      <c r="C6" s="50" t="s">
        <v>994</v>
      </c>
      <c r="D6" s="50">
        <v>23729</v>
      </c>
      <c r="E6" s="50" t="s">
        <v>993</v>
      </c>
    </row>
    <row r="7" spans="1:8" x14ac:dyDescent="0.35">
      <c r="A7" s="50" t="s">
        <v>1000</v>
      </c>
      <c r="B7" s="50">
        <v>15013</v>
      </c>
      <c r="C7" s="50" t="s">
        <v>994</v>
      </c>
      <c r="D7" s="50">
        <v>16032</v>
      </c>
      <c r="E7" s="50" t="s">
        <v>993</v>
      </c>
    </row>
    <row r="8" spans="1:8" x14ac:dyDescent="0.35">
      <c r="A8" s="50" t="s">
        <v>1001</v>
      </c>
      <c r="B8" s="50">
        <v>17931</v>
      </c>
      <c r="C8" s="50" t="s">
        <v>994</v>
      </c>
      <c r="D8" s="50">
        <v>15336</v>
      </c>
      <c r="E8" s="50" t="s">
        <v>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D6E2-30A1-44CD-83C5-62D9462FD416}">
  <dimension ref="A1:G16"/>
  <sheetViews>
    <sheetView showGridLines="0" topLeftCell="A3" zoomScaleNormal="100" workbookViewId="0">
      <selection activeCell="I12" sqref="I12"/>
    </sheetView>
  </sheetViews>
  <sheetFormatPr defaultRowHeight="14.5" x14ac:dyDescent="0.35"/>
  <cols>
    <col min="1" max="1" width="1.453125" customWidth="1"/>
    <col min="2" max="2" width="6.1796875" customWidth="1"/>
    <col min="3" max="3" width="21" customWidth="1"/>
    <col min="5" max="5" width="13.26953125" customWidth="1"/>
    <col min="6" max="6" width="16.26953125" customWidth="1"/>
  </cols>
  <sheetData>
    <row r="1" spans="1:7" s="16" customFormat="1" ht="49.5" customHeight="1" x14ac:dyDescent="0.35">
      <c r="A1" s="18"/>
      <c r="B1" s="17" t="s">
        <v>792</v>
      </c>
    </row>
    <row r="5" spans="1:7" x14ac:dyDescent="0.35">
      <c r="C5" s="15" t="s">
        <v>139</v>
      </c>
      <c r="D5" s="15" t="s">
        <v>140</v>
      </c>
      <c r="E5" s="15" t="s">
        <v>141</v>
      </c>
      <c r="F5" s="25" t="s">
        <v>791</v>
      </c>
      <c r="G5" s="25" t="s">
        <v>142</v>
      </c>
    </row>
    <row r="6" spans="1:7" x14ac:dyDescent="0.35">
      <c r="C6" s="14" t="s">
        <v>498</v>
      </c>
      <c r="D6" s="14" t="s">
        <v>156</v>
      </c>
      <c r="E6" s="14" t="s">
        <v>790</v>
      </c>
      <c r="F6" s="24">
        <v>43744</v>
      </c>
      <c r="G6" s="23">
        <v>75000</v>
      </c>
    </row>
    <row r="7" spans="1:7" x14ac:dyDescent="0.35">
      <c r="C7" s="13" t="s">
        <v>244</v>
      </c>
      <c r="D7" s="13" t="s">
        <v>149</v>
      </c>
      <c r="E7" s="13" t="s">
        <v>789</v>
      </c>
      <c r="F7" s="22">
        <v>43601</v>
      </c>
      <c r="G7" s="21">
        <v>90700</v>
      </c>
    </row>
    <row r="8" spans="1:7" x14ac:dyDescent="0.35">
      <c r="C8" s="13" t="s">
        <v>782</v>
      </c>
      <c r="D8" s="13" t="s">
        <v>149</v>
      </c>
      <c r="E8" s="13" t="s">
        <v>789</v>
      </c>
      <c r="F8" s="22">
        <v>43476</v>
      </c>
      <c r="G8" s="21">
        <v>48950</v>
      </c>
    </row>
    <row r="9" spans="1:7" x14ac:dyDescent="0.35">
      <c r="C9" s="13" t="s">
        <v>779</v>
      </c>
      <c r="D9" s="13" t="s">
        <v>149</v>
      </c>
      <c r="E9" s="13" t="s">
        <v>788</v>
      </c>
      <c r="F9" s="22">
        <v>43560</v>
      </c>
      <c r="G9" s="21">
        <v>59810</v>
      </c>
    </row>
    <row r="10" spans="1:7" x14ac:dyDescent="0.35">
      <c r="C10" s="13" t="s">
        <v>778</v>
      </c>
      <c r="D10" s="13" t="s">
        <v>149</v>
      </c>
      <c r="E10" s="13" t="s">
        <v>789</v>
      </c>
      <c r="F10" s="22">
        <v>43424</v>
      </c>
      <c r="G10" s="21">
        <v>107700</v>
      </c>
    </row>
    <row r="11" spans="1:7" x14ac:dyDescent="0.35">
      <c r="C11" s="13" t="s">
        <v>777</v>
      </c>
      <c r="D11" s="13" t="s">
        <v>149</v>
      </c>
      <c r="E11" s="13" t="s">
        <v>789</v>
      </c>
      <c r="F11" s="22">
        <v>43303</v>
      </c>
      <c r="G11" s="21">
        <v>88050</v>
      </c>
    </row>
    <row r="12" spans="1:7" x14ac:dyDescent="0.35">
      <c r="C12" s="13" t="s">
        <v>776</v>
      </c>
      <c r="D12" s="13" t="s">
        <v>149</v>
      </c>
      <c r="E12" s="13" t="s">
        <v>789</v>
      </c>
      <c r="F12" s="22">
        <v>43238</v>
      </c>
      <c r="G12" s="21">
        <v>69120</v>
      </c>
    </row>
    <row r="13" spans="1:7" x14ac:dyDescent="0.35">
      <c r="C13" s="13" t="s">
        <v>687</v>
      </c>
      <c r="D13" s="13" t="s">
        <v>156</v>
      </c>
      <c r="E13" s="13" t="s">
        <v>788</v>
      </c>
      <c r="F13" s="22">
        <v>43355</v>
      </c>
      <c r="G13" s="21">
        <v>67910</v>
      </c>
    </row>
    <row r="14" spans="1:7" x14ac:dyDescent="0.35">
      <c r="C14" s="13" t="s">
        <v>774</v>
      </c>
      <c r="D14" s="13" t="s">
        <v>149</v>
      </c>
      <c r="E14" s="13" t="s">
        <v>788</v>
      </c>
      <c r="F14" s="22">
        <v>43007</v>
      </c>
      <c r="G14" s="21">
        <v>48170</v>
      </c>
    </row>
    <row r="15" spans="1:7" x14ac:dyDescent="0.35">
      <c r="C15" s="13" t="s">
        <v>770</v>
      </c>
      <c r="D15" s="13" t="s">
        <v>156</v>
      </c>
      <c r="E15" s="13" t="s">
        <v>224</v>
      </c>
      <c r="F15" s="22">
        <v>43342</v>
      </c>
      <c r="G15" s="21">
        <v>109160</v>
      </c>
    </row>
    <row r="16" spans="1:7" x14ac:dyDescent="0.35">
      <c r="C16" s="13" t="s">
        <v>283</v>
      </c>
      <c r="D16" s="13" t="s">
        <v>156</v>
      </c>
      <c r="E16" s="13" t="s">
        <v>788</v>
      </c>
      <c r="F16" s="22">
        <v>43618</v>
      </c>
      <c r="G16" s="21">
        <v>58940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5402-D584-46E6-A756-279BD0942B2A}">
  <sheetPr filterMode="1"/>
  <dimension ref="A1:D25"/>
  <sheetViews>
    <sheetView workbookViewId="0">
      <selection activeCell="D1" sqref="D1"/>
    </sheetView>
  </sheetViews>
  <sheetFormatPr defaultRowHeight="14.5" x14ac:dyDescent="0.35"/>
  <sheetData>
    <row r="1" spans="1:4" x14ac:dyDescent="0.35">
      <c r="A1" s="49" t="s">
        <v>987</v>
      </c>
      <c r="B1" s="49" t="s">
        <v>988</v>
      </c>
      <c r="C1" s="49" t="s">
        <v>991</v>
      </c>
      <c r="D1" s="51" t="s">
        <v>1002</v>
      </c>
    </row>
    <row r="2" spans="1:4" x14ac:dyDescent="0.35">
      <c r="A2" s="50" t="s">
        <v>992</v>
      </c>
      <c r="B2" s="50">
        <v>19819</v>
      </c>
      <c r="C2" s="50"/>
      <c r="D2">
        <f>COUNTA(A2:C2)</f>
        <v>2</v>
      </c>
    </row>
    <row r="3" spans="1:4" x14ac:dyDescent="0.35">
      <c r="A3" s="50" t="s">
        <v>995</v>
      </c>
      <c r="B3" s="50">
        <v>19114</v>
      </c>
      <c r="C3" s="50">
        <v>18679</v>
      </c>
      <c r="D3">
        <f t="shared" ref="D3:D25" si="0">COUNTA(A3:C3)</f>
        <v>3</v>
      </c>
    </row>
    <row r="4" spans="1:4" x14ac:dyDescent="0.35">
      <c r="A4" s="50" t="s">
        <v>998</v>
      </c>
      <c r="B4" s="50">
        <v>18104</v>
      </c>
      <c r="C4" s="50">
        <v>12426</v>
      </c>
      <c r="D4">
        <f t="shared" si="0"/>
        <v>3</v>
      </c>
    </row>
    <row r="5" spans="1:4" hidden="1" x14ac:dyDescent="0.35">
      <c r="A5" s="50"/>
      <c r="B5" s="50"/>
      <c r="C5" s="50"/>
      <c r="D5">
        <f t="shared" si="0"/>
        <v>0</v>
      </c>
    </row>
    <row r="6" spans="1:4" x14ac:dyDescent="0.35">
      <c r="A6" s="50" t="s">
        <v>999</v>
      </c>
      <c r="B6" s="50"/>
      <c r="C6" s="50">
        <v>23729</v>
      </c>
      <c r="D6">
        <f t="shared" si="0"/>
        <v>2</v>
      </c>
    </row>
    <row r="7" spans="1:4" x14ac:dyDescent="0.35">
      <c r="A7" s="50" t="s">
        <v>1000</v>
      </c>
      <c r="B7" s="50">
        <v>15013</v>
      </c>
      <c r="C7" s="50">
        <v>16032</v>
      </c>
      <c r="D7">
        <f t="shared" si="0"/>
        <v>3</v>
      </c>
    </row>
    <row r="8" spans="1:4" x14ac:dyDescent="0.35">
      <c r="A8" s="50" t="s">
        <v>1001</v>
      </c>
      <c r="B8" s="50">
        <v>17931</v>
      </c>
      <c r="C8" s="50">
        <v>15336</v>
      </c>
      <c r="D8">
        <f t="shared" si="0"/>
        <v>3</v>
      </c>
    </row>
    <row r="9" spans="1:4" x14ac:dyDescent="0.35">
      <c r="A9" s="50" t="s">
        <v>995</v>
      </c>
      <c r="B9" s="50">
        <v>19114</v>
      </c>
      <c r="C9" s="50">
        <v>18679</v>
      </c>
      <c r="D9">
        <f t="shared" si="0"/>
        <v>3</v>
      </c>
    </row>
    <row r="10" spans="1:4" hidden="1" x14ac:dyDescent="0.35">
      <c r="A10" s="50"/>
      <c r="B10" s="50"/>
      <c r="C10" s="50"/>
      <c r="D10">
        <f t="shared" si="0"/>
        <v>0</v>
      </c>
    </row>
    <row r="11" spans="1:4" x14ac:dyDescent="0.35">
      <c r="A11" s="50" t="s">
        <v>998</v>
      </c>
      <c r="B11" s="50">
        <v>18104</v>
      </c>
      <c r="C11" s="50">
        <v>12426</v>
      </c>
      <c r="D11">
        <f t="shared" si="0"/>
        <v>3</v>
      </c>
    </row>
    <row r="12" spans="1:4" x14ac:dyDescent="0.35">
      <c r="A12" s="50" t="s">
        <v>999</v>
      </c>
      <c r="B12" s="50">
        <v>18044</v>
      </c>
      <c r="C12" s="50">
        <v>23729</v>
      </c>
      <c r="D12">
        <f t="shared" si="0"/>
        <v>3</v>
      </c>
    </row>
    <row r="13" spans="1:4" x14ac:dyDescent="0.35">
      <c r="A13" s="50" t="s">
        <v>1000</v>
      </c>
      <c r="B13" s="50"/>
      <c r="C13" s="50">
        <v>16032</v>
      </c>
      <c r="D13">
        <f t="shared" si="0"/>
        <v>2</v>
      </c>
    </row>
    <row r="14" spans="1:4" x14ac:dyDescent="0.35">
      <c r="A14" s="50" t="s">
        <v>1001</v>
      </c>
      <c r="B14" s="50">
        <v>17931</v>
      </c>
      <c r="C14" s="50">
        <v>15336</v>
      </c>
      <c r="D14">
        <f t="shared" si="0"/>
        <v>3</v>
      </c>
    </row>
    <row r="15" spans="1:4" hidden="1" x14ac:dyDescent="0.35">
      <c r="A15" s="50"/>
      <c r="B15" s="50"/>
      <c r="C15" s="50"/>
      <c r="D15">
        <f t="shared" si="0"/>
        <v>0</v>
      </c>
    </row>
    <row r="16" spans="1:4" x14ac:dyDescent="0.35">
      <c r="A16" s="50" t="s">
        <v>995</v>
      </c>
      <c r="B16" s="50">
        <v>19114</v>
      </c>
      <c r="C16" s="50">
        <v>18679</v>
      </c>
      <c r="D16">
        <f t="shared" si="0"/>
        <v>3</v>
      </c>
    </row>
    <row r="17" spans="1:4" x14ac:dyDescent="0.35">
      <c r="A17" s="50" t="s">
        <v>996</v>
      </c>
      <c r="B17" s="50">
        <v>15126</v>
      </c>
      <c r="C17" s="50">
        <v>20156</v>
      </c>
      <c r="D17">
        <f t="shared" si="0"/>
        <v>3</v>
      </c>
    </row>
    <row r="18" spans="1:4" hidden="1" x14ac:dyDescent="0.35">
      <c r="A18" s="50"/>
      <c r="B18" s="50"/>
      <c r="C18" s="50"/>
      <c r="D18">
        <f t="shared" si="0"/>
        <v>0</v>
      </c>
    </row>
    <row r="19" spans="1:4" x14ac:dyDescent="0.35">
      <c r="A19" s="50" t="s">
        <v>998</v>
      </c>
      <c r="B19" s="50">
        <v>18104</v>
      </c>
      <c r="C19" s="50"/>
      <c r="D19">
        <f t="shared" si="0"/>
        <v>2</v>
      </c>
    </row>
    <row r="20" spans="1:4" x14ac:dyDescent="0.35">
      <c r="A20" s="50" t="s">
        <v>999</v>
      </c>
      <c r="B20" s="50">
        <v>18044</v>
      </c>
      <c r="C20" s="50">
        <v>23729</v>
      </c>
      <c r="D20">
        <f t="shared" si="0"/>
        <v>3</v>
      </c>
    </row>
    <row r="21" spans="1:4" hidden="1" x14ac:dyDescent="0.35">
      <c r="A21" s="50"/>
      <c r="B21" s="50"/>
      <c r="C21" s="50"/>
      <c r="D21">
        <f t="shared" si="0"/>
        <v>0</v>
      </c>
    </row>
    <row r="22" spans="1:4" x14ac:dyDescent="0.35">
      <c r="A22" s="50" t="s">
        <v>1001</v>
      </c>
      <c r="B22" s="50">
        <v>17931</v>
      </c>
      <c r="C22" s="50">
        <v>15336</v>
      </c>
      <c r="D22">
        <f t="shared" si="0"/>
        <v>3</v>
      </c>
    </row>
    <row r="23" spans="1:4" x14ac:dyDescent="0.35">
      <c r="A23" s="50" t="s">
        <v>996</v>
      </c>
      <c r="B23" s="50">
        <v>15126</v>
      </c>
      <c r="C23" s="50">
        <v>20156</v>
      </c>
      <c r="D23">
        <f t="shared" si="0"/>
        <v>3</v>
      </c>
    </row>
    <row r="24" spans="1:4" hidden="1" x14ac:dyDescent="0.35">
      <c r="A24" s="50"/>
      <c r="B24" s="50"/>
      <c r="C24" s="50"/>
      <c r="D24">
        <f t="shared" si="0"/>
        <v>0</v>
      </c>
    </row>
    <row r="25" spans="1:4" x14ac:dyDescent="0.35">
      <c r="A25" s="50" t="s">
        <v>999</v>
      </c>
      <c r="B25" s="50">
        <v>18044</v>
      </c>
      <c r="C25" s="50">
        <v>23729</v>
      </c>
      <c r="D25">
        <f t="shared" si="0"/>
        <v>3</v>
      </c>
    </row>
  </sheetData>
  <autoFilter ref="A1:D25" xr:uid="{16905402-D584-46E6-A756-279BD0942B2A}">
    <filterColumn colId="3">
      <filters>
        <filter val="2"/>
        <filter val="3"/>
      </filters>
    </filterColumn>
  </autoFilter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EA24F-D411-42E0-8863-9CAE80A7C0E9}">
  <dimension ref="A1:I15"/>
  <sheetViews>
    <sheetView workbookViewId="0">
      <selection activeCell="G1" sqref="G1:I5"/>
    </sheetView>
  </sheetViews>
  <sheetFormatPr defaultRowHeight="14.5" x14ac:dyDescent="0.35"/>
  <sheetData>
    <row r="1" spans="1:9" x14ac:dyDescent="0.35">
      <c r="A1" s="49" t="s">
        <v>1003</v>
      </c>
      <c r="C1" s="33" t="str">
        <f>A1</f>
        <v>Product ID</v>
      </c>
      <c r="D1" s="33" t="str">
        <f>A2</f>
        <v>Product</v>
      </c>
      <c r="E1" s="33" t="str">
        <f>A3</f>
        <v>Status</v>
      </c>
      <c r="F1" s="33"/>
      <c r="G1" t="str">
        <f>A1</f>
        <v>Product ID</v>
      </c>
      <c r="H1" t="str">
        <f>A2</f>
        <v>Product</v>
      </c>
      <c r="I1" t="str">
        <f>A3</f>
        <v>Status</v>
      </c>
    </row>
    <row r="2" spans="1:9" x14ac:dyDescent="0.35">
      <c r="A2" s="50" t="s">
        <v>987</v>
      </c>
      <c r="C2" t="str">
        <f>A4</f>
        <v>in101</v>
      </c>
      <c r="D2" t="str">
        <f>A5</f>
        <v>NOKIA</v>
      </c>
      <c r="E2" t="str">
        <f>A6</f>
        <v>Good</v>
      </c>
      <c r="G2" t="str">
        <f>A4</f>
        <v>in101</v>
      </c>
      <c r="H2" t="str">
        <f>A5</f>
        <v>NOKIA</v>
      </c>
      <c r="I2" t="str">
        <f>A6</f>
        <v>Good</v>
      </c>
    </row>
    <row r="3" spans="1:9" x14ac:dyDescent="0.35">
      <c r="A3" s="50" t="s">
        <v>1004</v>
      </c>
      <c r="C3" s="33" t="str">
        <f>A7</f>
        <v>in103</v>
      </c>
      <c r="D3" s="33" t="str">
        <f>A8</f>
        <v>Samsung</v>
      </c>
      <c r="E3" s="33" t="str">
        <f>A9</f>
        <v>Very Good</v>
      </c>
      <c r="G3" t="str">
        <f>A7</f>
        <v>in103</v>
      </c>
      <c r="H3" t="str">
        <f>A8</f>
        <v>Samsung</v>
      </c>
      <c r="I3" t="str">
        <f>A9</f>
        <v>Very Good</v>
      </c>
    </row>
    <row r="4" spans="1:9" x14ac:dyDescent="0.35">
      <c r="A4" s="50" t="s">
        <v>1005</v>
      </c>
      <c r="C4" t="str">
        <f>A10</f>
        <v>in105</v>
      </c>
      <c r="D4" t="str">
        <f>A11</f>
        <v>Moto</v>
      </c>
      <c r="E4" t="str">
        <f>A12</f>
        <v>Average</v>
      </c>
      <c r="G4" t="str">
        <f>A10</f>
        <v>in105</v>
      </c>
      <c r="H4" t="str">
        <f>A11</f>
        <v>Moto</v>
      </c>
      <c r="I4" t="str">
        <f>A12</f>
        <v>Average</v>
      </c>
    </row>
    <row r="5" spans="1:9" x14ac:dyDescent="0.35">
      <c r="A5" s="50" t="s">
        <v>1006</v>
      </c>
      <c r="C5" s="33" t="str">
        <f>A13</f>
        <v>in123</v>
      </c>
      <c r="D5" s="33" t="str">
        <f>A14</f>
        <v>Oppo</v>
      </c>
      <c r="E5" s="33" t="str">
        <f>A15</f>
        <v>Average</v>
      </c>
      <c r="G5" t="str">
        <f>A13</f>
        <v>in123</v>
      </c>
      <c r="H5" t="str">
        <f>A14</f>
        <v>Oppo</v>
      </c>
      <c r="I5" t="str">
        <f>A15</f>
        <v>Average</v>
      </c>
    </row>
    <row r="6" spans="1:9" x14ac:dyDescent="0.35">
      <c r="A6" s="50" t="s">
        <v>993</v>
      </c>
    </row>
    <row r="7" spans="1:9" x14ac:dyDescent="0.35">
      <c r="A7" s="50" t="s">
        <v>1007</v>
      </c>
    </row>
    <row r="8" spans="1:9" x14ac:dyDescent="0.35">
      <c r="A8" s="50" t="s">
        <v>992</v>
      </c>
    </row>
    <row r="9" spans="1:9" x14ac:dyDescent="0.35">
      <c r="A9" s="52" t="s">
        <v>1008</v>
      </c>
    </row>
    <row r="10" spans="1:9" x14ac:dyDescent="0.35">
      <c r="A10" s="52" t="s">
        <v>1009</v>
      </c>
    </row>
    <row r="11" spans="1:9" x14ac:dyDescent="0.35">
      <c r="A11" s="52" t="s">
        <v>1010</v>
      </c>
    </row>
    <row r="12" spans="1:9" x14ac:dyDescent="0.35">
      <c r="A12" s="52" t="s">
        <v>1011</v>
      </c>
    </row>
    <row r="13" spans="1:9" x14ac:dyDescent="0.35">
      <c r="A13" s="52" t="s">
        <v>1012</v>
      </c>
    </row>
    <row r="14" spans="1:9" x14ac:dyDescent="0.35">
      <c r="A14" s="52" t="s">
        <v>998</v>
      </c>
    </row>
    <row r="15" spans="1:9" x14ac:dyDescent="0.35">
      <c r="A15" s="52" t="s">
        <v>1011</v>
      </c>
    </row>
  </sheetData>
  <phoneticPr fontId="18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35A3-A8E1-4774-87D8-86BFCF76C719}">
  <dimension ref="A1:C19"/>
  <sheetViews>
    <sheetView workbookViewId="0">
      <selection activeCell="K1" sqref="K1"/>
    </sheetView>
  </sheetViews>
  <sheetFormatPr defaultRowHeight="14.5" x14ac:dyDescent="0.35"/>
  <sheetData>
    <row r="1" spans="1:3" x14ac:dyDescent="0.35">
      <c r="A1" s="49" t="s">
        <v>987</v>
      </c>
      <c r="B1" s="49" t="s">
        <v>988</v>
      </c>
      <c r="C1" s="49" t="s">
        <v>991</v>
      </c>
    </row>
    <row r="2" spans="1:3" x14ac:dyDescent="0.35">
      <c r="A2" s="50" t="s">
        <v>992</v>
      </c>
      <c r="B2" s="50">
        <v>19819</v>
      </c>
      <c r="C2" s="50">
        <v>24193</v>
      </c>
    </row>
    <row r="3" spans="1:3" x14ac:dyDescent="0.35">
      <c r="A3" s="50" t="s">
        <v>995</v>
      </c>
      <c r="B3" s="50">
        <v>19114</v>
      </c>
      <c r="C3" s="50">
        <v>18679</v>
      </c>
    </row>
    <row r="4" spans="1:3" x14ac:dyDescent="0.35">
      <c r="A4" s="50" t="s">
        <v>996</v>
      </c>
      <c r="B4" s="50">
        <v>15126</v>
      </c>
      <c r="C4" s="50">
        <v>20156</v>
      </c>
    </row>
    <row r="5" spans="1:3" x14ac:dyDescent="0.35">
      <c r="A5" s="50" t="s">
        <v>998</v>
      </c>
      <c r="B5" s="50">
        <v>18104</v>
      </c>
      <c r="C5" s="50">
        <v>12426</v>
      </c>
    </row>
    <row r="6" spans="1:3" x14ac:dyDescent="0.35">
      <c r="A6" s="50" t="s">
        <v>999</v>
      </c>
      <c r="B6" s="50">
        <v>18044</v>
      </c>
      <c r="C6" s="50">
        <v>23729</v>
      </c>
    </row>
    <row r="7" spans="1:3" x14ac:dyDescent="0.35">
      <c r="A7" s="50" t="s">
        <v>1000</v>
      </c>
      <c r="B7" s="50">
        <v>15013</v>
      </c>
      <c r="C7" s="50">
        <v>16032</v>
      </c>
    </row>
    <row r="8" spans="1:3" x14ac:dyDescent="0.35">
      <c r="A8" s="50" t="s">
        <v>1001</v>
      </c>
      <c r="B8" s="50">
        <v>17931</v>
      </c>
      <c r="C8" s="50">
        <v>15336</v>
      </c>
    </row>
    <row r="10" spans="1:3" x14ac:dyDescent="0.35">
      <c r="A10" s="33"/>
      <c r="B10" s="33"/>
      <c r="C10" s="33"/>
    </row>
    <row r="12" spans="1:3" x14ac:dyDescent="0.35">
      <c r="A12" s="49" t="s">
        <v>987</v>
      </c>
      <c r="B12" s="49" t="s">
        <v>988</v>
      </c>
      <c r="C12" s="49" t="s">
        <v>991</v>
      </c>
    </row>
    <row r="13" spans="1:3" x14ac:dyDescent="0.35">
      <c r="A13" s="50" t="s">
        <v>992</v>
      </c>
      <c r="B13" s="50">
        <v>19819</v>
      </c>
      <c r="C13" s="50">
        <v>24193</v>
      </c>
    </row>
    <row r="14" spans="1:3" x14ac:dyDescent="0.35">
      <c r="A14" s="50" t="s">
        <v>995</v>
      </c>
      <c r="B14" s="50">
        <v>19114</v>
      </c>
      <c r="C14" s="50">
        <v>18679</v>
      </c>
    </row>
    <row r="15" spans="1:3" x14ac:dyDescent="0.35">
      <c r="A15" s="50" t="s">
        <v>996</v>
      </c>
      <c r="B15" s="50">
        <v>15126</v>
      </c>
      <c r="C15" s="50">
        <v>20156</v>
      </c>
    </row>
    <row r="16" spans="1:3" x14ac:dyDescent="0.35">
      <c r="A16" s="50" t="s">
        <v>998</v>
      </c>
      <c r="B16" s="50">
        <v>18104</v>
      </c>
      <c r="C16" s="50">
        <v>12426</v>
      </c>
    </row>
    <row r="17" spans="1:3" x14ac:dyDescent="0.35">
      <c r="A17" s="50" t="s">
        <v>999</v>
      </c>
      <c r="B17" s="50">
        <v>18044</v>
      </c>
      <c r="C17" s="50">
        <v>23729</v>
      </c>
    </row>
    <row r="18" spans="1:3" x14ac:dyDescent="0.35">
      <c r="A18" s="50" t="s">
        <v>1000</v>
      </c>
      <c r="B18" s="50">
        <v>15013</v>
      </c>
      <c r="C18" s="50">
        <v>16032</v>
      </c>
    </row>
    <row r="19" spans="1:3" x14ac:dyDescent="0.35">
      <c r="A19" s="50" t="s">
        <v>1001</v>
      </c>
      <c r="B19" s="50">
        <v>17931</v>
      </c>
      <c r="C19" s="50">
        <v>15336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2D61-2D3C-4981-A3EA-3BF88582A4CE}">
  <dimension ref="G7:G13"/>
  <sheetViews>
    <sheetView workbookViewId="0">
      <selection activeCell="G7" sqref="G7:G13"/>
    </sheetView>
  </sheetViews>
  <sheetFormatPr defaultRowHeight="14.5" x14ac:dyDescent="0.35"/>
  <sheetData>
    <row r="7" spans="7:7" x14ac:dyDescent="0.35">
      <c r="G7">
        <f>SUM('[1]Add Data'!C6:C12,'[1]Add Data'!D6:D12)</f>
        <v>55097</v>
      </c>
    </row>
    <row r="8" spans="7:7" x14ac:dyDescent="0.35">
      <c r="G8">
        <f>SUM('[1]Add Data'!C7:C13,'[1]Add Data'!D7:D13)</f>
        <v>55561</v>
      </c>
    </row>
    <row r="9" spans="7:7" x14ac:dyDescent="0.35">
      <c r="G9">
        <f>SUM('[1]Add Data'!C8:C14,'[1]Add Data'!D8:D14)</f>
        <v>58208</v>
      </c>
    </row>
    <row r="10" spans="7:7" x14ac:dyDescent="0.35">
      <c r="G10">
        <f>SUM('[1]Add Data'!C9:C15,'[1]Add Data'!D9:D15)</f>
        <v>63028</v>
      </c>
    </row>
    <row r="11" spans="7:7" x14ac:dyDescent="0.35">
      <c r="G11">
        <f>SUM('[1]Add Data'!C10:C16,'[1]Add Data'!D10:D16)</f>
        <v>75454</v>
      </c>
    </row>
    <row r="12" spans="7:7" x14ac:dyDescent="0.35">
      <c r="G12">
        <f>SUM('[1]Add Data'!C11:C17,'[1]Add Data'!D11:D17)</f>
        <v>99183</v>
      </c>
    </row>
    <row r="13" spans="7:7" x14ac:dyDescent="0.35">
      <c r="G13">
        <f>SUM('[1]Add Data'!C12:C18,'[1]Add Data'!D12:D18)</f>
        <v>115215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workbookViewId="0">
      <selection activeCell="I1" sqref="I1:I1048576"/>
    </sheetView>
  </sheetViews>
  <sheetFormatPr defaultColWidth="23.54296875" defaultRowHeight="14.5" x14ac:dyDescent="0.35"/>
  <cols>
    <col min="7" max="7" width="23.54296875" style="3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35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35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35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35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35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35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35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35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35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35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35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35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35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35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35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35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35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35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35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35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35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35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35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35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35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35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35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35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35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35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35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35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35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35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35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35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35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35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35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35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35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35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35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35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35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35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35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ACB5-F62B-43AF-B19A-867ACB5686DD}">
  <dimension ref="A1:L378"/>
  <sheetViews>
    <sheetView topLeftCell="E1" workbookViewId="0">
      <selection activeCell="L371" sqref="L371"/>
    </sheetView>
  </sheetViews>
  <sheetFormatPr defaultRowHeight="14.5" x14ac:dyDescent="0.35"/>
  <cols>
    <col min="1" max="2" width="10.6328125" bestFit="1" customWidth="1"/>
    <col min="3" max="3" width="23.26953125" bestFit="1" customWidth="1"/>
    <col min="4" max="4" width="9.26953125" bestFit="1" customWidth="1"/>
    <col min="5" max="5" width="23.90625" bestFit="1" customWidth="1"/>
    <col min="6" max="6" width="9.81640625" bestFit="1" customWidth="1"/>
    <col min="7" max="7" width="11.6328125" bestFit="1" customWidth="1"/>
    <col min="8" max="8" width="6" bestFit="1" customWidth="1"/>
    <col min="9" max="9" width="15.54296875" bestFit="1" customWidth="1"/>
    <col min="10" max="11" width="16.54296875" bestFit="1" customWidth="1"/>
    <col min="12" max="12" width="23.54296875" bestFit="1" customWidth="1"/>
  </cols>
  <sheetData>
    <row r="1" spans="1:12" x14ac:dyDescent="0.35">
      <c r="A1" t="s">
        <v>763</v>
      </c>
      <c r="B1" t="s">
        <v>764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1073</v>
      </c>
      <c r="K1" t="s">
        <v>1074</v>
      </c>
      <c r="L1" t="s">
        <v>1075</v>
      </c>
    </row>
    <row r="2" spans="1:12" x14ac:dyDescent="0.35">
      <c r="A2" s="54" t="s">
        <v>765</v>
      </c>
      <c r="B2">
        <v>147</v>
      </c>
      <c r="C2" s="54" t="s">
        <v>148</v>
      </c>
      <c r="D2" s="54" t="s">
        <v>149</v>
      </c>
      <c r="E2" s="54" t="s">
        <v>1013</v>
      </c>
      <c r="F2">
        <v>105468.7</v>
      </c>
      <c r="G2" s="1">
        <v>43416</v>
      </c>
      <c r="H2">
        <v>1</v>
      </c>
      <c r="I2" s="54" t="s">
        <v>152</v>
      </c>
      <c r="J2" s="54" t="s">
        <v>153</v>
      </c>
      <c r="K2" s="54"/>
      <c r="L2" t="s">
        <v>1076</v>
      </c>
    </row>
    <row r="3" spans="1:12" x14ac:dyDescent="0.35">
      <c r="A3" s="54" t="s">
        <v>765</v>
      </c>
      <c r="B3">
        <v>4686</v>
      </c>
      <c r="C3" s="54" t="s">
        <v>155</v>
      </c>
      <c r="D3" s="54" t="s">
        <v>156</v>
      </c>
      <c r="E3" s="54" t="s">
        <v>157</v>
      </c>
      <c r="F3">
        <v>88360.79</v>
      </c>
      <c r="G3" s="1">
        <v>43710</v>
      </c>
      <c r="H3">
        <v>1</v>
      </c>
      <c r="I3" s="54" t="s">
        <v>152</v>
      </c>
      <c r="J3" s="54" t="s">
        <v>981</v>
      </c>
      <c r="K3" s="54" t="s">
        <v>1048</v>
      </c>
      <c r="L3" t="s">
        <v>1076</v>
      </c>
    </row>
    <row r="4" spans="1:12" x14ac:dyDescent="0.35">
      <c r="A4" s="54" t="s">
        <v>766</v>
      </c>
      <c r="B4">
        <v>4612</v>
      </c>
      <c r="C4" s="54" t="s">
        <v>160</v>
      </c>
      <c r="D4" s="54" t="s">
        <v>156</v>
      </c>
      <c r="E4" s="54" t="s">
        <v>161</v>
      </c>
      <c r="F4">
        <v>85879.23</v>
      </c>
      <c r="G4" s="1">
        <v>43902</v>
      </c>
      <c r="H4">
        <v>1</v>
      </c>
      <c r="I4" s="54" t="s">
        <v>152</v>
      </c>
      <c r="J4" s="54" t="s">
        <v>153</v>
      </c>
      <c r="K4" s="54"/>
      <c r="L4" t="s">
        <v>1076</v>
      </c>
    </row>
    <row r="5" spans="1:12" x14ac:dyDescent="0.35">
      <c r="A5" s="54" t="s">
        <v>767</v>
      </c>
      <c r="B5">
        <v>1803</v>
      </c>
      <c r="C5" s="54" t="s">
        <v>163</v>
      </c>
      <c r="D5" s="54" t="s">
        <v>156</v>
      </c>
      <c r="E5" s="54" t="s">
        <v>164</v>
      </c>
      <c r="F5">
        <v>93128.34</v>
      </c>
      <c r="G5" s="1">
        <v>43164</v>
      </c>
      <c r="H5">
        <v>1</v>
      </c>
      <c r="I5" s="54" t="s">
        <v>166</v>
      </c>
      <c r="J5" s="54" t="s">
        <v>981</v>
      </c>
      <c r="K5" s="54" t="s">
        <v>1048</v>
      </c>
      <c r="L5" t="s">
        <v>1076</v>
      </c>
    </row>
    <row r="6" spans="1:12" x14ac:dyDescent="0.35">
      <c r="A6" s="54" t="s">
        <v>768</v>
      </c>
      <c r="B6">
        <v>2749</v>
      </c>
      <c r="C6" s="54" t="s">
        <v>168</v>
      </c>
      <c r="D6" s="54" t="s">
        <v>156</v>
      </c>
      <c r="E6" s="54" t="s">
        <v>164</v>
      </c>
      <c r="F6">
        <v>57002.02</v>
      </c>
      <c r="G6" s="1">
        <v>43192</v>
      </c>
      <c r="H6">
        <v>0.7</v>
      </c>
      <c r="I6" s="54" t="s">
        <v>152</v>
      </c>
      <c r="J6" s="54" t="s">
        <v>982</v>
      </c>
      <c r="K6" s="54" t="s">
        <v>1049</v>
      </c>
      <c r="L6" t="s">
        <v>1077</v>
      </c>
    </row>
    <row r="7" spans="1:12" x14ac:dyDescent="0.35">
      <c r="A7" s="54" t="s">
        <v>766</v>
      </c>
      <c r="B7">
        <v>144</v>
      </c>
      <c r="C7" s="54" t="s">
        <v>172</v>
      </c>
      <c r="D7" s="54" t="s">
        <v>149</v>
      </c>
      <c r="E7" s="54" t="s">
        <v>173</v>
      </c>
      <c r="F7">
        <v>118976.16</v>
      </c>
      <c r="G7" s="1">
        <v>44120</v>
      </c>
      <c r="H7">
        <v>1</v>
      </c>
      <c r="I7" s="54" t="s">
        <v>152</v>
      </c>
      <c r="J7" s="54" t="s">
        <v>983</v>
      </c>
      <c r="K7" s="54" t="s">
        <v>1050</v>
      </c>
      <c r="L7" t="s">
        <v>1076</v>
      </c>
    </row>
    <row r="8" spans="1:12" x14ac:dyDescent="0.35">
      <c r="A8" s="54" t="s">
        <v>765</v>
      </c>
      <c r="B8">
        <v>4601</v>
      </c>
      <c r="C8" s="54" t="s">
        <v>177</v>
      </c>
      <c r="D8" s="54" t="s">
        <v>1013</v>
      </c>
      <c r="E8" s="54" t="s">
        <v>178</v>
      </c>
      <c r="F8">
        <v>104802.63</v>
      </c>
      <c r="G8" s="1">
        <v>44502</v>
      </c>
      <c r="H8">
        <v>1</v>
      </c>
      <c r="I8" s="54" t="s">
        <v>152</v>
      </c>
      <c r="J8" s="54" t="s">
        <v>982</v>
      </c>
      <c r="K8" s="54" t="s">
        <v>1049</v>
      </c>
      <c r="L8" t="s">
        <v>1076</v>
      </c>
    </row>
    <row r="9" spans="1:12" x14ac:dyDescent="0.35">
      <c r="A9" s="54" t="s">
        <v>766</v>
      </c>
      <c r="B9">
        <v>1854</v>
      </c>
      <c r="C9" s="54" t="s">
        <v>180</v>
      </c>
      <c r="D9" s="54" t="s">
        <v>156</v>
      </c>
      <c r="E9" s="54" t="s">
        <v>181</v>
      </c>
      <c r="F9">
        <v>66017.179999999993</v>
      </c>
      <c r="G9" s="1">
        <v>43643</v>
      </c>
      <c r="H9">
        <v>0.9</v>
      </c>
      <c r="I9" s="54" t="s">
        <v>152</v>
      </c>
      <c r="J9" s="54" t="s">
        <v>153</v>
      </c>
      <c r="K9" s="54"/>
      <c r="L9" t="s">
        <v>1077</v>
      </c>
    </row>
    <row r="10" spans="1:12" x14ac:dyDescent="0.35">
      <c r="A10" s="54" t="s">
        <v>766</v>
      </c>
      <c r="B10">
        <v>612</v>
      </c>
      <c r="C10" s="54" t="s">
        <v>183</v>
      </c>
      <c r="D10" s="54" t="s">
        <v>149</v>
      </c>
      <c r="E10" s="54" t="s">
        <v>184</v>
      </c>
      <c r="F10">
        <v>74279.009999999995</v>
      </c>
      <c r="G10" s="1">
        <v>43466</v>
      </c>
      <c r="H10">
        <v>1</v>
      </c>
      <c r="I10" s="54" t="s">
        <v>152</v>
      </c>
      <c r="J10" s="54" t="s">
        <v>983</v>
      </c>
      <c r="K10" s="54" t="s">
        <v>1050</v>
      </c>
      <c r="L10" t="s">
        <v>1076</v>
      </c>
    </row>
    <row r="11" spans="1:12" x14ac:dyDescent="0.35">
      <c r="A11" s="54" t="s">
        <v>765</v>
      </c>
      <c r="B11">
        <v>419</v>
      </c>
      <c r="C11" s="54" t="s">
        <v>186</v>
      </c>
      <c r="D11" s="54" t="s">
        <v>156</v>
      </c>
      <c r="E11" s="54" t="s">
        <v>157</v>
      </c>
      <c r="F11">
        <v>68980.52</v>
      </c>
      <c r="G11" s="1">
        <v>43494</v>
      </c>
      <c r="H11">
        <v>0.8</v>
      </c>
      <c r="I11" s="54" t="s">
        <v>152</v>
      </c>
      <c r="J11" s="54" t="s">
        <v>153</v>
      </c>
      <c r="K11" s="54"/>
      <c r="L11" t="s">
        <v>1077</v>
      </c>
    </row>
    <row r="12" spans="1:12" x14ac:dyDescent="0.35">
      <c r="A12" s="54" t="s">
        <v>767</v>
      </c>
      <c r="B12">
        <v>578</v>
      </c>
      <c r="C12" s="54" t="s">
        <v>188</v>
      </c>
      <c r="D12" s="54" t="s">
        <v>156</v>
      </c>
      <c r="E12" s="54" t="s">
        <v>161</v>
      </c>
      <c r="F12">
        <v>42314.39</v>
      </c>
      <c r="G12" s="1">
        <v>44487</v>
      </c>
      <c r="H12">
        <v>1</v>
      </c>
      <c r="I12" s="54" t="s">
        <v>166</v>
      </c>
      <c r="J12" s="54" t="s">
        <v>153</v>
      </c>
      <c r="K12" s="54"/>
      <c r="L12" t="s">
        <v>1076</v>
      </c>
    </row>
    <row r="13" spans="1:12" x14ac:dyDescent="0.35">
      <c r="A13" s="54" t="s">
        <v>768</v>
      </c>
      <c r="B13">
        <v>1281</v>
      </c>
      <c r="C13" s="54" t="s">
        <v>191</v>
      </c>
      <c r="D13" s="54" t="s">
        <v>156</v>
      </c>
      <c r="E13" s="54" t="s">
        <v>173</v>
      </c>
      <c r="F13">
        <v>114425.19</v>
      </c>
      <c r="G13" s="1">
        <v>43857</v>
      </c>
      <c r="H13">
        <v>1</v>
      </c>
      <c r="I13" s="54" t="s">
        <v>152</v>
      </c>
      <c r="J13" s="54" t="s">
        <v>983</v>
      </c>
      <c r="K13" s="54" t="s">
        <v>1050</v>
      </c>
      <c r="L13" t="s">
        <v>1076</v>
      </c>
    </row>
    <row r="14" spans="1:12" x14ac:dyDescent="0.35">
      <c r="A14" s="54" t="s">
        <v>765</v>
      </c>
      <c r="B14">
        <v>4473</v>
      </c>
      <c r="C14" s="54" t="s">
        <v>194</v>
      </c>
      <c r="D14" s="54" t="s">
        <v>156</v>
      </c>
      <c r="E14" s="54" t="s">
        <v>157</v>
      </c>
      <c r="F14">
        <v>69192.850000000006</v>
      </c>
      <c r="G14" s="1">
        <v>44305</v>
      </c>
      <c r="H14">
        <v>1</v>
      </c>
      <c r="I14" s="54" t="s">
        <v>152</v>
      </c>
      <c r="J14" s="54" t="s">
        <v>984</v>
      </c>
      <c r="K14" s="54" t="s">
        <v>1048</v>
      </c>
      <c r="L14" t="s">
        <v>1076</v>
      </c>
    </row>
    <row r="15" spans="1:12" x14ac:dyDescent="0.35">
      <c r="A15" s="54" t="s">
        <v>767</v>
      </c>
      <c r="B15">
        <v>2417</v>
      </c>
      <c r="C15" s="54" t="s">
        <v>198</v>
      </c>
      <c r="D15" s="54" t="s">
        <v>149</v>
      </c>
      <c r="E15" s="54" t="s">
        <v>178</v>
      </c>
      <c r="F15">
        <v>61214.26</v>
      </c>
      <c r="G15" s="1">
        <v>43171</v>
      </c>
      <c r="H15">
        <v>1</v>
      </c>
      <c r="I15" s="54" t="s">
        <v>200</v>
      </c>
      <c r="J15" s="54" t="s">
        <v>985</v>
      </c>
      <c r="K15" s="54" t="s">
        <v>1050</v>
      </c>
      <c r="L15" t="s">
        <v>1076</v>
      </c>
    </row>
    <row r="16" spans="1:12" x14ac:dyDescent="0.35">
      <c r="A16" s="54" t="s">
        <v>766</v>
      </c>
      <c r="B16">
        <v>691</v>
      </c>
      <c r="C16" s="54" t="s">
        <v>203</v>
      </c>
      <c r="D16" s="54" t="s">
        <v>149</v>
      </c>
      <c r="E16" s="54" t="s">
        <v>178</v>
      </c>
      <c r="F16">
        <v>54137.05</v>
      </c>
      <c r="G16" s="1">
        <v>43763</v>
      </c>
      <c r="H16">
        <v>1</v>
      </c>
      <c r="I16" s="54" t="s">
        <v>152</v>
      </c>
      <c r="J16" s="54" t="s">
        <v>153</v>
      </c>
      <c r="K16" s="54"/>
      <c r="L16" t="s">
        <v>1076</v>
      </c>
    </row>
    <row r="17" spans="1:12" x14ac:dyDescent="0.35">
      <c r="A17" s="54" t="s">
        <v>768</v>
      </c>
      <c r="B17">
        <v>214</v>
      </c>
      <c r="C17" s="54" t="s">
        <v>206</v>
      </c>
      <c r="D17" s="54" t="s">
        <v>156</v>
      </c>
      <c r="E17" s="54" t="s">
        <v>164</v>
      </c>
      <c r="F17">
        <v>37902.35</v>
      </c>
      <c r="G17" s="1">
        <v>43823</v>
      </c>
      <c r="H17">
        <v>1</v>
      </c>
      <c r="I17" s="54" t="s">
        <v>152</v>
      </c>
      <c r="J17" s="54" t="s">
        <v>986</v>
      </c>
      <c r="K17" s="54" t="s">
        <v>1049</v>
      </c>
      <c r="L17" t="s">
        <v>1076</v>
      </c>
    </row>
    <row r="18" spans="1:12" x14ac:dyDescent="0.35">
      <c r="A18" s="54" t="s">
        <v>767</v>
      </c>
      <c r="B18">
        <v>2539</v>
      </c>
      <c r="C18" s="54" t="s">
        <v>210</v>
      </c>
      <c r="D18" s="54" t="s">
        <v>149</v>
      </c>
      <c r="E18" s="54" t="s">
        <v>173</v>
      </c>
      <c r="F18">
        <v>39969.72</v>
      </c>
      <c r="G18" s="1">
        <v>43444</v>
      </c>
      <c r="H18">
        <v>1</v>
      </c>
      <c r="I18" s="54" t="s">
        <v>200</v>
      </c>
      <c r="J18" s="54" t="s">
        <v>984</v>
      </c>
      <c r="K18" s="54" t="s">
        <v>1048</v>
      </c>
      <c r="L18" t="s">
        <v>1076</v>
      </c>
    </row>
    <row r="19" spans="1:12" x14ac:dyDescent="0.35">
      <c r="A19" s="54" t="s">
        <v>766</v>
      </c>
      <c r="B19">
        <v>4598</v>
      </c>
      <c r="C19" s="54" t="s">
        <v>213</v>
      </c>
      <c r="D19" s="54" t="s">
        <v>149</v>
      </c>
      <c r="E19" s="54" t="s">
        <v>161</v>
      </c>
      <c r="F19">
        <v>69913.39</v>
      </c>
      <c r="G19" s="1">
        <v>43584</v>
      </c>
      <c r="H19">
        <v>1</v>
      </c>
      <c r="I19" s="54" t="s">
        <v>152</v>
      </c>
      <c r="J19" s="54" t="s">
        <v>153</v>
      </c>
      <c r="K19" s="54"/>
      <c r="L19" t="s">
        <v>1076</v>
      </c>
    </row>
    <row r="20" spans="1:12" x14ac:dyDescent="0.35">
      <c r="A20" s="54" t="s">
        <v>768</v>
      </c>
      <c r="B20">
        <v>464</v>
      </c>
      <c r="C20" s="54" t="s">
        <v>215</v>
      </c>
      <c r="D20" s="54" t="s">
        <v>149</v>
      </c>
      <c r="E20" s="54" t="s">
        <v>184</v>
      </c>
      <c r="F20">
        <v>52748.63</v>
      </c>
      <c r="G20" s="1">
        <v>43857</v>
      </c>
      <c r="H20">
        <v>1</v>
      </c>
      <c r="I20" s="54" t="s">
        <v>152</v>
      </c>
      <c r="J20" s="54" t="s">
        <v>986</v>
      </c>
      <c r="K20" s="54" t="s">
        <v>1049</v>
      </c>
      <c r="L20" t="s">
        <v>1076</v>
      </c>
    </row>
    <row r="21" spans="1:12" x14ac:dyDescent="0.35">
      <c r="A21" s="54" t="s">
        <v>765</v>
      </c>
      <c r="B21">
        <v>893</v>
      </c>
      <c r="C21" s="54" t="s">
        <v>217</v>
      </c>
      <c r="D21" s="54" t="s">
        <v>149</v>
      </c>
      <c r="E21" s="54" t="s">
        <v>218</v>
      </c>
      <c r="F21">
        <v>50310.09</v>
      </c>
      <c r="G21" s="1">
        <v>44285</v>
      </c>
      <c r="H21">
        <v>0.4</v>
      </c>
      <c r="I21" s="54" t="s">
        <v>152</v>
      </c>
      <c r="J21" s="54" t="s">
        <v>982</v>
      </c>
      <c r="K21" s="54" t="s">
        <v>1049</v>
      </c>
      <c r="L21" t="s">
        <v>1077</v>
      </c>
    </row>
    <row r="22" spans="1:12" x14ac:dyDescent="0.35">
      <c r="A22" s="54" t="s">
        <v>765</v>
      </c>
      <c r="B22">
        <v>882</v>
      </c>
      <c r="C22" s="54" t="s">
        <v>220</v>
      </c>
      <c r="D22" s="54" t="s">
        <v>149</v>
      </c>
      <c r="E22" s="54" t="s">
        <v>221</v>
      </c>
      <c r="F22">
        <v>52963.65</v>
      </c>
      <c r="G22" s="1">
        <v>44288</v>
      </c>
      <c r="H22">
        <v>0.3</v>
      </c>
      <c r="I22" s="54" t="s">
        <v>152</v>
      </c>
      <c r="J22" s="54" t="s">
        <v>984</v>
      </c>
      <c r="K22" s="54" t="s">
        <v>1048</v>
      </c>
      <c r="L22" t="s">
        <v>1077</v>
      </c>
    </row>
    <row r="23" spans="1:12" x14ac:dyDescent="0.35">
      <c r="A23" s="54" t="s">
        <v>765</v>
      </c>
      <c r="B23">
        <v>3445</v>
      </c>
      <c r="C23" s="54" t="s">
        <v>223</v>
      </c>
      <c r="D23" s="54" t="s">
        <v>149</v>
      </c>
      <c r="E23" s="54" t="s">
        <v>224</v>
      </c>
      <c r="F23">
        <v>62195.47</v>
      </c>
      <c r="G23" s="1">
        <v>44434</v>
      </c>
      <c r="H23">
        <v>1</v>
      </c>
      <c r="I23" s="54" t="s">
        <v>152</v>
      </c>
      <c r="J23" s="54" t="s">
        <v>153</v>
      </c>
      <c r="K23" s="54"/>
      <c r="L23" t="s">
        <v>1076</v>
      </c>
    </row>
    <row r="24" spans="1:12" x14ac:dyDescent="0.35">
      <c r="A24" s="54" t="s">
        <v>768</v>
      </c>
      <c r="B24">
        <v>3416</v>
      </c>
      <c r="C24" s="54" t="s">
        <v>227</v>
      </c>
      <c r="D24" s="54" t="s">
        <v>149</v>
      </c>
      <c r="E24" s="54" t="s">
        <v>173</v>
      </c>
      <c r="F24">
        <v>43329.22</v>
      </c>
      <c r="G24" s="1">
        <v>43809</v>
      </c>
      <c r="H24">
        <v>0.5</v>
      </c>
      <c r="I24" s="54" t="s">
        <v>166</v>
      </c>
      <c r="J24" s="54" t="s">
        <v>153</v>
      </c>
      <c r="K24" s="54"/>
      <c r="L24" t="s">
        <v>1077</v>
      </c>
    </row>
    <row r="25" spans="1:12" x14ac:dyDescent="0.35">
      <c r="A25" s="54" t="s">
        <v>768</v>
      </c>
      <c r="B25">
        <v>890</v>
      </c>
      <c r="C25" s="54" t="s">
        <v>229</v>
      </c>
      <c r="D25" s="54" t="s">
        <v>156</v>
      </c>
      <c r="E25" s="54" t="s">
        <v>164</v>
      </c>
      <c r="F25">
        <v>71570.990000000005</v>
      </c>
      <c r="G25" s="1">
        <v>44249</v>
      </c>
      <c r="H25">
        <v>0.5</v>
      </c>
      <c r="I25" s="54" t="s">
        <v>152</v>
      </c>
      <c r="J25" s="54" t="s">
        <v>982</v>
      </c>
      <c r="K25" s="54" t="s">
        <v>1049</v>
      </c>
      <c r="L25" t="s">
        <v>1077</v>
      </c>
    </row>
    <row r="26" spans="1:12" x14ac:dyDescent="0.35">
      <c r="A26" s="54" t="s">
        <v>767</v>
      </c>
      <c r="B26">
        <v>4137</v>
      </c>
      <c r="C26" s="54" t="s">
        <v>232</v>
      </c>
      <c r="D26" s="54" t="s">
        <v>1013</v>
      </c>
      <c r="E26" s="54" t="s">
        <v>164</v>
      </c>
      <c r="F26">
        <v>78840.23</v>
      </c>
      <c r="G26" s="1">
        <v>43633</v>
      </c>
      <c r="H26">
        <v>1</v>
      </c>
      <c r="I26" s="54" t="s">
        <v>200</v>
      </c>
      <c r="J26" s="54" t="s">
        <v>153</v>
      </c>
      <c r="K26" s="54"/>
      <c r="L26" t="s">
        <v>1076</v>
      </c>
    </row>
    <row r="27" spans="1:12" x14ac:dyDescent="0.35">
      <c r="A27" s="54" t="s">
        <v>765</v>
      </c>
      <c r="B27">
        <v>2603</v>
      </c>
      <c r="C27" s="54" t="s">
        <v>234</v>
      </c>
      <c r="D27" s="54" t="s">
        <v>156</v>
      </c>
      <c r="E27" s="54" t="s">
        <v>218</v>
      </c>
      <c r="F27">
        <v>61994.76</v>
      </c>
      <c r="G27" s="1">
        <v>43794</v>
      </c>
      <c r="H27">
        <v>0.3</v>
      </c>
      <c r="I27" s="54" t="s">
        <v>152</v>
      </c>
      <c r="J27" s="54" t="s">
        <v>982</v>
      </c>
      <c r="K27" s="54" t="s">
        <v>1049</v>
      </c>
      <c r="L27" t="s">
        <v>1077</v>
      </c>
    </row>
    <row r="28" spans="1:12" x14ac:dyDescent="0.35">
      <c r="A28" s="54" t="s">
        <v>765</v>
      </c>
      <c r="B28">
        <v>3158</v>
      </c>
      <c r="C28" s="54" t="s">
        <v>236</v>
      </c>
      <c r="D28" s="54" t="s">
        <v>156</v>
      </c>
      <c r="E28" s="54" t="s">
        <v>161</v>
      </c>
      <c r="F28">
        <v>89690.38</v>
      </c>
      <c r="G28" s="1">
        <v>43206</v>
      </c>
      <c r="H28">
        <v>1</v>
      </c>
      <c r="I28" s="54" t="s">
        <v>152</v>
      </c>
      <c r="J28" s="54" t="s">
        <v>983</v>
      </c>
      <c r="K28" s="54" t="s">
        <v>1050</v>
      </c>
      <c r="L28" t="s">
        <v>1076</v>
      </c>
    </row>
    <row r="29" spans="1:12" x14ac:dyDescent="0.35">
      <c r="A29" s="54" t="s">
        <v>765</v>
      </c>
      <c r="B29">
        <v>2288</v>
      </c>
      <c r="C29" s="54" t="s">
        <v>238</v>
      </c>
      <c r="D29" s="54" t="s">
        <v>149</v>
      </c>
      <c r="E29" s="54" t="s">
        <v>239</v>
      </c>
      <c r="F29">
        <v>104335.03999999999</v>
      </c>
      <c r="G29" s="1">
        <v>43874</v>
      </c>
      <c r="H29">
        <v>1</v>
      </c>
      <c r="I29" s="54" t="s">
        <v>152</v>
      </c>
      <c r="J29" s="54" t="s">
        <v>984</v>
      </c>
      <c r="K29" s="54" t="s">
        <v>1048</v>
      </c>
      <c r="L29" t="s">
        <v>1076</v>
      </c>
    </row>
    <row r="30" spans="1:12" x14ac:dyDescent="0.35">
      <c r="A30" s="54" t="s">
        <v>767</v>
      </c>
      <c r="B30">
        <v>3849</v>
      </c>
      <c r="C30" s="54" t="s">
        <v>241</v>
      </c>
      <c r="D30" s="54" t="s">
        <v>149</v>
      </c>
      <c r="E30" s="54" t="s">
        <v>221</v>
      </c>
      <c r="F30">
        <v>52246.29</v>
      </c>
      <c r="G30" s="1">
        <v>43573</v>
      </c>
      <c r="H30">
        <v>1</v>
      </c>
      <c r="I30" s="54" t="s">
        <v>200</v>
      </c>
      <c r="J30" s="54" t="s">
        <v>983</v>
      </c>
      <c r="K30" s="54" t="s">
        <v>1050</v>
      </c>
      <c r="L30" t="s">
        <v>1076</v>
      </c>
    </row>
    <row r="31" spans="1:12" x14ac:dyDescent="0.35">
      <c r="A31" s="54" t="s">
        <v>766</v>
      </c>
      <c r="B31">
        <v>1395</v>
      </c>
      <c r="C31" s="54" t="s">
        <v>244</v>
      </c>
      <c r="D31" s="54" t="s">
        <v>149</v>
      </c>
      <c r="E31" s="54" t="s">
        <v>245</v>
      </c>
      <c r="F31">
        <v>90697.67</v>
      </c>
      <c r="G31" s="1">
        <v>44221</v>
      </c>
      <c r="H31">
        <v>0.8</v>
      </c>
      <c r="I31" s="54" t="s">
        <v>152</v>
      </c>
      <c r="J31" s="54" t="s">
        <v>981</v>
      </c>
      <c r="K31" s="54" t="s">
        <v>1048</v>
      </c>
      <c r="L31" t="s">
        <v>1077</v>
      </c>
    </row>
    <row r="32" spans="1:12" x14ac:dyDescent="0.35">
      <c r="A32" s="54" t="s">
        <v>766</v>
      </c>
      <c r="B32">
        <v>2559</v>
      </c>
      <c r="C32" s="54" t="s">
        <v>247</v>
      </c>
      <c r="D32" s="54" t="s">
        <v>149</v>
      </c>
      <c r="E32" s="54" t="s">
        <v>157</v>
      </c>
      <c r="F32">
        <v>90884.32</v>
      </c>
      <c r="G32" s="1">
        <v>43826</v>
      </c>
      <c r="H32">
        <v>1</v>
      </c>
      <c r="I32" s="54" t="s">
        <v>152</v>
      </c>
      <c r="J32" s="54" t="s">
        <v>984</v>
      </c>
      <c r="K32" s="54" t="s">
        <v>1048</v>
      </c>
      <c r="L32" t="s">
        <v>1076</v>
      </c>
    </row>
    <row r="33" spans="1:12" x14ac:dyDescent="0.35">
      <c r="A33" s="54" t="s">
        <v>767</v>
      </c>
      <c r="B33">
        <v>4627</v>
      </c>
      <c r="C33" s="54" t="s">
        <v>250</v>
      </c>
      <c r="D33" s="54" t="s">
        <v>149</v>
      </c>
      <c r="E33" s="54" t="s">
        <v>218</v>
      </c>
      <c r="F33">
        <v>76320.44</v>
      </c>
      <c r="G33" s="1">
        <v>44383</v>
      </c>
      <c r="H33">
        <v>0.8</v>
      </c>
      <c r="I33" s="54" t="s">
        <v>200</v>
      </c>
      <c r="J33" s="54" t="s">
        <v>153</v>
      </c>
      <c r="K33" s="54"/>
      <c r="L33" t="s">
        <v>1077</v>
      </c>
    </row>
    <row r="34" spans="1:12" x14ac:dyDescent="0.35">
      <c r="A34" s="54" t="s">
        <v>767</v>
      </c>
      <c r="B34">
        <v>3537</v>
      </c>
      <c r="C34" s="54" t="s">
        <v>252</v>
      </c>
      <c r="D34" s="54" t="s">
        <v>149</v>
      </c>
      <c r="E34" s="54" t="s">
        <v>157</v>
      </c>
      <c r="F34">
        <v>73360.38</v>
      </c>
      <c r="G34" s="1">
        <v>43972</v>
      </c>
      <c r="H34">
        <v>1</v>
      </c>
      <c r="I34" s="54" t="s">
        <v>200</v>
      </c>
      <c r="J34" s="54" t="s">
        <v>153</v>
      </c>
      <c r="K34" s="54"/>
      <c r="L34" t="s">
        <v>1076</v>
      </c>
    </row>
    <row r="35" spans="1:12" x14ac:dyDescent="0.35">
      <c r="A35" s="54" t="s">
        <v>765</v>
      </c>
      <c r="B35">
        <v>1951</v>
      </c>
      <c r="C35" s="54" t="s">
        <v>254</v>
      </c>
      <c r="D35" s="54" t="s">
        <v>149</v>
      </c>
      <c r="E35" s="54" t="s">
        <v>1013</v>
      </c>
      <c r="G35" s="1">
        <v>44055</v>
      </c>
      <c r="H35">
        <v>0.7</v>
      </c>
      <c r="I35" s="54" t="s">
        <v>152</v>
      </c>
      <c r="J35" s="54" t="s">
        <v>985</v>
      </c>
      <c r="K35" s="54" t="s">
        <v>1050</v>
      </c>
      <c r="L35" t="s">
        <v>1077</v>
      </c>
    </row>
    <row r="36" spans="1:12" x14ac:dyDescent="0.35">
      <c r="A36" s="54" t="s">
        <v>765</v>
      </c>
      <c r="B36">
        <v>1662</v>
      </c>
      <c r="C36" s="54" t="s">
        <v>257</v>
      </c>
      <c r="D36" s="54" t="s">
        <v>156</v>
      </c>
      <c r="E36" s="54" t="s">
        <v>184</v>
      </c>
      <c r="F36">
        <v>50449.46</v>
      </c>
      <c r="G36" s="1">
        <v>43418</v>
      </c>
      <c r="H36">
        <v>0.8</v>
      </c>
      <c r="I36" s="54" t="s">
        <v>152</v>
      </c>
      <c r="J36" s="54" t="s">
        <v>985</v>
      </c>
      <c r="K36" s="54" t="s">
        <v>1050</v>
      </c>
      <c r="L36" t="s">
        <v>1077</v>
      </c>
    </row>
    <row r="37" spans="1:12" x14ac:dyDescent="0.35">
      <c r="A37" s="54" t="s">
        <v>767</v>
      </c>
      <c r="B37">
        <v>2313</v>
      </c>
      <c r="C37" s="54" t="s">
        <v>260</v>
      </c>
      <c r="D37" s="54" t="s">
        <v>149</v>
      </c>
      <c r="E37" s="54" t="s">
        <v>164</v>
      </c>
      <c r="F37">
        <v>53949.26</v>
      </c>
      <c r="G37" s="1">
        <v>43808</v>
      </c>
      <c r="H37">
        <v>1</v>
      </c>
      <c r="I37" s="54" t="s">
        <v>200</v>
      </c>
      <c r="J37" s="54" t="s">
        <v>984</v>
      </c>
      <c r="K37" s="54" t="s">
        <v>1048</v>
      </c>
      <c r="L37" t="s">
        <v>1076</v>
      </c>
    </row>
    <row r="38" spans="1:12" x14ac:dyDescent="0.35">
      <c r="A38" s="54" t="s">
        <v>766</v>
      </c>
      <c r="B38">
        <v>1620</v>
      </c>
      <c r="C38" s="54" t="s">
        <v>262</v>
      </c>
      <c r="D38" s="54" t="s">
        <v>149</v>
      </c>
      <c r="E38" s="54" t="s">
        <v>245</v>
      </c>
      <c r="F38">
        <v>113616.23</v>
      </c>
      <c r="G38" s="1">
        <v>43255</v>
      </c>
      <c r="H38">
        <v>1</v>
      </c>
      <c r="I38" s="54" t="s">
        <v>152</v>
      </c>
      <c r="J38" s="54" t="s">
        <v>153</v>
      </c>
      <c r="K38" s="54"/>
      <c r="L38" t="s">
        <v>1076</v>
      </c>
    </row>
    <row r="39" spans="1:12" x14ac:dyDescent="0.35">
      <c r="A39" s="54" t="s">
        <v>767</v>
      </c>
      <c r="B39">
        <v>4681</v>
      </c>
      <c r="C39" s="54" t="s">
        <v>264</v>
      </c>
      <c r="D39" s="54" t="s">
        <v>156</v>
      </c>
      <c r="E39" s="54" t="s">
        <v>239</v>
      </c>
      <c r="F39">
        <v>110906.35</v>
      </c>
      <c r="G39" s="1">
        <v>43434</v>
      </c>
      <c r="H39">
        <v>1</v>
      </c>
      <c r="I39" s="54" t="s">
        <v>200</v>
      </c>
      <c r="J39" s="54" t="s">
        <v>983</v>
      </c>
      <c r="K39" s="54" t="s">
        <v>1050</v>
      </c>
      <c r="L39" t="s">
        <v>1076</v>
      </c>
    </row>
    <row r="40" spans="1:12" x14ac:dyDescent="0.35">
      <c r="A40" s="54" t="s">
        <v>768</v>
      </c>
      <c r="B40">
        <v>4246</v>
      </c>
      <c r="C40" s="54" t="s">
        <v>267</v>
      </c>
      <c r="D40" s="54" t="s">
        <v>156</v>
      </c>
      <c r="E40" s="54" t="s">
        <v>178</v>
      </c>
      <c r="F40">
        <v>100371.31</v>
      </c>
      <c r="G40" s="1">
        <v>44067</v>
      </c>
      <c r="H40">
        <v>0.8</v>
      </c>
      <c r="I40" s="54" t="s">
        <v>166</v>
      </c>
      <c r="J40" s="54" t="s">
        <v>985</v>
      </c>
      <c r="K40" s="54" t="s">
        <v>1050</v>
      </c>
      <c r="L40" t="s">
        <v>1077</v>
      </c>
    </row>
    <row r="41" spans="1:12" x14ac:dyDescent="0.35">
      <c r="A41" s="54" t="s">
        <v>768</v>
      </c>
      <c r="B41">
        <v>2570</v>
      </c>
      <c r="C41" s="54" t="s">
        <v>269</v>
      </c>
      <c r="D41" s="54" t="s">
        <v>156</v>
      </c>
      <c r="E41" s="54" t="s">
        <v>221</v>
      </c>
      <c r="F41">
        <v>69163.39</v>
      </c>
      <c r="G41" s="1">
        <v>43397</v>
      </c>
      <c r="H41">
        <v>1</v>
      </c>
      <c r="I41" s="54" t="s">
        <v>152</v>
      </c>
      <c r="J41" s="54" t="s">
        <v>153</v>
      </c>
      <c r="K41" s="54"/>
      <c r="L41" t="s">
        <v>1076</v>
      </c>
    </row>
    <row r="42" spans="1:12" x14ac:dyDescent="0.35">
      <c r="A42" s="54" t="s">
        <v>767</v>
      </c>
      <c r="B42">
        <v>2801</v>
      </c>
      <c r="C42" s="54" t="s">
        <v>271</v>
      </c>
      <c r="D42" s="54" t="s">
        <v>149</v>
      </c>
      <c r="E42" s="54" t="s">
        <v>164</v>
      </c>
      <c r="F42">
        <v>114691.03</v>
      </c>
      <c r="G42" s="1">
        <v>44039</v>
      </c>
      <c r="H42">
        <v>1</v>
      </c>
      <c r="I42" s="54" t="s">
        <v>200</v>
      </c>
      <c r="J42" s="54" t="s">
        <v>983</v>
      </c>
      <c r="K42" s="54" t="s">
        <v>1050</v>
      </c>
      <c r="L42" t="s">
        <v>1076</v>
      </c>
    </row>
    <row r="43" spans="1:12" x14ac:dyDescent="0.35">
      <c r="A43" s="54" t="s">
        <v>766</v>
      </c>
      <c r="B43">
        <v>1177</v>
      </c>
      <c r="C43" s="54" t="s">
        <v>274</v>
      </c>
      <c r="D43" s="54" t="s">
        <v>149</v>
      </c>
      <c r="E43" s="54" t="s">
        <v>218</v>
      </c>
      <c r="F43">
        <v>86556.96</v>
      </c>
      <c r="G43" s="1">
        <v>44104</v>
      </c>
      <c r="H43">
        <v>1</v>
      </c>
      <c r="I43" s="54" t="s">
        <v>152</v>
      </c>
      <c r="J43" s="54" t="s">
        <v>982</v>
      </c>
      <c r="K43" s="54" t="s">
        <v>1049</v>
      </c>
      <c r="L43" t="s">
        <v>1076</v>
      </c>
    </row>
    <row r="44" spans="1:12" x14ac:dyDescent="0.35">
      <c r="A44" s="54" t="s">
        <v>767</v>
      </c>
      <c r="B44">
        <v>1740</v>
      </c>
      <c r="C44" s="54" t="s">
        <v>277</v>
      </c>
      <c r="D44" s="54" t="s">
        <v>156</v>
      </c>
      <c r="E44" s="54" t="s">
        <v>161</v>
      </c>
      <c r="F44">
        <v>31172.77</v>
      </c>
      <c r="G44" s="1">
        <v>43665</v>
      </c>
      <c r="H44">
        <v>1</v>
      </c>
      <c r="I44" s="54" t="s">
        <v>166</v>
      </c>
      <c r="J44" s="54" t="s">
        <v>153</v>
      </c>
      <c r="K44" s="54"/>
      <c r="L44" t="s">
        <v>1076</v>
      </c>
    </row>
    <row r="45" spans="1:12" x14ac:dyDescent="0.35">
      <c r="A45" s="54" t="s">
        <v>768</v>
      </c>
      <c r="B45">
        <v>1876</v>
      </c>
      <c r="C45" s="54" t="s">
        <v>280</v>
      </c>
      <c r="D45" s="54" t="s">
        <v>149</v>
      </c>
      <c r="E45" s="54" t="s">
        <v>157</v>
      </c>
      <c r="F45">
        <v>80169.42</v>
      </c>
      <c r="G45" s="1">
        <v>44053</v>
      </c>
      <c r="H45">
        <v>1</v>
      </c>
      <c r="I45" s="54" t="s">
        <v>152</v>
      </c>
      <c r="J45" s="54" t="s">
        <v>985</v>
      </c>
      <c r="K45" s="54" t="s">
        <v>1050</v>
      </c>
      <c r="L45" t="s">
        <v>1076</v>
      </c>
    </row>
    <row r="46" spans="1:12" x14ac:dyDescent="0.35">
      <c r="A46" s="54" t="s">
        <v>767</v>
      </c>
      <c r="B46">
        <v>2313</v>
      </c>
      <c r="C46" s="54" t="s">
        <v>260</v>
      </c>
      <c r="D46" s="54" t="s">
        <v>149</v>
      </c>
      <c r="E46" s="54" t="s">
        <v>164</v>
      </c>
      <c r="F46">
        <v>53949.26</v>
      </c>
      <c r="G46" s="1">
        <v>43808</v>
      </c>
      <c r="H46">
        <v>1</v>
      </c>
      <c r="I46" s="54" t="s">
        <v>200</v>
      </c>
      <c r="J46" s="54" t="s">
        <v>984</v>
      </c>
      <c r="K46" s="54" t="s">
        <v>1048</v>
      </c>
      <c r="L46" t="s">
        <v>1076</v>
      </c>
    </row>
    <row r="47" spans="1:12" x14ac:dyDescent="0.35">
      <c r="A47" s="54" t="s">
        <v>767</v>
      </c>
      <c r="B47">
        <v>3988</v>
      </c>
      <c r="C47" s="54" t="s">
        <v>283</v>
      </c>
      <c r="D47" s="54" t="s">
        <v>156</v>
      </c>
      <c r="E47" s="54" t="s">
        <v>178</v>
      </c>
      <c r="F47">
        <v>58935.92</v>
      </c>
      <c r="G47" s="1">
        <v>43717</v>
      </c>
      <c r="H47">
        <v>1</v>
      </c>
      <c r="I47" s="54" t="s">
        <v>200</v>
      </c>
      <c r="J47" s="54" t="s">
        <v>982</v>
      </c>
      <c r="K47" s="54" t="s">
        <v>1049</v>
      </c>
      <c r="L47" t="s">
        <v>1076</v>
      </c>
    </row>
    <row r="48" spans="1:12" x14ac:dyDescent="0.35">
      <c r="A48" s="54" t="s">
        <v>768</v>
      </c>
      <c r="B48">
        <v>227</v>
      </c>
      <c r="C48" s="54" t="s">
        <v>286</v>
      </c>
      <c r="D48" s="54" t="s">
        <v>156</v>
      </c>
      <c r="E48" s="54" t="s">
        <v>178</v>
      </c>
      <c r="F48">
        <v>63555.73</v>
      </c>
      <c r="G48" s="1">
        <v>44159</v>
      </c>
      <c r="H48">
        <v>1</v>
      </c>
      <c r="I48" s="54" t="s">
        <v>152</v>
      </c>
      <c r="J48" s="54" t="s">
        <v>986</v>
      </c>
      <c r="K48" s="54" t="s">
        <v>1049</v>
      </c>
      <c r="L48" t="s">
        <v>1076</v>
      </c>
    </row>
    <row r="49" spans="1:12" x14ac:dyDescent="0.35">
      <c r="A49" s="54" t="s">
        <v>767</v>
      </c>
      <c r="B49">
        <v>1092</v>
      </c>
      <c r="C49" s="54" t="s">
        <v>289</v>
      </c>
      <c r="D49" s="54" t="s">
        <v>149</v>
      </c>
      <c r="E49" s="54" t="s">
        <v>221</v>
      </c>
      <c r="F49">
        <v>57419.35</v>
      </c>
      <c r="G49" s="1">
        <v>43305</v>
      </c>
      <c r="H49">
        <v>1</v>
      </c>
      <c r="I49" s="54" t="s">
        <v>166</v>
      </c>
      <c r="J49" s="54" t="s">
        <v>985</v>
      </c>
      <c r="K49" s="54" t="s">
        <v>1050</v>
      </c>
      <c r="L49" t="s">
        <v>1076</v>
      </c>
    </row>
    <row r="50" spans="1:12" x14ac:dyDescent="0.35">
      <c r="A50" s="54" t="s">
        <v>768</v>
      </c>
      <c r="B50">
        <v>3169</v>
      </c>
      <c r="C50" s="54" t="s">
        <v>291</v>
      </c>
      <c r="D50" s="54" t="s">
        <v>156</v>
      </c>
      <c r="E50" s="54" t="s">
        <v>239</v>
      </c>
      <c r="F50">
        <v>67818.14</v>
      </c>
      <c r="G50" s="1">
        <v>43406</v>
      </c>
      <c r="H50">
        <v>0.6</v>
      </c>
      <c r="I50" s="54" t="s">
        <v>166</v>
      </c>
      <c r="J50" s="54" t="s">
        <v>153</v>
      </c>
      <c r="K50" s="54"/>
      <c r="L50" t="s">
        <v>1077</v>
      </c>
    </row>
    <row r="51" spans="1:12" x14ac:dyDescent="0.35">
      <c r="A51" s="54" t="s">
        <v>766</v>
      </c>
      <c r="B51">
        <v>1402</v>
      </c>
      <c r="C51" s="54" t="s">
        <v>294</v>
      </c>
      <c r="D51" s="54" t="s">
        <v>156</v>
      </c>
      <c r="E51" s="54" t="s">
        <v>1013</v>
      </c>
      <c r="F51">
        <v>44403.77</v>
      </c>
      <c r="G51" s="1">
        <v>43416</v>
      </c>
      <c r="H51">
        <v>1</v>
      </c>
      <c r="I51" s="54" t="s">
        <v>152</v>
      </c>
      <c r="J51" s="54" t="s">
        <v>982</v>
      </c>
      <c r="K51" s="54" t="s">
        <v>1049</v>
      </c>
      <c r="L51" t="s">
        <v>1076</v>
      </c>
    </row>
    <row r="52" spans="1:12" x14ac:dyDescent="0.35">
      <c r="A52" s="54" t="s">
        <v>766</v>
      </c>
      <c r="B52">
        <v>360</v>
      </c>
      <c r="C52" s="54" t="s">
        <v>296</v>
      </c>
      <c r="D52" s="54" t="s">
        <v>149</v>
      </c>
      <c r="E52" s="54" t="s">
        <v>181</v>
      </c>
      <c r="F52">
        <v>40753.54</v>
      </c>
      <c r="G52" s="1">
        <v>43152</v>
      </c>
      <c r="H52">
        <v>0.6</v>
      </c>
      <c r="I52" s="54" t="s">
        <v>152</v>
      </c>
      <c r="J52" s="54" t="s">
        <v>983</v>
      </c>
      <c r="K52" s="54" t="s">
        <v>1050</v>
      </c>
      <c r="L52" t="s">
        <v>1077</v>
      </c>
    </row>
    <row r="53" spans="1:12" x14ac:dyDescent="0.35">
      <c r="A53" s="54" t="s">
        <v>765</v>
      </c>
      <c r="B53">
        <v>2208</v>
      </c>
      <c r="C53" s="54" t="s">
        <v>298</v>
      </c>
      <c r="D53" s="54" t="s">
        <v>156</v>
      </c>
      <c r="E53" s="54" t="s">
        <v>164</v>
      </c>
      <c r="F53">
        <v>102934.09</v>
      </c>
      <c r="G53" s="1">
        <v>44315</v>
      </c>
      <c r="H53">
        <v>1</v>
      </c>
      <c r="I53" s="54" t="s">
        <v>152</v>
      </c>
      <c r="J53" s="54" t="s">
        <v>982</v>
      </c>
      <c r="K53" s="54" t="s">
        <v>1049</v>
      </c>
      <c r="L53" t="s">
        <v>1076</v>
      </c>
    </row>
    <row r="54" spans="1:12" x14ac:dyDescent="0.35">
      <c r="A54" s="54" t="s">
        <v>766</v>
      </c>
      <c r="B54">
        <v>1637</v>
      </c>
      <c r="C54" s="54" t="s">
        <v>301</v>
      </c>
      <c r="D54" s="54" t="s">
        <v>149</v>
      </c>
      <c r="E54" s="54" t="s">
        <v>224</v>
      </c>
      <c r="F54">
        <v>68860.399999999994</v>
      </c>
      <c r="G54" s="1">
        <v>43508</v>
      </c>
      <c r="H54">
        <v>0.4</v>
      </c>
      <c r="I54" s="54" t="s">
        <v>152</v>
      </c>
      <c r="J54" s="54" t="s">
        <v>984</v>
      </c>
      <c r="K54" s="54" t="s">
        <v>1048</v>
      </c>
      <c r="L54" t="s">
        <v>1077</v>
      </c>
    </row>
    <row r="55" spans="1:12" x14ac:dyDescent="0.35">
      <c r="A55" s="54" t="s">
        <v>768</v>
      </c>
      <c r="B55">
        <v>3210</v>
      </c>
      <c r="C55" s="54" t="s">
        <v>303</v>
      </c>
      <c r="D55" s="54" t="s">
        <v>149</v>
      </c>
      <c r="E55" s="54" t="s">
        <v>164</v>
      </c>
      <c r="F55">
        <v>79567.69</v>
      </c>
      <c r="G55" s="1">
        <v>43272</v>
      </c>
      <c r="H55">
        <v>1</v>
      </c>
      <c r="I55" s="54" t="s">
        <v>166</v>
      </c>
      <c r="J55" s="54" t="s">
        <v>986</v>
      </c>
      <c r="K55" s="54" t="s">
        <v>1049</v>
      </c>
      <c r="L55" t="s">
        <v>1076</v>
      </c>
    </row>
    <row r="56" spans="1:12" x14ac:dyDescent="0.35">
      <c r="A56" s="54" t="s">
        <v>765</v>
      </c>
      <c r="B56">
        <v>3844</v>
      </c>
      <c r="C56" s="54" t="s">
        <v>305</v>
      </c>
      <c r="D56" s="54" t="s">
        <v>156</v>
      </c>
      <c r="E56" s="54" t="s">
        <v>218</v>
      </c>
      <c r="F56">
        <v>35943.620000000003</v>
      </c>
      <c r="G56" s="1">
        <v>44078</v>
      </c>
      <c r="H56">
        <v>1</v>
      </c>
      <c r="I56" s="54" t="s">
        <v>152</v>
      </c>
      <c r="J56" s="54" t="s">
        <v>984</v>
      </c>
      <c r="K56" s="54" t="s">
        <v>1048</v>
      </c>
      <c r="L56" t="s">
        <v>1076</v>
      </c>
    </row>
    <row r="57" spans="1:12" x14ac:dyDescent="0.35">
      <c r="A57" s="54" t="s">
        <v>767</v>
      </c>
      <c r="B57">
        <v>4093</v>
      </c>
      <c r="C57" s="54" t="s">
        <v>307</v>
      </c>
      <c r="D57" s="54" t="s">
        <v>156</v>
      </c>
      <c r="E57" s="54" t="s">
        <v>164</v>
      </c>
      <c r="F57">
        <v>116767.63</v>
      </c>
      <c r="G57" s="1">
        <v>43949</v>
      </c>
      <c r="H57">
        <v>0.4</v>
      </c>
      <c r="I57" s="54" t="s">
        <v>200</v>
      </c>
      <c r="J57" s="54" t="s">
        <v>986</v>
      </c>
      <c r="K57" s="54" t="s">
        <v>1049</v>
      </c>
      <c r="L57" t="s">
        <v>1077</v>
      </c>
    </row>
    <row r="58" spans="1:12" x14ac:dyDescent="0.35">
      <c r="A58" s="54" t="s">
        <v>766</v>
      </c>
      <c r="B58">
        <v>2246</v>
      </c>
      <c r="C58" s="54" t="s">
        <v>309</v>
      </c>
      <c r="D58" s="54" t="s">
        <v>149</v>
      </c>
      <c r="E58" s="54" t="s">
        <v>184</v>
      </c>
      <c r="F58">
        <v>85455.53</v>
      </c>
      <c r="G58" s="1">
        <v>43839</v>
      </c>
      <c r="H58">
        <v>1</v>
      </c>
      <c r="I58" s="54" t="s">
        <v>152</v>
      </c>
      <c r="J58" s="54" t="s">
        <v>983</v>
      </c>
      <c r="K58" s="54" t="s">
        <v>1050</v>
      </c>
      <c r="L58" t="s">
        <v>1076</v>
      </c>
    </row>
    <row r="59" spans="1:12" x14ac:dyDescent="0.35">
      <c r="A59" s="54" t="s">
        <v>768</v>
      </c>
      <c r="B59">
        <v>3032</v>
      </c>
      <c r="C59" s="54" t="s">
        <v>311</v>
      </c>
      <c r="D59" s="54" t="s">
        <v>156</v>
      </c>
      <c r="E59" s="54" t="s">
        <v>184</v>
      </c>
      <c r="F59">
        <v>39700.82</v>
      </c>
      <c r="G59" s="1">
        <v>44203</v>
      </c>
      <c r="H59">
        <v>0.8</v>
      </c>
      <c r="I59" s="54" t="s">
        <v>152</v>
      </c>
      <c r="J59" s="54" t="s">
        <v>986</v>
      </c>
      <c r="K59" s="54" t="s">
        <v>1049</v>
      </c>
      <c r="L59" t="s">
        <v>1077</v>
      </c>
    </row>
    <row r="60" spans="1:12" x14ac:dyDescent="0.35">
      <c r="A60" s="54" t="s">
        <v>766</v>
      </c>
      <c r="B60">
        <v>914</v>
      </c>
      <c r="C60" s="54" t="s">
        <v>313</v>
      </c>
      <c r="D60" s="54" t="s">
        <v>156</v>
      </c>
      <c r="E60" s="54" t="s">
        <v>239</v>
      </c>
      <c r="F60">
        <v>38438.239999999998</v>
      </c>
      <c r="G60" s="1">
        <v>43962</v>
      </c>
      <c r="H60">
        <v>1</v>
      </c>
      <c r="I60" s="54" t="s">
        <v>152</v>
      </c>
      <c r="J60" s="54" t="s">
        <v>986</v>
      </c>
      <c r="K60" s="54" t="s">
        <v>1049</v>
      </c>
      <c r="L60" t="s">
        <v>1076</v>
      </c>
    </row>
    <row r="61" spans="1:12" x14ac:dyDescent="0.35">
      <c r="A61" s="54" t="s">
        <v>766</v>
      </c>
      <c r="B61">
        <v>2525</v>
      </c>
      <c r="C61" s="54" t="s">
        <v>316</v>
      </c>
      <c r="D61" s="54" t="s">
        <v>149</v>
      </c>
      <c r="E61" s="54" t="s">
        <v>173</v>
      </c>
      <c r="F61">
        <v>50855.53</v>
      </c>
      <c r="G61" s="1">
        <v>44221</v>
      </c>
      <c r="H61">
        <v>1</v>
      </c>
      <c r="I61" s="54" t="s">
        <v>152</v>
      </c>
      <c r="J61" s="54" t="s">
        <v>983</v>
      </c>
      <c r="K61" s="54" t="s">
        <v>1050</v>
      </c>
      <c r="L61" t="s">
        <v>1076</v>
      </c>
    </row>
    <row r="62" spans="1:12" x14ac:dyDescent="0.35">
      <c r="A62" s="54" t="s">
        <v>768</v>
      </c>
      <c r="B62">
        <v>2667</v>
      </c>
      <c r="C62" s="54" t="s">
        <v>319</v>
      </c>
      <c r="D62" s="54" t="s">
        <v>149</v>
      </c>
      <c r="E62" s="54" t="s">
        <v>178</v>
      </c>
      <c r="F62">
        <v>0</v>
      </c>
      <c r="G62" s="1">
        <v>43724</v>
      </c>
      <c r="H62">
        <v>0.2</v>
      </c>
      <c r="I62" s="54" t="s">
        <v>152</v>
      </c>
      <c r="J62" s="54" t="s">
        <v>985</v>
      </c>
      <c r="K62" s="54" t="s">
        <v>1050</v>
      </c>
      <c r="L62" t="s">
        <v>1077</v>
      </c>
    </row>
    <row r="63" spans="1:12" x14ac:dyDescent="0.35">
      <c r="A63" s="54" t="s">
        <v>765</v>
      </c>
      <c r="B63">
        <v>2782</v>
      </c>
      <c r="C63" s="54" t="s">
        <v>322</v>
      </c>
      <c r="D63" s="54" t="s">
        <v>149</v>
      </c>
      <c r="E63" s="54" t="s">
        <v>181</v>
      </c>
      <c r="F63">
        <v>37362.300000000003</v>
      </c>
      <c r="G63" s="1">
        <v>43642</v>
      </c>
      <c r="H63">
        <v>1</v>
      </c>
      <c r="I63" s="54" t="s">
        <v>152</v>
      </c>
      <c r="J63" s="54" t="s">
        <v>985</v>
      </c>
      <c r="K63" s="54" t="s">
        <v>1050</v>
      </c>
      <c r="L63" t="s">
        <v>1076</v>
      </c>
    </row>
    <row r="64" spans="1:12" x14ac:dyDescent="0.35">
      <c r="A64" s="54" t="s">
        <v>768</v>
      </c>
      <c r="B64">
        <v>3331</v>
      </c>
      <c r="C64" s="54" t="s">
        <v>325</v>
      </c>
      <c r="D64" s="54" t="s">
        <v>149</v>
      </c>
      <c r="E64" s="54" t="s">
        <v>218</v>
      </c>
      <c r="F64">
        <v>72876.91</v>
      </c>
      <c r="G64" s="1">
        <v>43612</v>
      </c>
      <c r="H64">
        <v>0.4</v>
      </c>
      <c r="I64" s="54" t="s">
        <v>166</v>
      </c>
      <c r="J64" s="54" t="s">
        <v>985</v>
      </c>
      <c r="K64" s="54" t="s">
        <v>1050</v>
      </c>
      <c r="L64" t="s">
        <v>1077</v>
      </c>
    </row>
    <row r="65" spans="1:12" x14ac:dyDescent="0.35">
      <c r="A65" s="54" t="s">
        <v>767</v>
      </c>
      <c r="B65">
        <v>1249</v>
      </c>
      <c r="C65" s="54" t="s">
        <v>328</v>
      </c>
      <c r="D65" s="54" t="s">
        <v>156</v>
      </c>
      <c r="E65" s="54" t="s">
        <v>245</v>
      </c>
      <c r="F65">
        <v>31042.51</v>
      </c>
      <c r="G65" s="1">
        <v>44473</v>
      </c>
      <c r="H65">
        <v>0.3</v>
      </c>
      <c r="I65" s="54" t="s">
        <v>166</v>
      </c>
      <c r="J65" s="54" t="s">
        <v>153</v>
      </c>
      <c r="K65" s="54"/>
      <c r="L65" t="s">
        <v>1077</v>
      </c>
    </row>
    <row r="66" spans="1:12" x14ac:dyDescent="0.35">
      <c r="A66" s="54" t="s">
        <v>765</v>
      </c>
      <c r="B66">
        <v>576</v>
      </c>
      <c r="C66" s="54" t="s">
        <v>330</v>
      </c>
      <c r="D66" s="54" t="s">
        <v>156</v>
      </c>
      <c r="E66" s="54" t="s">
        <v>245</v>
      </c>
      <c r="F66">
        <v>63705.4</v>
      </c>
      <c r="G66" s="1">
        <v>43682</v>
      </c>
      <c r="H66">
        <v>1</v>
      </c>
      <c r="I66" s="54" t="s">
        <v>152</v>
      </c>
      <c r="J66" s="54" t="s">
        <v>982</v>
      </c>
      <c r="K66" s="54" t="s">
        <v>1049</v>
      </c>
      <c r="L66" t="s">
        <v>1076</v>
      </c>
    </row>
    <row r="67" spans="1:12" x14ac:dyDescent="0.35">
      <c r="A67" s="54" t="s">
        <v>767</v>
      </c>
      <c r="B67">
        <v>2260</v>
      </c>
      <c r="C67" s="54" t="s">
        <v>332</v>
      </c>
      <c r="D67" s="54" t="s">
        <v>156</v>
      </c>
      <c r="E67" s="54" t="s">
        <v>184</v>
      </c>
      <c r="F67">
        <v>59434.18</v>
      </c>
      <c r="G67" s="1">
        <v>43931</v>
      </c>
      <c r="H67">
        <v>1</v>
      </c>
      <c r="I67" s="54" t="s">
        <v>200</v>
      </c>
      <c r="J67" s="54" t="s">
        <v>981</v>
      </c>
      <c r="K67" s="54" t="s">
        <v>1048</v>
      </c>
      <c r="L67" t="s">
        <v>1076</v>
      </c>
    </row>
    <row r="68" spans="1:12" x14ac:dyDescent="0.35">
      <c r="A68" s="54" t="s">
        <v>768</v>
      </c>
      <c r="B68">
        <v>2883</v>
      </c>
      <c r="C68" s="54" t="s">
        <v>335</v>
      </c>
      <c r="D68" s="54" t="s">
        <v>156</v>
      </c>
      <c r="E68" s="54" t="s">
        <v>224</v>
      </c>
      <c r="F68">
        <v>84762.76</v>
      </c>
      <c r="G68" s="1">
        <v>43332</v>
      </c>
      <c r="H68">
        <v>1</v>
      </c>
      <c r="I68" s="54" t="s">
        <v>152</v>
      </c>
      <c r="J68" s="54" t="s">
        <v>982</v>
      </c>
      <c r="K68" s="54" t="s">
        <v>1049</v>
      </c>
      <c r="L68" t="s">
        <v>1076</v>
      </c>
    </row>
    <row r="69" spans="1:12" x14ac:dyDescent="0.35">
      <c r="A69" s="54" t="s">
        <v>766</v>
      </c>
      <c r="B69">
        <v>3024</v>
      </c>
      <c r="C69" s="54" t="s">
        <v>337</v>
      </c>
      <c r="D69" s="54" t="s">
        <v>156</v>
      </c>
      <c r="E69" s="54" t="s">
        <v>161</v>
      </c>
      <c r="F69">
        <v>69057.320000000007</v>
      </c>
      <c r="G69" s="1">
        <v>43390</v>
      </c>
      <c r="H69">
        <v>1</v>
      </c>
      <c r="I69" s="54" t="s">
        <v>152</v>
      </c>
      <c r="J69" s="54" t="s">
        <v>983</v>
      </c>
      <c r="K69" s="54" t="s">
        <v>1050</v>
      </c>
      <c r="L69" t="s">
        <v>1076</v>
      </c>
    </row>
    <row r="70" spans="1:12" x14ac:dyDescent="0.35">
      <c r="A70" s="54" t="s">
        <v>768</v>
      </c>
      <c r="B70">
        <v>4428</v>
      </c>
      <c r="C70" s="54" t="s">
        <v>339</v>
      </c>
      <c r="D70" s="54" t="s">
        <v>1013</v>
      </c>
      <c r="E70" s="54" t="s">
        <v>218</v>
      </c>
      <c r="F70">
        <v>99448.78</v>
      </c>
      <c r="G70" s="1">
        <v>43473</v>
      </c>
      <c r="H70">
        <v>1</v>
      </c>
      <c r="I70" s="54" t="s">
        <v>166</v>
      </c>
      <c r="J70" s="54" t="s">
        <v>983</v>
      </c>
      <c r="K70" s="54" t="s">
        <v>1050</v>
      </c>
      <c r="L70" t="s">
        <v>1076</v>
      </c>
    </row>
    <row r="71" spans="1:12" x14ac:dyDescent="0.35">
      <c r="A71" s="54" t="s">
        <v>766</v>
      </c>
      <c r="B71">
        <v>3350</v>
      </c>
      <c r="C71" s="54" t="s">
        <v>342</v>
      </c>
      <c r="D71" s="54" t="s">
        <v>156</v>
      </c>
      <c r="E71" s="54" t="s">
        <v>239</v>
      </c>
      <c r="F71">
        <v>66865.490000000005</v>
      </c>
      <c r="G71" s="1">
        <v>43514</v>
      </c>
      <c r="H71">
        <v>1</v>
      </c>
      <c r="I71" s="54" t="s">
        <v>152</v>
      </c>
      <c r="J71" s="54" t="s">
        <v>981</v>
      </c>
      <c r="K71" s="54" t="s">
        <v>1048</v>
      </c>
      <c r="L71" t="s">
        <v>1076</v>
      </c>
    </row>
    <row r="72" spans="1:12" x14ac:dyDescent="0.35">
      <c r="A72" s="54" t="s">
        <v>767</v>
      </c>
      <c r="B72">
        <v>3421</v>
      </c>
      <c r="C72" s="54" t="s">
        <v>345</v>
      </c>
      <c r="D72" s="54" t="s">
        <v>149</v>
      </c>
      <c r="E72" s="54" t="s">
        <v>245</v>
      </c>
      <c r="F72">
        <v>113747.56</v>
      </c>
      <c r="G72" s="1">
        <v>44270</v>
      </c>
      <c r="H72">
        <v>0.7</v>
      </c>
      <c r="I72" s="54" t="s">
        <v>200</v>
      </c>
      <c r="J72" s="54" t="s">
        <v>984</v>
      </c>
      <c r="K72" s="54" t="s">
        <v>1048</v>
      </c>
      <c r="L72" t="s">
        <v>1077</v>
      </c>
    </row>
    <row r="73" spans="1:12" x14ac:dyDescent="0.35">
      <c r="A73" s="54" t="s">
        <v>765</v>
      </c>
      <c r="B73">
        <v>1346</v>
      </c>
      <c r="C73" s="54" t="s">
        <v>348</v>
      </c>
      <c r="D73" s="54" t="s">
        <v>149</v>
      </c>
      <c r="E73" s="54" t="s">
        <v>157</v>
      </c>
      <c r="F73">
        <v>85918.61</v>
      </c>
      <c r="G73" s="1">
        <v>43136</v>
      </c>
      <c r="H73">
        <v>1</v>
      </c>
      <c r="I73" s="54" t="s">
        <v>152</v>
      </c>
      <c r="J73" s="54" t="s">
        <v>984</v>
      </c>
      <c r="K73" s="54" t="s">
        <v>1048</v>
      </c>
      <c r="L73" t="s">
        <v>1076</v>
      </c>
    </row>
    <row r="74" spans="1:12" x14ac:dyDescent="0.35">
      <c r="A74" s="54" t="s">
        <v>767</v>
      </c>
      <c r="B74">
        <v>2118</v>
      </c>
      <c r="C74" s="54" t="s">
        <v>351</v>
      </c>
      <c r="D74" s="54" t="s">
        <v>156</v>
      </c>
      <c r="E74" s="54" t="s">
        <v>1013</v>
      </c>
      <c r="F74">
        <v>51165.37</v>
      </c>
      <c r="G74" s="1">
        <v>44237</v>
      </c>
      <c r="H74">
        <v>1</v>
      </c>
      <c r="I74" s="54" t="s">
        <v>166</v>
      </c>
      <c r="J74" s="54" t="s">
        <v>982</v>
      </c>
      <c r="K74" s="54" t="s">
        <v>1049</v>
      </c>
      <c r="L74" t="s">
        <v>1076</v>
      </c>
    </row>
    <row r="75" spans="1:12" x14ac:dyDescent="0.35">
      <c r="A75" s="54" t="s">
        <v>765</v>
      </c>
      <c r="B75">
        <v>210</v>
      </c>
      <c r="C75" s="54" t="s">
        <v>354</v>
      </c>
      <c r="D75" s="54" t="s">
        <v>156</v>
      </c>
      <c r="E75" s="54" t="s">
        <v>245</v>
      </c>
      <c r="G75" s="1">
        <v>44011</v>
      </c>
      <c r="H75">
        <v>1</v>
      </c>
      <c r="I75" s="54" t="s">
        <v>152</v>
      </c>
      <c r="J75" s="54" t="s">
        <v>983</v>
      </c>
      <c r="K75" s="54" t="s">
        <v>1050</v>
      </c>
      <c r="L75" t="s">
        <v>1076</v>
      </c>
    </row>
    <row r="76" spans="1:12" x14ac:dyDescent="0.35">
      <c r="A76" s="54" t="s">
        <v>768</v>
      </c>
      <c r="B76">
        <v>2496</v>
      </c>
      <c r="C76" s="54" t="s">
        <v>356</v>
      </c>
      <c r="D76" s="54" t="s">
        <v>1013</v>
      </c>
      <c r="E76" s="54" t="s">
        <v>218</v>
      </c>
      <c r="F76">
        <v>67957.899999999994</v>
      </c>
      <c r="G76" s="1">
        <v>43430</v>
      </c>
      <c r="H76">
        <v>1</v>
      </c>
      <c r="I76" s="54" t="s">
        <v>152</v>
      </c>
      <c r="J76" s="54" t="s">
        <v>986</v>
      </c>
      <c r="K76" s="54" t="s">
        <v>1049</v>
      </c>
      <c r="L76" t="s">
        <v>1076</v>
      </c>
    </row>
    <row r="77" spans="1:12" x14ac:dyDescent="0.35">
      <c r="A77" s="54" t="s">
        <v>767</v>
      </c>
      <c r="B77">
        <v>2491</v>
      </c>
      <c r="C77" s="54" t="s">
        <v>358</v>
      </c>
      <c r="D77" s="54" t="s">
        <v>149</v>
      </c>
      <c r="E77" s="54" t="s">
        <v>173</v>
      </c>
      <c r="F77">
        <v>114465.93</v>
      </c>
      <c r="G77" s="1">
        <v>43291</v>
      </c>
      <c r="H77">
        <v>1</v>
      </c>
      <c r="I77" s="54" t="s">
        <v>200</v>
      </c>
      <c r="J77" s="54" t="s">
        <v>983</v>
      </c>
      <c r="K77" s="54" t="s">
        <v>1050</v>
      </c>
      <c r="L77" t="s">
        <v>1076</v>
      </c>
    </row>
    <row r="78" spans="1:12" x14ac:dyDescent="0.35">
      <c r="A78" s="54" t="s">
        <v>765</v>
      </c>
      <c r="B78">
        <v>3980</v>
      </c>
      <c r="C78" s="54" t="s">
        <v>360</v>
      </c>
      <c r="D78" s="54" t="s">
        <v>149</v>
      </c>
      <c r="E78" s="54" t="s">
        <v>181</v>
      </c>
      <c r="F78">
        <v>65699.02</v>
      </c>
      <c r="G78" s="1">
        <v>43951</v>
      </c>
      <c r="H78">
        <v>1</v>
      </c>
      <c r="I78" s="54" t="s">
        <v>152</v>
      </c>
      <c r="J78" s="54" t="s">
        <v>984</v>
      </c>
      <c r="K78" s="54" t="s">
        <v>1048</v>
      </c>
      <c r="L78" t="s">
        <v>1076</v>
      </c>
    </row>
    <row r="79" spans="1:12" x14ac:dyDescent="0.35">
      <c r="A79" s="54" t="s">
        <v>767</v>
      </c>
      <c r="B79">
        <v>3307</v>
      </c>
      <c r="C79" s="54" t="s">
        <v>363</v>
      </c>
      <c r="D79" s="54" t="s">
        <v>149</v>
      </c>
      <c r="E79" s="54" t="s">
        <v>224</v>
      </c>
      <c r="F79">
        <v>83191.95</v>
      </c>
      <c r="G79" s="1">
        <v>43700</v>
      </c>
      <c r="H79">
        <v>0.6</v>
      </c>
      <c r="I79" s="54" t="s">
        <v>200</v>
      </c>
      <c r="J79" s="54" t="s">
        <v>153</v>
      </c>
      <c r="K79" s="54"/>
      <c r="L79" t="s">
        <v>1077</v>
      </c>
    </row>
    <row r="80" spans="1:12" x14ac:dyDescent="0.35">
      <c r="A80" s="54" t="s">
        <v>768</v>
      </c>
      <c r="B80">
        <v>4058</v>
      </c>
      <c r="C80" s="54" t="s">
        <v>365</v>
      </c>
      <c r="D80" s="54" t="s">
        <v>149</v>
      </c>
      <c r="E80" s="54" t="s">
        <v>239</v>
      </c>
      <c r="F80">
        <v>106775.14</v>
      </c>
      <c r="G80" s="1">
        <v>43563</v>
      </c>
      <c r="H80">
        <v>1</v>
      </c>
      <c r="I80" s="54" t="s">
        <v>166</v>
      </c>
      <c r="J80" s="54" t="s">
        <v>982</v>
      </c>
      <c r="K80" s="54" t="s">
        <v>1049</v>
      </c>
      <c r="L80" t="s">
        <v>1076</v>
      </c>
    </row>
    <row r="81" spans="1:12" x14ac:dyDescent="0.35">
      <c r="A81" s="54" t="s">
        <v>767</v>
      </c>
      <c r="B81">
        <v>3993</v>
      </c>
      <c r="C81" s="54" t="s">
        <v>367</v>
      </c>
      <c r="D81" s="54" t="s">
        <v>149</v>
      </c>
      <c r="E81" s="54" t="s">
        <v>218</v>
      </c>
      <c r="F81">
        <v>83396.5</v>
      </c>
      <c r="G81" s="1">
        <v>44285</v>
      </c>
      <c r="H81">
        <v>1</v>
      </c>
      <c r="I81" s="54" t="s">
        <v>200</v>
      </c>
      <c r="J81" s="54" t="s">
        <v>985</v>
      </c>
      <c r="K81" s="54" t="s">
        <v>1050</v>
      </c>
      <c r="L81" t="s">
        <v>1076</v>
      </c>
    </row>
    <row r="82" spans="1:12" x14ac:dyDescent="0.35">
      <c r="A82" s="54" t="s">
        <v>767</v>
      </c>
      <c r="B82">
        <v>2663</v>
      </c>
      <c r="C82" s="54" t="s">
        <v>370</v>
      </c>
      <c r="D82" s="54" t="s">
        <v>149</v>
      </c>
      <c r="E82" s="54" t="s">
        <v>245</v>
      </c>
      <c r="F82">
        <v>28481.16</v>
      </c>
      <c r="G82" s="1">
        <v>44228</v>
      </c>
      <c r="H82">
        <v>1</v>
      </c>
      <c r="I82" s="54" t="s">
        <v>200</v>
      </c>
      <c r="J82" s="54" t="s">
        <v>986</v>
      </c>
      <c r="K82" s="54" t="s">
        <v>1049</v>
      </c>
      <c r="L82" t="s">
        <v>1076</v>
      </c>
    </row>
    <row r="83" spans="1:12" x14ac:dyDescent="0.35">
      <c r="A83" s="54" t="s">
        <v>765</v>
      </c>
      <c r="B83">
        <v>3034</v>
      </c>
      <c r="C83" s="54" t="s">
        <v>373</v>
      </c>
      <c r="D83" s="54" t="s">
        <v>149</v>
      </c>
      <c r="E83" s="54" t="s">
        <v>224</v>
      </c>
      <c r="F83">
        <v>32192.15</v>
      </c>
      <c r="G83" s="1">
        <v>44473</v>
      </c>
      <c r="H83">
        <v>1</v>
      </c>
      <c r="I83" s="54" t="s">
        <v>152</v>
      </c>
      <c r="J83" s="54" t="s">
        <v>982</v>
      </c>
      <c r="K83" s="54" t="s">
        <v>1049</v>
      </c>
      <c r="L83" t="s">
        <v>1076</v>
      </c>
    </row>
    <row r="84" spans="1:12" x14ac:dyDescent="0.35">
      <c r="A84" s="54" t="s">
        <v>765</v>
      </c>
      <c r="B84">
        <v>1159</v>
      </c>
      <c r="C84" s="54" t="s">
        <v>376</v>
      </c>
      <c r="D84" s="54" t="s">
        <v>149</v>
      </c>
      <c r="E84" s="54" t="s">
        <v>1013</v>
      </c>
      <c r="F84">
        <v>112645.99</v>
      </c>
      <c r="G84" s="1">
        <v>43759</v>
      </c>
      <c r="H84">
        <v>0.6</v>
      </c>
      <c r="I84" s="54" t="s">
        <v>152</v>
      </c>
      <c r="J84" s="54" t="s">
        <v>981</v>
      </c>
      <c r="K84" s="54" t="s">
        <v>1048</v>
      </c>
      <c r="L84" t="s">
        <v>1077</v>
      </c>
    </row>
    <row r="85" spans="1:12" x14ac:dyDescent="0.35">
      <c r="A85" s="54" t="s">
        <v>766</v>
      </c>
      <c r="B85">
        <v>3476</v>
      </c>
      <c r="C85" s="54" t="s">
        <v>379</v>
      </c>
      <c r="D85" s="54" t="s">
        <v>1013</v>
      </c>
      <c r="E85" s="54" t="s">
        <v>221</v>
      </c>
      <c r="F85">
        <v>107107.6</v>
      </c>
      <c r="G85" s="1">
        <v>43325</v>
      </c>
      <c r="H85">
        <v>0.9</v>
      </c>
      <c r="I85" s="54" t="s">
        <v>152</v>
      </c>
      <c r="J85" s="54" t="s">
        <v>986</v>
      </c>
      <c r="K85" s="54" t="s">
        <v>1049</v>
      </c>
      <c r="L85" t="s">
        <v>1077</v>
      </c>
    </row>
    <row r="86" spans="1:12" x14ac:dyDescent="0.35">
      <c r="A86" s="54" t="s">
        <v>765</v>
      </c>
      <c r="B86">
        <v>4380</v>
      </c>
      <c r="C86" s="54" t="s">
        <v>382</v>
      </c>
      <c r="D86" s="54" t="s">
        <v>156</v>
      </c>
      <c r="E86" s="54" t="s">
        <v>157</v>
      </c>
      <c r="F86">
        <v>80695.740000000005</v>
      </c>
      <c r="G86" s="1">
        <v>43787</v>
      </c>
      <c r="H86">
        <v>0.8</v>
      </c>
      <c r="I86" s="54" t="s">
        <v>152</v>
      </c>
      <c r="J86" s="54" t="s">
        <v>984</v>
      </c>
      <c r="K86" s="54" t="s">
        <v>1048</v>
      </c>
      <c r="L86" t="s">
        <v>1077</v>
      </c>
    </row>
    <row r="87" spans="1:12" x14ac:dyDescent="0.35">
      <c r="A87" s="54" t="s">
        <v>768</v>
      </c>
      <c r="B87">
        <v>182</v>
      </c>
      <c r="C87" s="54" t="s">
        <v>385</v>
      </c>
      <c r="D87" s="54" t="s">
        <v>156</v>
      </c>
      <c r="E87" s="54" t="s">
        <v>239</v>
      </c>
      <c r="F87">
        <v>75475.929999999993</v>
      </c>
      <c r="G87" s="1">
        <v>43794</v>
      </c>
      <c r="H87">
        <v>1</v>
      </c>
      <c r="I87" s="54" t="s">
        <v>152</v>
      </c>
      <c r="J87" s="54" t="s">
        <v>153</v>
      </c>
      <c r="K87" s="54"/>
      <c r="L87" t="s">
        <v>1076</v>
      </c>
    </row>
    <row r="88" spans="1:12" x14ac:dyDescent="0.35">
      <c r="A88" s="54" t="s">
        <v>767</v>
      </c>
      <c r="B88">
        <v>1523</v>
      </c>
      <c r="C88" s="54" t="s">
        <v>388</v>
      </c>
      <c r="D88" s="54" t="s">
        <v>156</v>
      </c>
      <c r="E88" s="54" t="s">
        <v>157</v>
      </c>
      <c r="F88">
        <v>86558.58</v>
      </c>
      <c r="G88" s="1">
        <v>43887</v>
      </c>
      <c r="H88">
        <v>1</v>
      </c>
      <c r="I88" s="54" t="s">
        <v>166</v>
      </c>
      <c r="J88" s="54" t="s">
        <v>153</v>
      </c>
      <c r="K88" s="54"/>
      <c r="L88" t="s">
        <v>1076</v>
      </c>
    </row>
    <row r="89" spans="1:12" x14ac:dyDescent="0.35">
      <c r="A89" s="54" t="s">
        <v>765</v>
      </c>
      <c r="B89">
        <v>916</v>
      </c>
      <c r="C89" s="54" t="s">
        <v>391</v>
      </c>
      <c r="D89" s="54" t="s">
        <v>156</v>
      </c>
      <c r="E89" s="54" t="s">
        <v>184</v>
      </c>
      <c r="F89">
        <v>84309.95</v>
      </c>
      <c r="G89" s="1">
        <v>44501</v>
      </c>
      <c r="H89">
        <v>1</v>
      </c>
      <c r="I89" s="54" t="s">
        <v>152</v>
      </c>
      <c r="J89" s="54" t="s">
        <v>153</v>
      </c>
      <c r="K89" s="54"/>
      <c r="L89" t="s">
        <v>1076</v>
      </c>
    </row>
    <row r="90" spans="1:12" x14ac:dyDescent="0.35">
      <c r="A90" s="54" t="s">
        <v>765</v>
      </c>
      <c r="B90">
        <v>1211</v>
      </c>
      <c r="C90" s="54" t="s">
        <v>393</v>
      </c>
      <c r="D90" s="54" t="s">
        <v>149</v>
      </c>
      <c r="E90" s="54" t="s">
        <v>221</v>
      </c>
      <c r="F90">
        <v>91645.04</v>
      </c>
      <c r="G90" s="1">
        <v>44223</v>
      </c>
      <c r="H90">
        <v>1</v>
      </c>
      <c r="I90" s="54" t="s">
        <v>152</v>
      </c>
      <c r="J90" s="54" t="s">
        <v>985</v>
      </c>
      <c r="K90" s="54" t="s">
        <v>1050</v>
      </c>
      <c r="L90" t="s">
        <v>1076</v>
      </c>
    </row>
    <row r="91" spans="1:12" x14ac:dyDescent="0.35">
      <c r="A91" s="54" t="s">
        <v>767</v>
      </c>
      <c r="B91">
        <v>1684</v>
      </c>
      <c r="C91" s="54" t="s">
        <v>395</v>
      </c>
      <c r="D91" s="54" t="s">
        <v>156</v>
      </c>
      <c r="E91" s="54" t="s">
        <v>164</v>
      </c>
      <c r="F91">
        <v>101187.36</v>
      </c>
      <c r="G91" s="1">
        <v>43258</v>
      </c>
      <c r="H91">
        <v>1</v>
      </c>
      <c r="I91" s="54" t="s">
        <v>166</v>
      </c>
      <c r="J91" s="54" t="s">
        <v>984</v>
      </c>
      <c r="K91" s="54" t="s">
        <v>1048</v>
      </c>
      <c r="L91" t="s">
        <v>1076</v>
      </c>
    </row>
    <row r="92" spans="1:12" x14ac:dyDescent="0.35">
      <c r="A92" s="54" t="s">
        <v>768</v>
      </c>
      <c r="B92">
        <v>1876</v>
      </c>
      <c r="C92" s="54" t="s">
        <v>280</v>
      </c>
      <c r="D92" s="54" t="s">
        <v>149</v>
      </c>
      <c r="E92" s="54" t="s">
        <v>157</v>
      </c>
      <c r="F92">
        <v>80169.42</v>
      </c>
      <c r="G92" s="1">
        <v>44053</v>
      </c>
      <c r="H92">
        <v>1</v>
      </c>
      <c r="I92" s="54" t="s">
        <v>152</v>
      </c>
      <c r="J92" s="54" t="s">
        <v>985</v>
      </c>
      <c r="K92" s="54" t="s">
        <v>1050</v>
      </c>
      <c r="L92" t="s">
        <v>1076</v>
      </c>
    </row>
    <row r="93" spans="1:12" x14ac:dyDescent="0.35">
      <c r="A93" s="54" t="s">
        <v>768</v>
      </c>
      <c r="B93">
        <v>4740</v>
      </c>
      <c r="C93" s="54" t="s">
        <v>397</v>
      </c>
      <c r="D93" s="54" t="s">
        <v>156</v>
      </c>
      <c r="E93" s="54" t="s">
        <v>178</v>
      </c>
      <c r="F93">
        <v>104038.9</v>
      </c>
      <c r="G93" s="1">
        <v>43815</v>
      </c>
      <c r="H93">
        <v>1</v>
      </c>
      <c r="I93" s="54" t="s">
        <v>166</v>
      </c>
      <c r="J93" s="54" t="s">
        <v>153</v>
      </c>
      <c r="K93" s="54"/>
      <c r="L93" t="s">
        <v>1076</v>
      </c>
    </row>
    <row r="94" spans="1:12" x14ac:dyDescent="0.35">
      <c r="A94" s="54" t="s">
        <v>768</v>
      </c>
      <c r="B94">
        <v>3575</v>
      </c>
      <c r="C94" s="54" t="s">
        <v>399</v>
      </c>
      <c r="D94" s="54" t="s">
        <v>156</v>
      </c>
      <c r="E94" s="54" t="s">
        <v>184</v>
      </c>
      <c r="F94">
        <v>99683.67</v>
      </c>
      <c r="G94" s="1">
        <v>43500</v>
      </c>
      <c r="H94">
        <v>1</v>
      </c>
      <c r="I94" s="54" t="s">
        <v>166</v>
      </c>
      <c r="J94" s="54" t="s">
        <v>981</v>
      </c>
      <c r="K94" s="54" t="s">
        <v>1048</v>
      </c>
      <c r="L94" t="s">
        <v>1076</v>
      </c>
    </row>
    <row r="95" spans="1:12" x14ac:dyDescent="0.35">
      <c r="A95" s="54" t="s">
        <v>767</v>
      </c>
      <c r="B95">
        <v>4984</v>
      </c>
      <c r="C95" s="54" t="s">
        <v>402</v>
      </c>
      <c r="D95" s="54" t="s">
        <v>149</v>
      </c>
      <c r="E95" s="54" t="s">
        <v>173</v>
      </c>
      <c r="F95">
        <v>47362.62</v>
      </c>
      <c r="G95" s="1">
        <v>43973</v>
      </c>
      <c r="H95">
        <v>1</v>
      </c>
      <c r="I95" s="54" t="s">
        <v>200</v>
      </c>
      <c r="J95" s="54" t="s">
        <v>153</v>
      </c>
      <c r="K95" s="54"/>
      <c r="L95" t="s">
        <v>1076</v>
      </c>
    </row>
    <row r="96" spans="1:12" x14ac:dyDescent="0.35">
      <c r="A96" s="54" t="s">
        <v>765</v>
      </c>
      <c r="B96">
        <v>95</v>
      </c>
      <c r="C96" s="54" t="s">
        <v>405</v>
      </c>
      <c r="D96" s="54" t="s">
        <v>156</v>
      </c>
      <c r="E96" s="54" t="s">
        <v>157</v>
      </c>
      <c r="F96">
        <v>70649.460000000006</v>
      </c>
      <c r="G96" s="1">
        <v>43843</v>
      </c>
      <c r="H96">
        <v>1</v>
      </c>
      <c r="I96" s="54" t="s">
        <v>152</v>
      </c>
      <c r="J96" s="54" t="s">
        <v>982</v>
      </c>
      <c r="K96" s="54" t="s">
        <v>1049</v>
      </c>
      <c r="L96" t="s">
        <v>1076</v>
      </c>
    </row>
    <row r="97" spans="1:12" x14ac:dyDescent="0.35">
      <c r="A97" s="54" t="s">
        <v>766</v>
      </c>
      <c r="B97">
        <v>3546</v>
      </c>
      <c r="C97" s="54" t="s">
        <v>408</v>
      </c>
      <c r="D97" s="54" t="s">
        <v>156</v>
      </c>
      <c r="E97" s="54" t="s">
        <v>245</v>
      </c>
      <c r="F97">
        <v>75733.740000000005</v>
      </c>
      <c r="G97" s="1">
        <v>44382</v>
      </c>
      <c r="H97">
        <v>1</v>
      </c>
      <c r="I97" s="54" t="s">
        <v>152</v>
      </c>
      <c r="J97" s="54" t="s">
        <v>982</v>
      </c>
      <c r="K97" s="54" t="s">
        <v>1049</v>
      </c>
      <c r="L97" t="s">
        <v>1076</v>
      </c>
    </row>
    <row r="98" spans="1:12" x14ac:dyDescent="0.35">
      <c r="A98" s="54" t="s">
        <v>767</v>
      </c>
      <c r="B98">
        <v>2374</v>
      </c>
      <c r="C98" s="54" t="s">
        <v>411</v>
      </c>
      <c r="D98" s="54" t="s">
        <v>156</v>
      </c>
      <c r="E98" s="54" t="s">
        <v>221</v>
      </c>
      <c r="F98">
        <v>71823.56</v>
      </c>
      <c r="G98" s="1">
        <v>43374</v>
      </c>
      <c r="H98">
        <v>0.3</v>
      </c>
      <c r="I98" s="54" t="s">
        <v>200</v>
      </c>
      <c r="J98" s="54" t="s">
        <v>153</v>
      </c>
      <c r="K98" s="54"/>
      <c r="L98" t="s">
        <v>1077</v>
      </c>
    </row>
    <row r="99" spans="1:12" x14ac:dyDescent="0.35">
      <c r="A99" s="54" t="s">
        <v>766</v>
      </c>
      <c r="B99">
        <v>450</v>
      </c>
      <c r="C99" s="54" t="s">
        <v>414</v>
      </c>
      <c r="D99" s="54" t="s">
        <v>156</v>
      </c>
      <c r="E99" s="54" t="s">
        <v>224</v>
      </c>
      <c r="F99">
        <v>41934.71</v>
      </c>
      <c r="G99" s="1">
        <v>43943</v>
      </c>
      <c r="H99">
        <v>1</v>
      </c>
      <c r="I99" s="54" t="s">
        <v>152</v>
      </c>
      <c r="J99" s="54" t="s">
        <v>153</v>
      </c>
      <c r="K99" s="54"/>
      <c r="L99" t="s">
        <v>1076</v>
      </c>
    </row>
    <row r="100" spans="1:12" x14ac:dyDescent="0.35">
      <c r="A100" s="54" t="s">
        <v>765</v>
      </c>
      <c r="B100">
        <v>3804</v>
      </c>
      <c r="C100" s="54" t="s">
        <v>416</v>
      </c>
      <c r="D100" s="54" t="s">
        <v>149</v>
      </c>
      <c r="E100" s="54" t="s">
        <v>245</v>
      </c>
      <c r="F100">
        <v>66572.58</v>
      </c>
      <c r="G100" s="1">
        <v>44193</v>
      </c>
      <c r="H100">
        <v>1</v>
      </c>
      <c r="I100" s="54" t="s">
        <v>152</v>
      </c>
      <c r="J100" s="54" t="s">
        <v>986</v>
      </c>
      <c r="K100" s="54" t="s">
        <v>1049</v>
      </c>
      <c r="L100" t="s">
        <v>1076</v>
      </c>
    </row>
    <row r="101" spans="1:12" x14ac:dyDescent="0.35">
      <c r="A101" s="54" t="s">
        <v>766</v>
      </c>
      <c r="B101">
        <v>4488</v>
      </c>
      <c r="C101" s="54" t="s">
        <v>419</v>
      </c>
      <c r="D101" s="54" t="s">
        <v>149</v>
      </c>
      <c r="E101" s="54" t="s">
        <v>181</v>
      </c>
      <c r="F101">
        <v>76932.600000000006</v>
      </c>
      <c r="G101" s="1">
        <v>43493</v>
      </c>
      <c r="H101">
        <v>1</v>
      </c>
      <c r="I101" s="54" t="s">
        <v>152</v>
      </c>
      <c r="J101" s="54" t="s">
        <v>982</v>
      </c>
      <c r="K101" s="54" t="s">
        <v>1049</v>
      </c>
      <c r="L101" t="s">
        <v>1076</v>
      </c>
    </row>
    <row r="102" spans="1:12" x14ac:dyDescent="0.35">
      <c r="A102" s="54" t="s">
        <v>768</v>
      </c>
      <c r="B102">
        <v>735</v>
      </c>
      <c r="C102" s="54" t="s">
        <v>422</v>
      </c>
      <c r="D102" s="54" t="s">
        <v>149</v>
      </c>
      <c r="E102" s="54" t="s">
        <v>178</v>
      </c>
      <c r="F102">
        <v>59258.19</v>
      </c>
      <c r="G102" s="1">
        <v>43452</v>
      </c>
      <c r="H102">
        <v>0.8</v>
      </c>
      <c r="I102" s="54" t="s">
        <v>152</v>
      </c>
      <c r="J102" s="54" t="s">
        <v>981</v>
      </c>
      <c r="K102" s="54" t="s">
        <v>1048</v>
      </c>
      <c r="L102" t="s">
        <v>1077</v>
      </c>
    </row>
    <row r="103" spans="1:12" x14ac:dyDescent="0.35">
      <c r="A103" s="54" t="s">
        <v>767</v>
      </c>
      <c r="B103">
        <v>1893</v>
      </c>
      <c r="C103" s="54" t="s">
        <v>424</v>
      </c>
      <c r="D103" s="54" t="s">
        <v>149</v>
      </c>
      <c r="E103" s="54" t="s">
        <v>164</v>
      </c>
      <c r="F103">
        <v>112778.28</v>
      </c>
      <c r="G103" s="1">
        <v>43250</v>
      </c>
      <c r="H103">
        <v>1</v>
      </c>
      <c r="I103" s="54" t="s">
        <v>166</v>
      </c>
      <c r="J103" s="54" t="s">
        <v>153</v>
      </c>
      <c r="K103" s="54"/>
      <c r="L103" t="s">
        <v>1076</v>
      </c>
    </row>
    <row r="104" spans="1:12" x14ac:dyDescent="0.35">
      <c r="A104" s="54" t="s">
        <v>766</v>
      </c>
      <c r="B104">
        <v>2223</v>
      </c>
      <c r="C104" s="54" t="s">
        <v>426</v>
      </c>
      <c r="D104" s="54" t="s">
        <v>156</v>
      </c>
      <c r="E104" s="54" t="s">
        <v>221</v>
      </c>
      <c r="F104">
        <v>44845.33</v>
      </c>
      <c r="G104" s="1">
        <v>43277</v>
      </c>
      <c r="H104">
        <v>1</v>
      </c>
      <c r="I104" s="54" t="s">
        <v>152</v>
      </c>
      <c r="J104" s="54" t="s">
        <v>981</v>
      </c>
      <c r="K104" s="54" t="s">
        <v>1048</v>
      </c>
      <c r="L104" t="s">
        <v>1076</v>
      </c>
    </row>
    <row r="105" spans="1:12" x14ac:dyDescent="0.35">
      <c r="A105" s="54" t="s">
        <v>765</v>
      </c>
      <c r="B105">
        <v>2010</v>
      </c>
      <c r="C105" s="54" t="s">
        <v>429</v>
      </c>
      <c r="D105" s="54" t="s">
        <v>149</v>
      </c>
      <c r="E105" s="54" t="s">
        <v>239</v>
      </c>
      <c r="F105">
        <v>115191.38</v>
      </c>
      <c r="G105" s="1">
        <v>44004</v>
      </c>
      <c r="H105">
        <v>1</v>
      </c>
      <c r="I105" s="54" t="s">
        <v>152</v>
      </c>
      <c r="J105" s="54" t="s">
        <v>982</v>
      </c>
      <c r="K105" s="54" t="s">
        <v>1049</v>
      </c>
      <c r="L105" t="s">
        <v>1076</v>
      </c>
    </row>
    <row r="106" spans="1:12" x14ac:dyDescent="0.35">
      <c r="A106" s="54" t="s">
        <v>766</v>
      </c>
      <c r="B106">
        <v>498</v>
      </c>
      <c r="C106" s="54" t="s">
        <v>431</v>
      </c>
      <c r="D106" s="54" t="s">
        <v>156</v>
      </c>
      <c r="E106" s="54" t="s">
        <v>245</v>
      </c>
      <c r="F106">
        <v>111049.84</v>
      </c>
      <c r="G106" s="1">
        <v>44393</v>
      </c>
      <c r="H106">
        <v>1</v>
      </c>
      <c r="I106" s="54" t="s">
        <v>152</v>
      </c>
      <c r="J106" s="54" t="s">
        <v>983</v>
      </c>
      <c r="K106" s="54" t="s">
        <v>1050</v>
      </c>
      <c r="L106" t="s">
        <v>1076</v>
      </c>
    </row>
    <row r="107" spans="1:12" x14ac:dyDescent="0.35">
      <c r="A107" s="54" t="s">
        <v>765</v>
      </c>
      <c r="B107">
        <v>2113</v>
      </c>
      <c r="C107" s="54" t="s">
        <v>433</v>
      </c>
      <c r="D107" s="54" t="s">
        <v>156</v>
      </c>
      <c r="E107" s="54" t="s">
        <v>178</v>
      </c>
      <c r="F107">
        <v>75974.990000000005</v>
      </c>
      <c r="G107" s="1">
        <v>44172</v>
      </c>
      <c r="H107">
        <v>1</v>
      </c>
      <c r="I107" s="54" t="s">
        <v>152</v>
      </c>
      <c r="J107" s="54" t="s">
        <v>153</v>
      </c>
      <c r="K107" s="54"/>
      <c r="L107" t="s">
        <v>1076</v>
      </c>
    </row>
    <row r="108" spans="1:12" x14ac:dyDescent="0.35">
      <c r="A108" s="54" t="s">
        <v>768</v>
      </c>
      <c r="B108">
        <v>727</v>
      </c>
      <c r="C108" s="54" t="s">
        <v>436</v>
      </c>
      <c r="D108" s="54" t="s">
        <v>156</v>
      </c>
      <c r="E108" s="54" t="s">
        <v>161</v>
      </c>
      <c r="F108">
        <v>42161.77</v>
      </c>
      <c r="G108" s="1">
        <v>43494</v>
      </c>
      <c r="H108">
        <v>1</v>
      </c>
      <c r="I108" s="54" t="s">
        <v>152</v>
      </c>
      <c r="J108" s="54" t="s">
        <v>985</v>
      </c>
      <c r="K108" s="54" t="s">
        <v>1050</v>
      </c>
      <c r="L108" t="s">
        <v>1076</v>
      </c>
    </row>
    <row r="109" spans="1:12" x14ac:dyDescent="0.35">
      <c r="A109" s="54" t="s">
        <v>766</v>
      </c>
      <c r="B109">
        <v>1697</v>
      </c>
      <c r="C109" s="54" t="s">
        <v>439</v>
      </c>
      <c r="D109" s="54" t="s">
        <v>149</v>
      </c>
      <c r="E109" s="54" t="s">
        <v>157</v>
      </c>
      <c r="F109">
        <v>71371.37</v>
      </c>
      <c r="G109" s="1">
        <v>43392</v>
      </c>
      <c r="H109">
        <v>1</v>
      </c>
      <c r="I109" s="54" t="s">
        <v>152</v>
      </c>
      <c r="J109" s="54" t="s">
        <v>982</v>
      </c>
      <c r="K109" s="54" t="s">
        <v>1049</v>
      </c>
      <c r="L109" t="s">
        <v>1076</v>
      </c>
    </row>
    <row r="110" spans="1:12" x14ac:dyDescent="0.35">
      <c r="A110" s="54" t="s">
        <v>766</v>
      </c>
      <c r="B110">
        <v>1519</v>
      </c>
      <c r="C110" s="54" t="s">
        <v>441</v>
      </c>
      <c r="D110" s="54" t="s">
        <v>149</v>
      </c>
      <c r="E110" s="54" t="s">
        <v>221</v>
      </c>
      <c r="F110">
        <v>49915.14</v>
      </c>
      <c r="G110" s="1">
        <v>43550</v>
      </c>
      <c r="H110">
        <v>1</v>
      </c>
      <c r="I110" s="54" t="s">
        <v>152</v>
      </c>
      <c r="J110" s="54" t="s">
        <v>153</v>
      </c>
      <c r="K110" s="54"/>
      <c r="L110" t="s">
        <v>1076</v>
      </c>
    </row>
    <row r="111" spans="1:12" x14ac:dyDescent="0.35">
      <c r="A111" s="54" t="s">
        <v>765</v>
      </c>
      <c r="B111">
        <v>210</v>
      </c>
      <c r="C111" s="54" t="s">
        <v>354</v>
      </c>
      <c r="D111" s="54" t="s">
        <v>156</v>
      </c>
      <c r="E111" s="54" t="s">
        <v>245</v>
      </c>
      <c r="F111">
        <v>0</v>
      </c>
      <c r="G111" s="1">
        <v>44011</v>
      </c>
      <c r="H111">
        <v>1</v>
      </c>
      <c r="I111" s="54" t="s">
        <v>152</v>
      </c>
      <c r="J111" s="54" t="s">
        <v>983</v>
      </c>
      <c r="K111" s="54" t="s">
        <v>1050</v>
      </c>
      <c r="L111" t="s">
        <v>1076</v>
      </c>
    </row>
    <row r="112" spans="1:12" x14ac:dyDescent="0.35">
      <c r="A112" s="54" t="s">
        <v>767</v>
      </c>
      <c r="B112">
        <v>3500</v>
      </c>
      <c r="C112" s="54" t="s">
        <v>444</v>
      </c>
      <c r="D112" s="54" t="s">
        <v>149</v>
      </c>
      <c r="E112" s="54" t="s">
        <v>178</v>
      </c>
      <c r="F112">
        <v>37062.1</v>
      </c>
      <c r="G112" s="1">
        <v>44357</v>
      </c>
      <c r="H112">
        <v>1</v>
      </c>
      <c r="I112" s="54" t="s">
        <v>200</v>
      </c>
      <c r="J112" s="54" t="s">
        <v>986</v>
      </c>
      <c r="K112" s="54" t="s">
        <v>1049</v>
      </c>
      <c r="L112" t="s">
        <v>1076</v>
      </c>
    </row>
    <row r="113" spans="1:12" x14ac:dyDescent="0.35">
      <c r="A113" s="54" t="s">
        <v>766</v>
      </c>
      <c r="B113">
        <v>1962</v>
      </c>
      <c r="C113" s="54" t="s">
        <v>446</v>
      </c>
      <c r="D113" s="54" t="s">
        <v>156</v>
      </c>
      <c r="E113" s="54" t="s">
        <v>184</v>
      </c>
      <c r="F113">
        <v>0</v>
      </c>
      <c r="G113" s="1">
        <v>43504</v>
      </c>
      <c r="H113">
        <v>1</v>
      </c>
      <c r="I113" s="54" t="s">
        <v>152</v>
      </c>
      <c r="J113" s="54" t="s">
        <v>153</v>
      </c>
      <c r="K113" s="54"/>
      <c r="L113" t="s">
        <v>1076</v>
      </c>
    </row>
    <row r="114" spans="1:12" x14ac:dyDescent="0.35">
      <c r="A114" s="54" t="s">
        <v>767</v>
      </c>
      <c r="B114">
        <v>17</v>
      </c>
      <c r="C114" s="54" t="s">
        <v>448</v>
      </c>
      <c r="D114" s="54" t="s">
        <v>149</v>
      </c>
      <c r="E114" s="54" t="s">
        <v>221</v>
      </c>
      <c r="G114" s="1">
        <v>44077</v>
      </c>
      <c r="H114">
        <v>1</v>
      </c>
      <c r="I114" s="54" t="s">
        <v>166</v>
      </c>
      <c r="J114" s="54" t="s">
        <v>984</v>
      </c>
      <c r="K114" s="54" t="s">
        <v>1048</v>
      </c>
      <c r="L114" t="s">
        <v>1076</v>
      </c>
    </row>
    <row r="115" spans="1:12" x14ac:dyDescent="0.35">
      <c r="A115" s="54" t="s">
        <v>766</v>
      </c>
      <c r="B115">
        <v>2559</v>
      </c>
      <c r="C115" s="54" t="s">
        <v>247</v>
      </c>
      <c r="D115" s="54" t="s">
        <v>149</v>
      </c>
      <c r="E115" s="54" t="s">
        <v>157</v>
      </c>
      <c r="F115">
        <v>90884.32</v>
      </c>
      <c r="G115" s="1">
        <v>43826</v>
      </c>
      <c r="H115">
        <v>1</v>
      </c>
      <c r="I115" s="54" t="s">
        <v>152</v>
      </c>
      <c r="J115" s="54" t="s">
        <v>984</v>
      </c>
      <c r="K115" s="54" t="s">
        <v>1048</v>
      </c>
      <c r="L115" t="s">
        <v>1076</v>
      </c>
    </row>
    <row r="116" spans="1:12" x14ac:dyDescent="0.35">
      <c r="A116" s="54" t="s">
        <v>768</v>
      </c>
      <c r="B116">
        <v>1210</v>
      </c>
      <c r="C116" s="54" t="s">
        <v>450</v>
      </c>
      <c r="D116" s="54" t="s">
        <v>149</v>
      </c>
      <c r="E116" s="54" t="s">
        <v>245</v>
      </c>
      <c r="F116">
        <v>89838.77</v>
      </c>
      <c r="G116" s="1">
        <v>43602</v>
      </c>
      <c r="H116">
        <v>1</v>
      </c>
      <c r="I116" s="54" t="s">
        <v>152</v>
      </c>
      <c r="J116" s="54" t="s">
        <v>153</v>
      </c>
      <c r="K116" s="54"/>
      <c r="L116" t="s">
        <v>1076</v>
      </c>
    </row>
    <row r="117" spans="1:12" x14ac:dyDescent="0.35">
      <c r="A117" s="54" t="s">
        <v>766</v>
      </c>
      <c r="B117">
        <v>2051</v>
      </c>
      <c r="C117" s="54" t="s">
        <v>452</v>
      </c>
      <c r="D117" s="54" t="s">
        <v>149</v>
      </c>
      <c r="E117" s="54" t="s">
        <v>245</v>
      </c>
      <c r="F117">
        <v>0</v>
      </c>
      <c r="G117" s="1">
        <v>44462</v>
      </c>
      <c r="H117">
        <v>1</v>
      </c>
      <c r="I117" s="54" t="s">
        <v>152</v>
      </c>
      <c r="J117" s="54" t="s">
        <v>986</v>
      </c>
      <c r="K117" s="54" t="s">
        <v>1049</v>
      </c>
      <c r="L117" t="s">
        <v>1076</v>
      </c>
    </row>
    <row r="118" spans="1:12" x14ac:dyDescent="0.35">
      <c r="A118" s="54" t="s">
        <v>766</v>
      </c>
      <c r="B118">
        <v>3321</v>
      </c>
      <c r="C118" s="54" t="s">
        <v>455</v>
      </c>
      <c r="D118" s="54" t="s">
        <v>156</v>
      </c>
      <c r="E118" s="54" t="s">
        <v>221</v>
      </c>
      <c r="F118">
        <v>68887.839999999997</v>
      </c>
      <c r="G118" s="1">
        <v>43297</v>
      </c>
      <c r="H118">
        <v>1</v>
      </c>
      <c r="I118" s="54" t="s">
        <v>152</v>
      </c>
      <c r="J118" s="54" t="s">
        <v>153</v>
      </c>
      <c r="K118" s="54"/>
      <c r="L118" t="s">
        <v>1076</v>
      </c>
    </row>
    <row r="119" spans="1:12" x14ac:dyDescent="0.35">
      <c r="A119" s="54" t="s">
        <v>768</v>
      </c>
      <c r="B119">
        <v>4058</v>
      </c>
      <c r="C119" s="54" t="s">
        <v>365</v>
      </c>
      <c r="D119" s="54" t="s">
        <v>149</v>
      </c>
      <c r="E119" s="54" t="s">
        <v>239</v>
      </c>
      <c r="F119">
        <v>106775.14</v>
      </c>
      <c r="G119" s="1">
        <v>43563</v>
      </c>
      <c r="H119">
        <v>1</v>
      </c>
      <c r="I119" s="54" t="s">
        <v>166</v>
      </c>
      <c r="J119" s="54" t="s">
        <v>982</v>
      </c>
      <c r="K119" s="54" t="s">
        <v>1049</v>
      </c>
      <c r="L119" t="s">
        <v>1076</v>
      </c>
    </row>
    <row r="120" spans="1:12" x14ac:dyDescent="0.35">
      <c r="A120" s="54" t="s">
        <v>766</v>
      </c>
      <c r="B120">
        <v>841</v>
      </c>
      <c r="C120" s="54" t="s">
        <v>236</v>
      </c>
      <c r="D120" s="54" t="s">
        <v>156</v>
      </c>
      <c r="E120" s="54" t="s">
        <v>161</v>
      </c>
      <c r="F120">
        <v>89690.38</v>
      </c>
      <c r="G120" s="1">
        <v>43213</v>
      </c>
      <c r="H120">
        <v>1</v>
      </c>
      <c r="I120" s="54" t="s">
        <v>152</v>
      </c>
      <c r="J120" s="54" t="s">
        <v>982</v>
      </c>
      <c r="K120" s="54" t="s">
        <v>1049</v>
      </c>
      <c r="L120" t="s">
        <v>1076</v>
      </c>
    </row>
    <row r="121" spans="1:12" x14ac:dyDescent="0.35">
      <c r="A121" s="54" t="s">
        <v>766</v>
      </c>
      <c r="B121">
        <v>4603</v>
      </c>
      <c r="C121" s="54" t="s">
        <v>459</v>
      </c>
      <c r="D121" s="54" t="s">
        <v>149</v>
      </c>
      <c r="E121" s="54" t="s">
        <v>239</v>
      </c>
      <c r="F121">
        <v>111229.47</v>
      </c>
      <c r="G121" s="1">
        <v>43402</v>
      </c>
      <c r="H121">
        <v>1</v>
      </c>
      <c r="I121" s="54" t="s">
        <v>152</v>
      </c>
      <c r="J121" s="54" t="s">
        <v>153</v>
      </c>
      <c r="K121" s="54"/>
      <c r="L121" t="s">
        <v>1076</v>
      </c>
    </row>
    <row r="122" spans="1:12" x14ac:dyDescent="0.35">
      <c r="A122" s="54" t="s">
        <v>768</v>
      </c>
      <c r="B122">
        <v>1028</v>
      </c>
      <c r="C122" s="54" t="s">
        <v>462</v>
      </c>
      <c r="D122" s="54" t="s">
        <v>149</v>
      </c>
      <c r="E122" s="54" t="s">
        <v>221</v>
      </c>
      <c r="F122">
        <v>67633.850000000006</v>
      </c>
      <c r="G122" s="1">
        <v>43340</v>
      </c>
      <c r="H122">
        <v>1</v>
      </c>
      <c r="I122" s="54" t="s">
        <v>152</v>
      </c>
      <c r="J122" s="54" t="s">
        <v>984</v>
      </c>
      <c r="K122" s="54" t="s">
        <v>1048</v>
      </c>
      <c r="L122" t="s">
        <v>1076</v>
      </c>
    </row>
    <row r="123" spans="1:12" x14ac:dyDescent="0.35">
      <c r="A123" s="54" t="s">
        <v>767</v>
      </c>
      <c r="B123">
        <v>4028</v>
      </c>
      <c r="C123" s="54" t="s">
        <v>464</v>
      </c>
      <c r="D123" s="54" t="s">
        <v>149</v>
      </c>
      <c r="E123" s="54" t="s">
        <v>161</v>
      </c>
      <c r="F123">
        <v>111815.49</v>
      </c>
      <c r="G123" s="1">
        <v>43895</v>
      </c>
      <c r="H123">
        <v>0.7</v>
      </c>
      <c r="I123" s="54" t="s">
        <v>200</v>
      </c>
      <c r="J123" s="54" t="s">
        <v>153</v>
      </c>
      <c r="K123" s="54"/>
      <c r="L123" t="s">
        <v>1077</v>
      </c>
    </row>
    <row r="124" spans="1:12" x14ac:dyDescent="0.35">
      <c r="A124" s="54" t="s">
        <v>768</v>
      </c>
      <c r="B124">
        <v>3068</v>
      </c>
      <c r="C124" s="54" t="s">
        <v>466</v>
      </c>
      <c r="D124" s="54" t="s">
        <v>149</v>
      </c>
      <c r="E124" s="54" t="s">
        <v>157</v>
      </c>
      <c r="F124">
        <v>39784.239999999998</v>
      </c>
      <c r="G124" s="1">
        <v>43465</v>
      </c>
      <c r="H124">
        <v>1</v>
      </c>
      <c r="I124" s="54" t="s">
        <v>166</v>
      </c>
      <c r="J124" s="54" t="s">
        <v>986</v>
      </c>
      <c r="K124" s="54" t="s">
        <v>1049</v>
      </c>
      <c r="L124" t="s">
        <v>1076</v>
      </c>
    </row>
    <row r="125" spans="1:12" x14ac:dyDescent="0.35">
      <c r="A125" s="54" t="s">
        <v>767</v>
      </c>
      <c r="B125">
        <v>3701</v>
      </c>
      <c r="C125" s="54" t="s">
        <v>469</v>
      </c>
      <c r="D125" s="54" t="s">
        <v>156</v>
      </c>
      <c r="E125" s="54" t="s">
        <v>239</v>
      </c>
      <c r="F125">
        <v>89829.33</v>
      </c>
      <c r="G125" s="1">
        <v>43794</v>
      </c>
      <c r="H125">
        <v>1</v>
      </c>
      <c r="I125" s="54" t="s">
        <v>200</v>
      </c>
      <c r="J125" s="54" t="s">
        <v>986</v>
      </c>
      <c r="K125" s="54" t="s">
        <v>1049</v>
      </c>
      <c r="L125" t="s">
        <v>1076</v>
      </c>
    </row>
    <row r="126" spans="1:12" x14ac:dyDescent="0.35">
      <c r="A126" s="54" t="s">
        <v>767</v>
      </c>
      <c r="B126">
        <v>4028</v>
      </c>
      <c r="C126" s="54" t="s">
        <v>464</v>
      </c>
      <c r="D126" s="54" t="s">
        <v>149</v>
      </c>
      <c r="E126" s="54" t="s">
        <v>161</v>
      </c>
      <c r="F126">
        <v>111815.49</v>
      </c>
      <c r="G126" s="1">
        <v>43895</v>
      </c>
      <c r="H126">
        <v>0.7</v>
      </c>
      <c r="I126" s="54" t="s">
        <v>200</v>
      </c>
      <c r="J126" s="54" t="s">
        <v>153</v>
      </c>
      <c r="K126" s="54"/>
      <c r="L126" t="s">
        <v>1077</v>
      </c>
    </row>
    <row r="127" spans="1:12" x14ac:dyDescent="0.35">
      <c r="A127" s="54" t="s">
        <v>768</v>
      </c>
      <c r="B127">
        <v>4101</v>
      </c>
      <c r="C127" s="54" t="s">
        <v>471</v>
      </c>
      <c r="D127" s="54" t="s">
        <v>149</v>
      </c>
      <c r="E127" s="54" t="s">
        <v>245</v>
      </c>
      <c r="F127">
        <v>72843.23</v>
      </c>
      <c r="G127" s="1">
        <v>43280</v>
      </c>
      <c r="H127">
        <v>1</v>
      </c>
      <c r="I127" s="54" t="s">
        <v>166</v>
      </c>
      <c r="J127" s="54" t="s">
        <v>983</v>
      </c>
      <c r="K127" s="54" t="s">
        <v>1050</v>
      </c>
      <c r="L127" t="s">
        <v>1076</v>
      </c>
    </row>
    <row r="128" spans="1:12" x14ac:dyDescent="0.35">
      <c r="A128" s="54" t="s">
        <v>767</v>
      </c>
      <c r="B128">
        <v>2374</v>
      </c>
      <c r="C128" s="54" t="s">
        <v>411</v>
      </c>
      <c r="D128" s="54" t="s">
        <v>156</v>
      </c>
      <c r="E128" s="54" t="s">
        <v>221</v>
      </c>
      <c r="F128">
        <v>71823.56</v>
      </c>
      <c r="G128" s="1">
        <v>43374</v>
      </c>
      <c r="H128">
        <v>0.3</v>
      </c>
      <c r="I128" s="54" t="s">
        <v>200</v>
      </c>
      <c r="J128" s="54" t="s">
        <v>153</v>
      </c>
      <c r="K128" s="54"/>
      <c r="L128" t="s">
        <v>1077</v>
      </c>
    </row>
    <row r="129" spans="1:12" x14ac:dyDescent="0.35">
      <c r="A129" s="54" t="s">
        <v>768</v>
      </c>
      <c r="B129">
        <v>1632</v>
      </c>
      <c r="C129" s="54" t="s">
        <v>473</v>
      </c>
      <c r="D129" s="54" t="s">
        <v>149</v>
      </c>
      <c r="E129" s="54" t="s">
        <v>157</v>
      </c>
      <c r="F129">
        <v>88511.17</v>
      </c>
      <c r="G129" s="1">
        <v>43950</v>
      </c>
      <c r="H129">
        <v>1</v>
      </c>
      <c r="I129" s="54" t="s">
        <v>152</v>
      </c>
      <c r="J129" s="54" t="s">
        <v>984</v>
      </c>
      <c r="K129" s="54" t="s">
        <v>1048</v>
      </c>
      <c r="L129" t="s">
        <v>1076</v>
      </c>
    </row>
    <row r="130" spans="1:12" x14ac:dyDescent="0.35">
      <c r="A130" s="54" t="s">
        <v>765</v>
      </c>
      <c r="B130">
        <v>1956</v>
      </c>
      <c r="C130" s="54" t="s">
        <v>476</v>
      </c>
      <c r="D130" s="54" t="s">
        <v>149</v>
      </c>
      <c r="E130" s="54" t="s">
        <v>221</v>
      </c>
      <c r="F130">
        <v>36547.58</v>
      </c>
      <c r="G130" s="1">
        <v>43416</v>
      </c>
      <c r="H130">
        <v>1</v>
      </c>
      <c r="I130" s="54" t="s">
        <v>152</v>
      </c>
      <c r="J130" s="54" t="s">
        <v>153</v>
      </c>
      <c r="K130" s="54"/>
      <c r="L130" t="s">
        <v>1076</v>
      </c>
    </row>
    <row r="131" spans="1:12" x14ac:dyDescent="0.35">
      <c r="A131" s="54" t="s">
        <v>765</v>
      </c>
      <c r="B131">
        <v>2140</v>
      </c>
      <c r="C131" s="54" t="s">
        <v>478</v>
      </c>
      <c r="D131" s="54" t="s">
        <v>149</v>
      </c>
      <c r="E131" s="54" t="s">
        <v>221</v>
      </c>
      <c r="F131">
        <v>95954.02</v>
      </c>
      <c r="G131" s="1">
        <v>43567</v>
      </c>
      <c r="H131">
        <v>0.3</v>
      </c>
      <c r="I131" s="54" t="s">
        <v>152</v>
      </c>
      <c r="J131" s="54" t="s">
        <v>982</v>
      </c>
      <c r="K131" s="54" t="s">
        <v>1049</v>
      </c>
      <c r="L131" t="s">
        <v>1077</v>
      </c>
    </row>
    <row r="132" spans="1:12" x14ac:dyDescent="0.35">
      <c r="A132" s="54" t="s">
        <v>766</v>
      </c>
      <c r="B132">
        <v>3626</v>
      </c>
      <c r="C132" s="54" t="s">
        <v>480</v>
      </c>
      <c r="D132" s="54" t="s">
        <v>156</v>
      </c>
      <c r="E132" s="54" t="s">
        <v>164</v>
      </c>
      <c r="F132">
        <v>95677.9</v>
      </c>
      <c r="G132" s="1">
        <v>44396</v>
      </c>
      <c r="H132">
        <v>0.3</v>
      </c>
      <c r="I132" s="54" t="s">
        <v>152</v>
      </c>
      <c r="J132" s="54" t="s">
        <v>986</v>
      </c>
      <c r="K132" s="54" t="s">
        <v>1049</v>
      </c>
      <c r="L132" t="s">
        <v>1077</v>
      </c>
    </row>
    <row r="133" spans="1:12" x14ac:dyDescent="0.35">
      <c r="A133" s="54" t="s">
        <v>767</v>
      </c>
      <c r="B133">
        <v>1610</v>
      </c>
      <c r="C133" s="54" t="s">
        <v>483</v>
      </c>
      <c r="D133" s="54" t="s">
        <v>156</v>
      </c>
      <c r="E133" s="54" t="s">
        <v>221</v>
      </c>
      <c r="F133">
        <v>76303.820000000007</v>
      </c>
      <c r="G133" s="1">
        <v>43458</v>
      </c>
      <c r="H133">
        <v>1</v>
      </c>
      <c r="I133" s="54" t="s">
        <v>166</v>
      </c>
      <c r="J133" s="54" t="s">
        <v>982</v>
      </c>
      <c r="K133" s="54" t="s">
        <v>1049</v>
      </c>
      <c r="L133" t="s">
        <v>1076</v>
      </c>
    </row>
    <row r="134" spans="1:12" x14ac:dyDescent="0.35">
      <c r="A134" s="54" t="s">
        <v>768</v>
      </c>
      <c r="B134">
        <v>129</v>
      </c>
      <c r="C134" s="54" t="s">
        <v>485</v>
      </c>
      <c r="D134" s="54" t="s">
        <v>156</v>
      </c>
      <c r="E134" s="54" t="s">
        <v>184</v>
      </c>
      <c r="G134" s="1">
        <v>43538</v>
      </c>
      <c r="H134">
        <v>1</v>
      </c>
      <c r="I134" s="54" t="s">
        <v>152</v>
      </c>
      <c r="J134" s="54" t="s">
        <v>985</v>
      </c>
      <c r="K134" s="54" t="s">
        <v>1050</v>
      </c>
      <c r="L134" t="s">
        <v>1076</v>
      </c>
    </row>
    <row r="135" spans="1:12" x14ac:dyDescent="0.35">
      <c r="A135" s="54" t="s">
        <v>768</v>
      </c>
      <c r="B135">
        <v>1340</v>
      </c>
      <c r="C135" s="54" t="s">
        <v>487</v>
      </c>
      <c r="D135" s="54" t="s">
        <v>149</v>
      </c>
      <c r="E135" s="54" t="s">
        <v>245</v>
      </c>
      <c r="F135">
        <v>99460.78</v>
      </c>
      <c r="G135" s="1">
        <v>43956</v>
      </c>
      <c r="H135">
        <v>1</v>
      </c>
      <c r="I135" s="54" t="s">
        <v>152</v>
      </c>
      <c r="J135" s="54" t="s">
        <v>153</v>
      </c>
      <c r="K135" s="54"/>
      <c r="L135" t="s">
        <v>1076</v>
      </c>
    </row>
    <row r="136" spans="1:12" x14ac:dyDescent="0.35">
      <c r="A136" s="54" t="s">
        <v>768</v>
      </c>
      <c r="B136">
        <v>698</v>
      </c>
      <c r="C136" s="54" t="s">
        <v>490</v>
      </c>
      <c r="D136" s="54" t="s">
        <v>156</v>
      </c>
      <c r="E136" s="54" t="s">
        <v>178</v>
      </c>
      <c r="F136">
        <v>88034.67</v>
      </c>
      <c r="G136" s="1">
        <v>43669</v>
      </c>
      <c r="H136">
        <v>1</v>
      </c>
      <c r="I136" s="54" t="s">
        <v>152</v>
      </c>
      <c r="J136" s="54" t="s">
        <v>153</v>
      </c>
      <c r="K136" s="54"/>
      <c r="L136" t="s">
        <v>1076</v>
      </c>
    </row>
    <row r="137" spans="1:12" x14ac:dyDescent="0.35">
      <c r="A137" s="54" t="s">
        <v>766</v>
      </c>
      <c r="B137">
        <v>960</v>
      </c>
      <c r="C137" s="54" t="s">
        <v>492</v>
      </c>
      <c r="D137" s="54" t="s">
        <v>156</v>
      </c>
      <c r="E137" s="54" t="s">
        <v>184</v>
      </c>
      <c r="F137">
        <v>44447.26</v>
      </c>
      <c r="G137" s="1">
        <v>43846</v>
      </c>
      <c r="H137">
        <v>0.4</v>
      </c>
      <c r="I137" s="54" t="s">
        <v>152</v>
      </c>
      <c r="J137" s="54" t="s">
        <v>981</v>
      </c>
      <c r="K137" s="54" t="s">
        <v>1048</v>
      </c>
      <c r="L137" t="s">
        <v>1077</v>
      </c>
    </row>
    <row r="138" spans="1:12" x14ac:dyDescent="0.35">
      <c r="A138" s="54" t="s">
        <v>766</v>
      </c>
      <c r="B138">
        <v>1998</v>
      </c>
      <c r="C138" s="54" t="s">
        <v>494</v>
      </c>
      <c r="D138" s="54" t="s">
        <v>149</v>
      </c>
      <c r="E138" s="54" t="s">
        <v>239</v>
      </c>
      <c r="F138">
        <v>40445.29</v>
      </c>
      <c r="G138" s="1">
        <v>44393</v>
      </c>
      <c r="H138">
        <v>1</v>
      </c>
      <c r="I138" s="54" t="s">
        <v>152</v>
      </c>
      <c r="J138" s="54" t="s">
        <v>986</v>
      </c>
      <c r="K138" s="54" t="s">
        <v>1049</v>
      </c>
      <c r="L138" t="s">
        <v>1076</v>
      </c>
    </row>
    <row r="139" spans="1:12" x14ac:dyDescent="0.35">
      <c r="A139" s="54" t="s">
        <v>765</v>
      </c>
      <c r="B139">
        <v>4446</v>
      </c>
      <c r="C139" s="54" t="s">
        <v>496</v>
      </c>
      <c r="D139" s="54" t="s">
        <v>156</v>
      </c>
      <c r="E139" s="54" t="s">
        <v>184</v>
      </c>
      <c r="F139">
        <v>92336.08</v>
      </c>
      <c r="G139" s="1">
        <v>44431</v>
      </c>
      <c r="H139">
        <v>1</v>
      </c>
      <c r="I139" s="54" t="s">
        <v>152</v>
      </c>
      <c r="J139" s="54" t="s">
        <v>982</v>
      </c>
      <c r="K139" s="54" t="s">
        <v>1049</v>
      </c>
      <c r="L139" t="s">
        <v>1076</v>
      </c>
    </row>
    <row r="140" spans="1:12" x14ac:dyDescent="0.35">
      <c r="A140" s="54" t="s">
        <v>766</v>
      </c>
      <c r="B140">
        <v>1283</v>
      </c>
      <c r="C140" s="54" t="s">
        <v>498</v>
      </c>
      <c r="D140" s="54" t="s">
        <v>156</v>
      </c>
      <c r="E140" s="54" t="s">
        <v>181</v>
      </c>
      <c r="F140">
        <v>68008.55</v>
      </c>
      <c r="G140" s="1">
        <v>44062</v>
      </c>
      <c r="H140">
        <v>1</v>
      </c>
      <c r="I140" s="54" t="s">
        <v>152</v>
      </c>
      <c r="J140" s="54" t="s">
        <v>985</v>
      </c>
      <c r="K140" s="54" t="s">
        <v>1050</v>
      </c>
      <c r="L140" t="s">
        <v>1076</v>
      </c>
    </row>
    <row r="141" spans="1:12" x14ac:dyDescent="0.35">
      <c r="A141" s="54" t="s">
        <v>766</v>
      </c>
      <c r="B141">
        <v>1026</v>
      </c>
      <c r="C141" s="54" t="s">
        <v>500</v>
      </c>
      <c r="D141" s="54" t="s">
        <v>149</v>
      </c>
      <c r="E141" s="54" t="s">
        <v>239</v>
      </c>
      <c r="F141">
        <v>74924.649999999994</v>
      </c>
      <c r="G141" s="1">
        <v>44239</v>
      </c>
      <c r="H141">
        <v>1</v>
      </c>
      <c r="I141" s="54" t="s">
        <v>152</v>
      </c>
      <c r="J141" s="54" t="s">
        <v>982</v>
      </c>
      <c r="K141" s="54" t="s">
        <v>1049</v>
      </c>
      <c r="L141" t="s">
        <v>1076</v>
      </c>
    </row>
    <row r="142" spans="1:12" x14ac:dyDescent="0.35">
      <c r="A142" s="54" t="s">
        <v>768</v>
      </c>
      <c r="B142">
        <v>2667</v>
      </c>
      <c r="C142" s="54" t="s">
        <v>319</v>
      </c>
      <c r="D142" s="54" t="s">
        <v>149</v>
      </c>
      <c r="E142" s="54" t="s">
        <v>178</v>
      </c>
      <c r="G142" s="1">
        <v>43724</v>
      </c>
      <c r="H142">
        <v>0.2</v>
      </c>
      <c r="I142" s="54" t="s">
        <v>152</v>
      </c>
      <c r="J142" s="54" t="s">
        <v>985</v>
      </c>
      <c r="K142" s="54" t="s">
        <v>1050</v>
      </c>
      <c r="L142" t="s">
        <v>1077</v>
      </c>
    </row>
    <row r="143" spans="1:12" x14ac:dyDescent="0.35">
      <c r="A143" s="54" t="s">
        <v>768</v>
      </c>
      <c r="B143">
        <v>1912</v>
      </c>
      <c r="C143" s="54" t="s">
        <v>503</v>
      </c>
      <c r="D143" s="54" t="s">
        <v>149</v>
      </c>
      <c r="E143" s="54" t="s">
        <v>161</v>
      </c>
      <c r="F143">
        <v>88689.09</v>
      </c>
      <c r="G143" s="1">
        <v>43740</v>
      </c>
      <c r="H143">
        <v>1</v>
      </c>
      <c r="I143" s="54" t="s">
        <v>152</v>
      </c>
      <c r="J143" s="54" t="s">
        <v>981</v>
      </c>
      <c r="K143" s="54" t="s">
        <v>1048</v>
      </c>
      <c r="L143" t="s">
        <v>1076</v>
      </c>
    </row>
    <row r="144" spans="1:12" x14ac:dyDescent="0.35">
      <c r="A144" s="54" t="s">
        <v>767</v>
      </c>
      <c r="B144">
        <v>2319</v>
      </c>
      <c r="C144" s="54" t="s">
        <v>506</v>
      </c>
      <c r="D144" s="54" t="s">
        <v>156</v>
      </c>
      <c r="E144" s="54" t="s">
        <v>184</v>
      </c>
      <c r="F144">
        <v>96555.53</v>
      </c>
      <c r="G144" s="1">
        <v>43489</v>
      </c>
      <c r="H144">
        <v>0.2</v>
      </c>
      <c r="I144" s="54" t="s">
        <v>200</v>
      </c>
      <c r="J144" s="54" t="s">
        <v>982</v>
      </c>
      <c r="K144" s="54" t="s">
        <v>1049</v>
      </c>
      <c r="L144" t="s">
        <v>1077</v>
      </c>
    </row>
    <row r="145" spans="1:12" x14ac:dyDescent="0.35">
      <c r="A145" s="54" t="s">
        <v>766</v>
      </c>
      <c r="B145">
        <v>4960</v>
      </c>
      <c r="C145" s="54" t="s">
        <v>508</v>
      </c>
      <c r="D145" s="54" t="s">
        <v>156</v>
      </c>
      <c r="E145" s="54" t="s">
        <v>178</v>
      </c>
      <c r="F145">
        <v>71924.850000000006</v>
      </c>
      <c r="G145" s="1">
        <v>43822</v>
      </c>
      <c r="H145">
        <v>1</v>
      </c>
      <c r="I145" s="54" t="s">
        <v>152</v>
      </c>
      <c r="J145" s="54" t="s">
        <v>986</v>
      </c>
      <c r="K145" s="54" t="s">
        <v>1049</v>
      </c>
      <c r="L145" t="s">
        <v>1076</v>
      </c>
    </row>
    <row r="146" spans="1:12" x14ac:dyDescent="0.35">
      <c r="A146" s="54" t="s">
        <v>766</v>
      </c>
      <c r="B146">
        <v>1829</v>
      </c>
      <c r="C146" s="54" t="s">
        <v>510</v>
      </c>
      <c r="D146" s="54" t="s">
        <v>149</v>
      </c>
      <c r="E146" s="54" t="s">
        <v>239</v>
      </c>
      <c r="F146">
        <v>31241.24</v>
      </c>
      <c r="G146" s="1">
        <v>43725</v>
      </c>
      <c r="H146">
        <v>1</v>
      </c>
      <c r="I146" s="54" t="s">
        <v>152</v>
      </c>
      <c r="J146" s="54" t="s">
        <v>153</v>
      </c>
      <c r="K146" s="54"/>
      <c r="L146" t="s">
        <v>1076</v>
      </c>
    </row>
    <row r="147" spans="1:12" x14ac:dyDescent="0.35">
      <c r="A147" s="54" t="s">
        <v>766</v>
      </c>
      <c r="B147">
        <v>22</v>
      </c>
      <c r="C147" s="54" t="s">
        <v>512</v>
      </c>
      <c r="D147" s="54" t="s">
        <v>149</v>
      </c>
      <c r="E147" s="54" t="s">
        <v>157</v>
      </c>
      <c r="F147">
        <v>110042.37</v>
      </c>
      <c r="G147" s="1">
        <v>43914</v>
      </c>
      <c r="H147">
        <v>1</v>
      </c>
      <c r="I147" s="54" t="s">
        <v>152</v>
      </c>
      <c r="J147" s="54" t="s">
        <v>984</v>
      </c>
      <c r="K147" s="54" t="s">
        <v>1048</v>
      </c>
      <c r="L147" t="s">
        <v>1076</v>
      </c>
    </row>
    <row r="148" spans="1:12" x14ac:dyDescent="0.35">
      <c r="A148" s="54" t="s">
        <v>768</v>
      </c>
      <c r="B148">
        <v>214</v>
      </c>
      <c r="C148" s="54" t="s">
        <v>206</v>
      </c>
      <c r="D148" s="54" t="s">
        <v>156</v>
      </c>
      <c r="E148" s="54" t="s">
        <v>164</v>
      </c>
      <c r="F148">
        <v>37902.35</v>
      </c>
      <c r="G148" s="1">
        <v>43823</v>
      </c>
      <c r="H148">
        <v>1</v>
      </c>
      <c r="I148" s="54" t="s">
        <v>152</v>
      </c>
      <c r="J148" s="54" t="s">
        <v>986</v>
      </c>
      <c r="K148" s="54" t="s">
        <v>1049</v>
      </c>
      <c r="L148" t="s">
        <v>1076</v>
      </c>
    </row>
    <row r="149" spans="1:12" x14ac:dyDescent="0.35">
      <c r="A149" s="54" t="s">
        <v>768</v>
      </c>
      <c r="B149">
        <v>2798</v>
      </c>
      <c r="C149" s="54" t="s">
        <v>514</v>
      </c>
      <c r="D149" s="54" t="s">
        <v>156</v>
      </c>
      <c r="E149" s="54" t="s">
        <v>157</v>
      </c>
      <c r="F149">
        <v>33031.26</v>
      </c>
      <c r="G149" s="1">
        <v>43468</v>
      </c>
      <c r="H149">
        <v>0.4</v>
      </c>
      <c r="I149" s="54" t="s">
        <v>152</v>
      </c>
      <c r="J149" s="54" t="s">
        <v>982</v>
      </c>
      <c r="K149" s="54" t="s">
        <v>1049</v>
      </c>
      <c r="L149" t="s">
        <v>1077</v>
      </c>
    </row>
    <row r="150" spans="1:12" x14ac:dyDescent="0.35">
      <c r="A150" s="54" t="s">
        <v>767</v>
      </c>
      <c r="B150">
        <v>2532</v>
      </c>
      <c r="C150" s="54" t="s">
        <v>517</v>
      </c>
      <c r="D150" s="54" t="s">
        <v>156</v>
      </c>
      <c r="E150" s="54" t="s">
        <v>245</v>
      </c>
      <c r="F150">
        <v>32496.880000000001</v>
      </c>
      <c r="G150" s="1">
        <v>43234</v>
      </c>
      <c r="H150">
        <v>1</v>
      </c>
      <c r="I150" s="54" t="s">
        <v>200</v>
      </c>
      <c r="J150" s="54" t="s">
        <v>153</v>
      </c>
      <c r="K150" s="54"/>
      <c r="L150" t="s">
        <v>1076</v>
      </c>
    </row>
    <row r="151" spans="1:12" x14ac:dyDescent="0.35">
      <c r="A151" s="54" t="s">
        <v>765</v>
      </c>
      <c r="B151">
        <v>2321</v>
      </c>
      <c r="C151" s="54" t="s">
        <v>519</v>
      </c>
      <c r="D151" s="54" t="s">
        <v>156</v>
      </c>
      <c r="E151" s="54" t="s">
        <v>161</v>
      </c>
      <c r="F151">
        <v>81897.789999999994</v>
      </c>
      <c r="G151" s="1">
        <v>43146</v>
      </c>
      <c r="H151">
        <v>1</v>
      </c>
      <c r="I151" s="54" t="s">
        <v>152</v>
      </c>
      <c r="J151" s="54" t="s">
        <v>985</v>
      </c>
      <c r="K151" s="54" t="s">
        <v>1050</v>
      </c>
      <c r="L151" t="s">
        <v>1076</v>
      </c>
    </row>
    <row r="152" spans="1:12" x14ac:dyDescent="0.35">
      <c r="A152" s="54" t="s">
        <v>766</v>
      </c>
      <c r="B152">
        <v>3116</v>
      </c>
      <c r="C152" s="54" t="s">
        <v>521</v>
      </c>
      <c r="D152" s="54" t="s">
        <v>149</v>
      </c>
      <c r="E152" s="54" t="s">
        <v>173</v>
      </c>
      <c r="F152">
        <v>108872.77</v>
      </c>
      <c r="G152" s="1">
        <v>43521</v>
      </c>
      <c r="H152">
        <v>1</v>
      </c>
      <c r="I152" s="54" t="s">
        <v>152</v>
      </c>
      <c r="J152" s="54" t="s">
        <v>153</v>
      </c>
      <c r="K152" s="54"/>
      <c r="L152" t="s">
        <v>1076</v>
      </c>
    </row>
    <row r="153" spans="1:12" x14ac:dyDescent="0.35">
      <c r="A153" s="54" t="s">
        <v>766</v>
      </c>
      <c r="B153">
        <v>2638</v>
      </c>
      <c r="C153" s="54" t="s">
        <v>523</v>
      </c>
      <c r="D153" s="54" t="s">
        <v>149</v>
      </c>
      <c r="E153" s="54" t="s">
        <v>181</v>
      </c>
      <c r="F153">
        <v>89605.13</v>
      </c>
      <c r="G153" s="1">
        <v>43258</v>
      </c>
      <c r="H153">
        <v>1</v>
      </c>
      <c r="I153" s="54" t="s">
        <v>152</v>
      </c>
      <c r="J153" s="54" t="s">
        <v>981</v>
      </c>
      <c r="K153" s="54" t="s">
        <v>1048</v>
      </c>
      <c r="L153" t="s">
        <v>1076</v>
      </c>
    </row>
    <row r="154" spans="1:12" x14ac:dyDescent="0.35">
      <c r="A154" s="54" t="s">
        <v>767</v>
      </c>
      <c r="B154">
        <v>3704</v>
      </c>
      <c r="C154" s="54" t="s">
        <v>526</v>
      </c>
      <c r="D154" s="54" t="s">
        <v>1013</v>
      </c>
      <c r="E154" s="54" t="s">
        <v>245</v>
      </c>
      <c r="F154">
        <v>63447.07</v>
      </c>
      <c r="G154" s="1">
        <v>44148</v>
      </c>
      <c r="H154">
        <v>1</v>
      </c>
      <c r="I154" s="54" t="s">
        <v>200</v>
      </c>
      <c r="J154" s="54" t="s">
        <v>983</v>
      </c>
      <c r="K154" s="54" t="s">
        <v>1050</v>
      </c>
      <c r="L154" t="s">
        <v>1076</v>
      </c>
    </row>
    <row r="155" spans="1:12" x14ac:dyDescent="0.35">
      <c r="A155" s="54" t="s">
        <v>767</v>
      </c>
      <c r="B155">
        <v>4552</v>
      </c>
      <c r="C155" s="54" t="s">
        <v>529</v>
      </c>
      <c r="D155" s="54" t="s">
        <v>156</v>
      </c>
      <c r="E155" s="54" t="s">
        <v>239</v>
      </c>
      <c r="F155">
        <v>106665.67</v>
      </c>
      <c r="G155" s="1">
        <v>43311</v>
      </c>
      <c r="H155">
        <v>1</v>
      </c>
      <c r="I155" s="54" t="s">
        <v>200</v>
      </c>
      <c r="J155" s="54" t="s">
        <v>984</v>
      </c>
      <c r="K155" s="54" t="s">
        <v>1048</v>
      </c>
      <c r="L155" t="s">
        <v>1076</v>
      </c>
    </row>
    <row r="156" spans="1:12" x14ac:dyDescent="0.35">
      <c r="A156" s="54" t="s">
        <v>766</v>
      </c>
      <c r="B156">
        <v>4665</v>
      </c>
      <c r="C156" s="54" t="s">
        <v>531</v>
      </c>
      <c r="D156" s="54" t="s">
        <v>149</v>
      </c>
      <c r="E156" s="54" t="s">
        <v>161</v>
      </c>
      <c r="F156">
        <v>100424.23</v>
      </c>
      <c r="G156" s="1">
        <v>43801</v>
      </c>
      <c r="H156">
        <v>1</v>
      </c>
      <c r="I156" s="54" t="s">
        <v>152</v>
      </c>
      <c r="J156" s="54" t="s">
        <v>985</v>
      </c>
      <c r="K156" s="54" t="s">
        <v>1050</v>
      </c>
      <c r="L156" t="s">
        <v>1076</v>
      </c>
    </row>
    <row r="157" spans="1:12" x14ac:dyDescent="0.35">
      <c r="A157" s="54" t="s">
        <v>767</v>
      </c>
      <c r="B157">
        <v>336</v>
      </c>
      <c r="C157" s="54" t="s">
        <v>533</v>
      </c>
      <c r="D157" s="54" t="s">
        <v>149</v>
      </c>
      <c r="E157" s="54" t="s">
        <v>161</v>
      </c>
      <c r="F157">
        <v>47646.95</v>
      </c>
      <c r="G157" s="1">
        <v>43791</v>
      </c>
      <c r="H157">
        <v>0.3</v>
      </c>
      <c r="I157" s="54" t="s">
        <v>166</v>
      </c>
      <c r="J157" s="54" t="s">
        <v>986</v>
      </c>
      <c r="K157" s="54" t="s">
        <v>1049</v>
      </c>
      <c r="L157" t="s">
        <v>1077</v>
      </c>
    </row>
    <row r="158" spans="1:12" x14ac:dyDescent="0.35">
      <c r="A158" s="54" t="s">
        <v>768</v>
      </c>
      <c r="B158">
        <v>1256</v>
      </c>
      <c r="C158" s="54" t="s">
        <v>370</v>
      </c>
      <c r="D158" s="54" t="s">
        <v>149</v>
      </c>
      <c r="E158" s="54" t="s">
        <v>245</v>
      </c>
      <c r="F158">
        <v>28481.16</v>
      </c>
      <c r="G158" s="1">
        <v>43916</v>
      </c>
      <c r="H158">
        <v>1</v>
      </c>
      <c r="I158" s="54" t="s">
        <v>152</v>
      </c>
      <c r="J158" s="54" t="s">
        <v>982</v>
      </c>
      <c r="K158" s="54" t="s">
        <v>1049</v>
      </c>
      <c r="L158" t="s">
        <v>1076</v>
      </c>
    </row>
    <row r="159" spans="1:12" x14ac:dyDescent="0.35">
      <c r="A159" s="54" t="s">
        <v>766</v>
      </c>
      <c r="B159">
        <v>1962</v>
      </c>
      <c r="C159" s="54" t="s">
        <v>446</v>
      </c>
      <c r="D159" s="54" t="s">
        <v>156</v>
      </c>
      <c r="E159" s="54" t="s">
        <v>184</v>
      </c>
      <c r="G159" s="1">
        <v>43504</v>
      </c>
      <c r="H159">
        <v>1</v>
      </c>
      <c r="I159" s="54" t="s">
        <v>152</v>
      </c>
      <c r="J159" s="54" t="s">
        <v>153</v>
      </c>
      <c r="K159" s="54"/>
      <c r="L159" t="s">
        <v>1076</v>
      </c>
    </row>
    <row r="160" spans="1:12" x14ac:dyDescent="0.35">
      <c r="A160" s="54" t="s">
        <v>765</v>
      </c>
      <c r="B160">
        <v>3271</v>
      </c>
      <c r="C160" s="54" t="s">
        <v>536</v>
      </c>
      <c r="D160" s="54" t="s">
        <v>156</v>
      </c>
      <c r="E160" s="54" t="s">
        <v>224</v>
      </c>
      <c r="F160">
        <v>39535.49</v>
      </c>
      <c r="G160" s="1">
        <v>43397</v>
      </c>
      <c r="H160">
        <v>0.3</v>
      </c>
      <c r="I160" s="54" t="s">
        <v>152</v>
      </c>
      <c r="J160" s="54" t="s">
        <v>153</v>
      </c>
      <c r="K160" s="54"/>
      <c r="L160" t="s">
        <v>1077</v>
      </c>
    </row>
    <row r="161" spans="1:12" x14ac:dyDescent="0.35">
      <c r="A161" s="54" t="s">
        <v>767</v>
      </c>
      <c r="B161">
        <v>1101</v>
      </c>
      <c r="C161" s="54" t="s">
        <v>538</v>
      </c>
      <c r="D161" s="54" t="s">
        <v>149</v>
      </c>
      <c r="E161" s="54" t="s">
        <v>178</v>
      </c>
      <c r="F161">
        <v>95017.1</v>
      </c>
      <c r="G161" s="1">
        <v>43283</v>
      </c>
      <c r="H161">
        <v>1</v>
      </c>
      <c r="I161" s="54" t="s">
        <v>166</v>
      </c>
      <c r="J161" s="54" t="s">
        <v>981</v>
      </c>
      <c r="K161" s="54" t="s">
        <v>1048</v>
      </c>
      <c r="L161" t="s">
        <v>1076</v>
      </c>
    </row>
    <row r="162" spans="1:12" x14ac:dyDescent="0.35">
      <c r="A162" s="54" t="s">
        <v>768</v>
      </c>
      <c r="B162">
        <v>4660</v>
      </c>
      <c r="C162" s="54" t="s">
        <v>540</v>
      </c>
      <c r="D162" s="54" t="s">
        <v>149</v>
      </c>
      <c r="E162" s="54" t="s">
        <v>157</v>
      </c>
      <c r="F162">
        <v>69764.100000000006</v>
      </c>
      <c r="G162" s="1">
        <v>44195</v>
      </c>
      <c r="H162">
        <v>1</v>
      </c>
      <c r="I162" s="54" t="s">
        <v>166</v>
      </c>
      <c r="J162" s="54" t="s">
        <v>981</v>
      </c>
      <c r="K162" s="54" t="s">
        <v>1048</v>
      </c>
      <c r="L162" t="s">
        <v>1076</v>
      </c>
    </row>
    <row r="163" spans="1:12" x14ac:dyDescent="0.35">
      <c r="A163" s="54" t="s">
        <v>767</v>
      </c>
      <c r="B163">
        <v>596</v>
      </c>
      <c r="C163" s="54" t="s">
        <v>542</v>
      </c>
      <c r="D163" s="54" t="s">
        <v>156</v>
      </c>
      <c r="E163" s="54" t="s">
        <v>224</v>
      </c>
      <c r="F163">
        <v>84598.88</v>
      </c>
      <c r="G163" s="1">
        <v>44116</v>
      </c>
      <c r="H163">
        <v>1</v>
      </c>
      <c r="I163" s="54" t="s">
        <v>166</v>
      </c>
      <c r="J163" s="54" t="s">
        <v>981</v>
      </c>
      <c r="K163" s="54" t="s">
        <v>1048</v>
      </c>
      <c r="L163" t="s">
        <v>1076</v>
      </c>
    </row>
    <row r="164" spans="1:12" x14ac:dyDescent="0.35">
      <c r="A164" s="54" t="s">
        <v>767</v>
      </c>
      <c r="B164">
        <v>3552</v>
      </c>
      <c r="C164" s="54" t="s">
        <v>545</v>
      </c>
      <c r="D164" s="54" t="s">
        <v>149</v>
      </c>
      <c r="E164" s="54" t="s">
        <v>173</v>
      </c>
      <c r="F164">
        <v>36536.26</v>
      </c>
      <c r="G164" s="1">
        <v>44358</v>
      </c>
      <c r="H164">
        <v>1</v>
      </c>
      <c r="I164" s="54" t="s">
        <v>200</v>
      </c>
      <c r="J164" s="54" t="s">
        <v>982</v>
      </c>
      <c r="K164" s="54" t="s">
        <v>1049</v>
      </c>
      <c r="L164" t="s">
        <v>1076</v>
      </c>
    </row>
    <row r="165" spans="1:12" x14ac:dyDescent="0.35">
      <c r="A165" s="54" t="s">
        <v>768</v>
      </c>
      <c r="B165">
        <v>83</v>
      </c>
      <c r="C165" s="54" t="s">
        <v>548</v>
      </c>
      <c r="D165" s="54" t="s">
        <v>156</v>
      </c>
      <c r="E165" s="54" t="s">
        <v>157</v>
      </c>
      <c r="F165">
        <v>61688.77</v>
      </c>
      <c r="G165" s="1">
        <v>43346</v>
      </c>
      <c r="H165">
        <v>0.9</v>
      </c>
      <c r="I165" s="54" t="s">
        <v>152</v>
      </c>
      <c r="J165" s="54" t="s">
        <v>986</v>
      </c>
      <c r="K165" s="54" t="s">
        <v>1049</v>
      </c>
      <c r="L165" t="s">
        <v>1077</v>
      </c>
    </row>
    <row r="166" spans="1:12" x14ac:dyDescent="0.35">
      <c r="A166" s="54" t="s">
        <v>768</v>
      </c>
      <c r="B166">
        <v>1389</v>
      </c>
      <c r="C166" s="54" t="s">
        <v>551</v>
      </c>
      <c r="D166" s="54" t="s">
        <v>156</v>
      </c>
      <c r="E166" s="54" t="s">
        <v>239</v>
      </c>
      <c r="G166" s="1">
        <v>44186</v>
      </c>
      <c r="H166">
        <v>1</v>
      </c>
      <c r="I166" s="54" t="s">
        <v>152</v>
      </c>
      <c r="J166" s="54" t="s">
        <v>981</v>
      </c>
      <c r="K166" s="54" t="s">
        <v>1048</v>
      </c>
      <c r="L166" t="s">
        <v>1076</v>
      </c>
    </row>
    <row r="167" spans="1:12" x14ac:dyDescent="0.35">
      <c r="A167" s="54" t="s">
        <v>766</v>
      </c>
      <c r="B167">
        <v>2643</v>
      </c>
      <c r="C167" s="54" t="s">
        <v>554</v>
      </c>
      <c r="D167" s="54" t="s">
        <v>156</v>
      </c>
      <c r="E167" s="54" t="s">
        <v>173</v>
      </c>
      <c r="F167">
        <v>88425.08</v>
      </c>
      <c r="G167" s="1">
        <v>43662</v>
      </c>
      <c r="H167">
        <v>1</v>
      </c>
      <c r="I167" s="54" t="s">
        <v>152</v>
      </c>
      <c r="J167" s="54" t="s">
        <v>982</v>
      </c>
      <c r="K167" s="54" t="s">
        <v>1049</v>
      </c>
      <c r="L167" t="s">
        <v>1076</v>
      </c>
    </row>
    <row r="168" spans="1:12" x14ac:dyDescent="0.35">
      <c r="A168" s="54" t="s">
        <v>766</v>
      </c>
      <c r="B168">
        <v>914</v>
      </c>
      <c r="C168" s="54" t="s">
        <v>313</v>
      </c>
      <c r="D168" s="54" t="s">
        <v>156</v>
      </c>
      <c r="E168" s="54" t="s">
        <v>239</v>
      </c>
      <c r="F168">
        <v>38438.239999999998</v>
      </c>
      <c r="G168" s="1">
        <v>43962</v>
      </c>
      <c r="H168">
        <v>1</v>
      </c>
      <c r="I168" s="54" t="s">
        <v>152</v>
      </c>
      <c r="J168" s="54" t="s">
        <v>986</v>
      </c>
      <c r="K168" s="54" t="s">
        <v>1049</v>
      </c>
      <c r="L168" t="s">
        <v>1076</v>
      </c>
    </row>
    <row r="169" spans="1:12" x14ac:dyDescent="0.35">
      <c r="A169" s="54" t="s">
        <v>768</v>
      </c>
      <c r="B169">
        <v>2674</v>
      </c>
      <c r="C169" s="54" t="s">
        <v>557</v>
      </c>
      <c r="D169" s="54" t="s">
        <v>149</v>
      </c>
      <c r="E169" s="54" t="s">
        <v>224</v>
      </c>
      <c r="F169">
        <v>96753.78</v>
      </c>
      <c r="G169" s="1">
        <v>44494</v>
      </c>
      <c r="H169">
        <v>1</v>
      </c>
      <c r="I169" s="54" t="s">
        <v>152</v>
      </c>
      <c r="J169" s="54" t="s">
        <v>985</v>
      </c>
      <c r="K169" s="54" t="s">
        <v>1050</v>
      </c>
      <c r="L169" t="s">
        <v>1076</v>
      </c>
    </row>
    <row r="170" spans="1:12" x14ac:dyDescent="0.35">
      <c r="A170" s="54" t="s">
        <v>767</v>
      </c>
      <c r="B170">
        <v>1893</v>
      </c>
      <c r="C170" s="54" t="s">
        <v>424</v>
      </c>
      <c r="D170" s="54" t="s">
        <v>149</v>
      </c>
      <c r="E170" s="54" t="s">
        <v>164</v>
      </c>
      <c r="F170">
        <v>112778.28</v>
      </c>
      <c r="G170" s="1">
        <v>43250</v>
      </c>
      <c r="H170">
        <v>1</v>
      </c>
      <c r="I170" s="54" t="s">
        <v>166</v>
      </c>
      <c r="J170" s="54" t="s">
        <v>153</v>
      </c>
      <c r="K170" s="54"/>
      <c r="L170" t="s">
        <v>1076</v>
      </c>
    </row>
    <row r="171" spans="1:12" x14ac:dyDescent="0.35">
      <c r="A171" s="54" t="s">
        <v>768</v>
      </c>
      <c r="B171">
        <v>2727</v>
      </c>
      <c r="C171" s="54" t="s">
        <v>559</v>
      </c>
      <c r="D171" s="54" t="s">
        <v>156</v>
      </c>
      <c r="E171" s="54" t="s">
        <v>178</v>
      </c>
      <c r="F171">
        <v>28974.03</v>
      </c>
      <c r="G171" s="1">
        <v>43733</v>
      </c>
      <c r="H171">
        <v>1</v>
      </c>
      <c r="I171" s="54" t="s">
        <v>152</v>
      </c>
      <c r="J171" s="54" t="s">
        <v>985</v>
      </c>
      <c r="K171" s="54" t="s">
        <v>1050</v>
      </c>
      <c r="L171" t="s">
        <v>1076</v>
      </c>
    </row>
    <row r="172" spans="1:12" x14ac:dyDescent="0.35">
      <c r="A172" s="54" t="s">
        <v>767</v>
      </c>
      <c r="B172">
        <v>1323</v>
      </c>
      <c r="C172" s="54" t="s">
        <v>562</v>
      </c>
      <c r="D172" s="54" t="s">
        <v>156</v>
      </c>
      <c r="E172" s="54" t="s">
        <v>157</v>
      </c>
      <c r="F172">
        <v>86233.83</v>
      </c>
      <c r="G172" s="1">
        <v>43706</v>
      </c>
      <c r="H172">
        <v>1</v>
      </c>
      <c r="I172" s="54" t="s">
        <v>166</v>
      </c>
      <c r="J172" s="54" t="s">
        <v>986</v>
      </c>
      <c r="K172" s="54" t="s">
        <v>1049</v>
      </c>
      <c r="L172" t="s">
        <v>1076</v>
      </c>
    </row>
    <row r="173" spans="1:12" x14ac:dyDescent="0.35">
      <c r="A173" s="54" t="s">
        <v>766</v>
      </c>
      <c r="B173">
        <v>3350</v>
      </c>
      <c r="C173" s="54" t="s">
        <v>342</v>
      </c>
      <c r="D173" s="54" t="s">
        <v>156</v>
      </c>
      <c r="E173" s="54" t="s">
        <v>239</v>
      </c>
      <c r="F173">
        <v>66865.490000000005</v>
      </c>
      <c r="G173" s="1">
        <v>43514</v>
      </c>
      <c r="H173">
        <v>1</v>
      </c>
      <c r="I173" s="54" t="s">
        <v>152</v>
      </c>
      <c r="J173" s="54" t="s">
        <v>981</v>
      </c>
      <c r="K173" s="54" t="s">
        <v>1048</v>
      </c>
      <c r="L173" t="s">
        <v>1076</v>
      </c>
    </row>
    <row r="174" spans="1:12" x14ac:dyDescent="0.35">
      <c r="A174" s="54" t="s">
        <v>765</v>
      </c>
      <c r="B174">
        <v>3886</v>
      </c>
      <c r="C174" s="54" t="s">
        <v>565</v>
      </c>
      <c r="D174" s="54" t="s">
        <v>149</v>
      </c>
      <c r="E174" s="54" t="s">
        <v>221</v>
      </c>
      <c r="F174">
        <v>119022.49</v>
      </c>
      <c r="G174" s="1">
        <v>44431</v>
      </c>
      <c r="H174">
        <v>1</v>
      </c>
      <c r="I174" s="54" t="s">
        <v>152</v>
      </c>
      <c r="J174" s="54" t="s">
        <v>985</v>
      </c>
      <c r="K174" s="54" t="s">
        <v>1050</v>
      </c>
      <c r="L174" t="s">
        <v>1076</v>
      </c>
    </row>
    <row r="175" spans="1:12" x14ac:dyDescent="0.35">
      <c r="A175" s="54" t="s">
        <v>765</v>
      </c>
      <c r="B175">
        <v>746</v>
      </c>
      <c r="C175" s="54" t="s">
        <v>567</v>
      </c>
      <c r="D175" s="54" t="s">
        <v>156</v>
      </c>
      <c r="E175" s="54" t="s">
        <v>221</v>
      </c>
      <c r="F175">
        <v>114177.23</v>
      </c>
      <c r="G175" s="1">
        <v>43908</v>
      </c>
      <c r="H175">
        <v>1</v>
      </c>
      <c r="I175" s="54" t="s">
        <v>152</v>
      </c>
      <c r="J175" s="54" t="s">
        <v>983</v>
      </c>
      <c r="K175" s="54" t="s">
        <v>1050</v>
      </c>
      <c r="L175" t="s">
        <v>1076</v>
      </c>
    </row>
    <row r="176" spans="1:12" x14ac:dyDescent="0.35">
      <c r="A176" s="54" t="s">
        <v>766</v>
      </c>
      <c r="B176">
        <v>3387</v>
      </c>
      <c r="C176" s="54" t="s">
        <v>570</v>
      </c>
      <c r="D176" s="54" t="s">
        <v>156</v>
      </c>
      <c r="E176" s="54" t="s">
        <v>218</v>
      </c>
      <c r="F176">
        <v>100731.95</v>
      </c>
      <c r="G176" s="1">
        <v>43936</v>
      </c>
      <c r="H176">
        <v>1</v>
      </c>
      <c r="I176" s="54" t="s">
        <v>152</v>
      </c>
      <c r="J176" s="54" t="s">
        <v>985</v>
      </c>
      <c r="K176" s="54" t="s">
        <v>1050</v>
      </c>
      <c r="L176" t="s">
        <v>1076</v>
      </c>
    </row>
    <row r="177" spans="1:12" x14ac:dyDescent="0.35">
      <c r="A177" s="54" t="s">
        <v>766</v>
      </c>
      <c r="B177">
        <v>105</v>
      </c>
      <c r="C177" s="54" t="s">
        <v>573</v>
      </c>
      <c r="D177" s="54" t="s">
        <v>156</v>
      </c>
      <c r="E177" s="54" t="s">
        <v>164</v>
      </c>
      <c r="F177">
        <v>86010.54</v>
      </c>
      <c r="G177" s="1">
        <v>43164</v>
      </c>
      <c r="H177">
        <v>1</v>
      </c>
      <c r="I177" s="54" t="s">
        <v>152</v>
      </c>
      <c r="J177" s="54" t="s">
        <v>986</v>
      </c>
      <c r="K177" s="54" t="s">
        <v>1049</v>
      </c>
      <c r="L177" t="s">
        <v>1076</v>
      </c>
    </row>
    <row r="178" spans="1:12" x14ac:dyDescent="0.35">
      <c r="A178" s="54" t="s">
        <v>766</v>
      </c>
      <c r="B178">
        <v>2424</v>
      </c>
      <c r="C178" s="54" t="s">
        <v>575</v>
      </c>
      <c r="D178" s="54" t="s">
        <v>149</v>
      </c>
      <c r="E178" s="54" t="s">
        <v>221</v>
      </c>
      <c r="F178">
        <v>52270.22</v>
      </c>
      <c r="G178" s="1">
        <v>43521</v>
      </c>
      <c r="H178">
        <v>0.3</v>
      </c>
      <c r="I178" s="54" t="s">
        <v>152</v>
      </c>
      <c r="J178" s="54" t="s">
        <v>986</v>
      </c>
      <c r="K178" s="54" t="s">
        <v>1049</v>
      </c>
      <c r="L178" t="s">
        <v>1077</v>
      </c>
    </row>
    <row r="179" spans="1:12" x14ac:dyDescent="0.35">
      <c r="A179" s="54" t="s">
        <v>767</v>
      </c>
      <c r="B179">
        <v>1703</v>
      </c>
      <c r="C179" s="54" t="s">
        <v>577</v>
      </c>
      <c r="D179" s="54" t="s">
        <v>149</v>
      </c>
      <c r="E179" s="54" t="s">
        <v>173</v>
      </c>
      <c r="F179">
        <v>61624.77</v>
      </c>
      <c r="G179" s="1">
        <v>43430</v>
      </c>
      <c r="H179">
        <v>0.3</v>
      </c>
      <c r="I179" s="54" t="s">
        <v>166</v>
      </c>
      <c r="J179" s="54" t="s">
        <v>982</v>
      </c>
      <c r="K179" s="54" t="s">
        <v>1049</v>
      </c>
      <c r="L179" t="s">
        <v>1077</v>
      </c>
    </row>
    <row r="180" spans="1:12" x14ac:dyDescent="0.35">
      <c r="A180" s="54" t="s">
        <v>766</v>
      </c>
      <c r="B180">
        <v>2703</v>
      </c>
      <c r="C180" s="54" t="s">
        <v>579</v>
      </c>
      <c r="D180" s="54" t="s">
        <v>156</v>
      </c>
      <c r="E180" s="54" t="s">
        <v>181</v>
      </c>
      <c r="F180">
        <v>104903.79</v>
      </c>
      <c r="G180" s="1">
        <v>43649</v>
      </c>
      <c r="H180">
        <v>1</v>
      </c>
      <c r="I180" s="54" t="s">
        <v>152</v>
      </c>
      <c r="J180" s="54" t="s">
        <v>986</v>
      </c>
      <c r="K180" s="54" t="s">
        <v>1049</v>
      </c>
      <c r="L180" t="s">
        <v>1076</v>
      </c>
    </row>
    <row r="181" spans="1:12" x14ac:dyDescent="0.35">
      <c r="A181" s="54" t="s">
        <v>766</v>
      </c>
      <c r="B181">
        <v>3024</v>
      </c>
      <c r="C181" s="54" t="s">
        <v>337</v>
      </c>
      <c r="D181" s="54" t="s">
        <v>156</v>
      </c>
      <c r="E181" s="54" t="s">
        <v>161</v>
      </c>
      <c r="F181">
        <v>69057.320000000007</v>
      </c>
      <c r="G181" s="1">
        <v>43390</v>
      </c>
      <c r="H181">
        <v>1</v>
      </c>
      <c r="I181" s="54" t="s">
        <v>152</v>
      </c>
      <c r="J181" s="54" t="s">
        <v>983</v>
      </c>
      <c r="K181" s="54" t="s">
        <v>1050</v>
      </c>
      <c r="L181" t="s">
        <v>1076</v>
      </c>
    </row>
    <row r="182" spans="1:12" x14ac:dyDescent="0.35">
      <c r="A182" s="54" t="s">
        <v>768</v>
      </c>
      <c r="B182">
        <v>735</v>
      </c>
      <c r="C182" s="54" t="s">
        <v>422</v>
      </c>
      <c r="D182" s="54" t="s">
        <v>149</v>
      </c>
      <c r="E182" s="54" t="s">
        <v>178</v>
      </c>
      <c r="F182">
        <v>59258.19</v>
      </c>
      <c r="G182" s="1">
        <v>43452</v>
      </c>
      <c r="H182">
        <v>0.8</v>
      </c>
      <c r="I182" s="54" t="s">
        <v>152</v>
      </c>
      <c r="J182" s="54" t="s">
        <v>981</v>
      </c>
      <c r="K182" s="54" t="s">
        <v>1048</v>
      </c>
      <c r="L182" t="s">
        <v>1077</v>
      </c>
    </row>
    <row r="183" spans="1:12" x14ac:dyDescent="0.35">
      <c r="A183" s="54" t="s">
        <v>767</v>
      </c>
      <c r="B183">
        <v>4373</v>
      </c>
      <c r="C183" s="54" t="s">
        <v>582</v>
      </c>
      <c r="D183" s="54" t="s">
        <v>149</v>
      </c>
      <c r="E183" s="54" t="s">
        <v>184</v>
      </c>
      <c r="F183">
        <v>28160.79</v>
      </c>
      <c r="G183" s="1">
        <v>43129</v>
      </c>
      <c r="H183">
        <v>1</v>
      </c>
      <c r="I183" s="54" t="s">
        <v>200</v>
      </c>
      <c r="J183" s="54" t="s">
        <v>153</v>
      </c>
      <c r="K183" s="54"/>
      <c r="L183" t="s">
        <v>1076</v>
      </c>
    </row>
    <row r="184" spans="1:12" x14ac:dyDescent="0.35">
      <c r="A184" s="54" t="s">
        <v>766</v>
      </c>
      <c r="B184">
        <v>3733</v>
      </c>
      <c r="C184" s="54" t="s">
        <v>585</v>
      </c>
      <c r="D184" s="54" t="s">
        <v>149</v>
      </c>
      <c r="E184" s="54" t="s">
        <v>1013</v>
      </c>
      <c r="F184">
        <v>109143.17</v>
      </c>
      <c r="G184" s="1">
        <v>43945</v>
      </c>
      <c r="H184">
        <v>1</v>
      </c>
      <c r="I184" s="54" t="s">
        <v>152</v>
      </c>
      <c r="J184" s="54" t="s">
        <v>983</v>
      </c>
      <c r="K184" s="54" t="s">
        <v>1050</v>
      </c>
      <c r="L184" t="s">
        <v>1076</v>
      </c>
    </row>
    <row r="185" spans="1:12" x14ac:dyDescent="0.35">
      <c r="A185" s="54" t="s">
        <v>767</v>
      </c>
      <c r="B185">
        <v>4467</v>
      </c>
      <c r="C185" s="54" t="s">
        <v>588</v>
      </c>
      <c r="D185" s="54" t="s">
        <v>156</v>
      </c>
      <c r="E185" s="54" t="s">
        <v>181</v>
      </c>
      <c r="F185">
        <v>70755.5</v>
      </c>
      <c r="G185" s="1">
        <v>44090</v>
      </c>
      <c r="H185">
        <v>0.8</v>
      </c>
      <c r="I185" s="54" t="s">
        <v>200</v>
      </c>
      <c r="J185" s="54" t="s">
        <v>982</v>
      </c>
      <c r="K185" s="54" t="s">
        <v>1049</v>
      </c>
      <c r="L185" t="s">
        <v>1077</v>
      </c>
    </row>
    <row r="186" spans="1:12" x14ac:dyDescent="0.35">
      <c r="A186" s="54" t="s">
        <v>767</v>
      </c>
      <c r="B186">
        <v>3537</v>
      </c>
      <c r="C186" s="54" t="s">
        <v>252</v>
      </c>
      <c r="D186" s="54" t="s">
        <v>149</v>
      </c>
      <c r="E186" s="54" t="s">
        <v>157</v>
      </c>
      <c r="F186">
        <v>73360.38</v>
      </c>
      <c r="G186" s="1">
        <v>43972</v>
      </c>
      <c r="H186">
        <v>1</v>
      </c>
      <c r="I186" s="54" t="s">
        <v>200</v>
      </c>
      <c r="J186" s="54" t="s">
        <v>153</v>
      </c>
      <c r="K186" s="54"/>
      <c r="L186" t="s">
        <v>1076</v>
      </c>
    </row>
    <row r="187" spans="1:12" x14ac:dyDescent="0.35">
      <c r="A187" s="54" t="s">
        <v>767</v>
      </c>
      <c r="B187">
        <v>1610</v>
      </c>
      <c r="C187" s="54" t="s">
        <v>483</v>
      </c>
      <c r="D187" s="54" t="s">
        <v>156</v>
      </c>
      <c r="E187" s="54" t="s">
        <v>221</v>
      </c>
      <c r="F187">
        <v>76303.820000000007</v>
      </c>
      <c r="G187" s="1">
        <v>43458</v>
      </c>
      <c r="H187">
        <v>1</v>
      </c>
      <c r="I187" s="54" t="s">
        <v>166</v>
      </c>
      <c r="J187" s="54" t="s">
        <v>982</v>
      </c>
      <c r="K187" s="54" t="s">
        <v>1049</v>
      </c>
      <c r="L187" t="s">
        <v>1076</v>
      </c>
    </row>
    <row r="188" spans="1:12" x14ac:dyDescent="0.35">
      <c r="A188" s="54" t="s">
        <v>765</v>
      </c>
      <c r="B188">
        <v>2016</v>
      </c>
      <c r="C188" s="54" t="s">
        <v>591</v>
      </c>
      <c r="D188" s="54" t="s">
        <v>156</v>
      </c>
      <c r="E188" s="54" t="s">
        <v>1013</v>
      </c>
      <c r="F188">
        <v>58861.19</v>
      </c>
      <c r="G188" s="1">
        <v>43654</v>
      </c>
      <c r="H188">
        <v>1</v>
      </c>
      <c r="I188" s="54" t="s">
        <v>152</v>
      </c>
      <c r="J188" s="54" t="s">
        <v>984</v>
      </c>
      <c r="K188" s="54" t="s">
        <v>1048</v>
      </c>
      <c r="L188" t="s">
        <v>1076</v>
      </c>
    </row>
    <row r="189" spans="1:12" x14ac:dyDescent="0.35">
      <c r="A189" s="54" t="s">
        <v>767</v>
      </c>
      <c r="B189">
        <v>4415</v>
      </c>
      <c r="C189" s="54" t="s">
        <v>594</v>
      </c>
      <c r="D189" s="54" t="s">
        <v>156</v>
      </c>
      <c r="E189" s="54" t="s">
        <v>164</v>
      </c>
      <c r="F189">
        <v>58744.17</v>
      </c>
      <c r="G189" s="1">
        <v>43171</v>
      </c>
      <c r="H189">
        <v>1</v>
      </c>
      <c r="I189" s="54" t="s">
        <v>200</v>
      </c>
      <c r="J189" s="54" t="s">
        <v>984</v>
      </c>
      <c r="K189" s="54" t="s">
        <v>1048</v>
      </c>
      <c r="L189" t="s">
        <v>1076</v>
      </c>
    </row>
    <row r="190" spans="1:12" x14ac:dyDescent="0.35">
      <c r="A190" s="54" t="s">
        <v>768</v>
      </c>
      <c r="B190">
        <v>4067</v>
      </c>
      <c r="C190" s="54" t="s">
        <v>596</v>
      </c>
      <c r="D190" s="54" t="s">
        <v>156</v>
      </c>
      <c r="E190" s="54" t="s">
        <v>218</v>
      </c>
      <c r="F190">
        <v>73488.679999999993</v>
      </c>
      <c r="G190" s="1">
        <v>43570</v>
      </c>
      <c r="H190">
        <v>1</v>
      </c>
      <c r="I190" s="54" t="s">
        <v>166</v>
      </c>
      <c r="J190" s="54" t="s">
        <v>981</v>
      </c>
      <c r="K190" s="54" t="s">
        <v>1048</v>
      </c>
      <c r="L190" t="s">
        <v>1076</v>
      </c>
    </row>
    <row r="191" spans="1:12" x14ac:dyDescent="0.35">
      <c r="A191" s="54" t="s">
        <v>768</v>
      </c>
      <c r="B191">
        <v>4175</v>
      </c>
      <c r="C191" s="54" t="s">
        <v>599</v>
      </c>
      <c r="D191" s="54" t="s">
        <v>156</v>
      </c>
      <c r="E191" s="54" t="s">
        <v>218</v>
      </c>
      <c r="F191">
        <v>92704.48</v>
      </c>
      <c r="G191" s="1">
        <v>43430</v>
      </c>
      <c r="H191">
        <v>1</v>
      </c>
      <c r="I191" s="54" t="s">
        <v>166</v>
      </c>
      <c r="J191" s="54" t="s">
        <v>984</v>
      </c>
      <c r="K191" s="54" t="s">
        <v>1048</v>
      </c>
      <c r="L191" t="s">
        <v>1076</v>
      </c>
    </row>
    <row r="192" spans="1:12" x14ac:dyDescent="0.35">
      <c r="A192" s="54" t="s">
        <v>767</v>
      </c>
      <c r="B192">
        <v>687</v>
      </c>
      <c r="C192" s="54" t="s">
        <v>602</v>
      </c>
      <c r="D192" s="54" t="s">
        <v>149</v>
      </c>
      <c r="E192" s="54" t="s">
        <v>173</v>
      </c>
      <c r="F192">
        <v>78443.78</v>
      </c>
      <c r="G192" s="1">
        <v>43599</v>
      </c>
      <c r="H192">
        <v>1</v>
      </c>
      <c r="I192" s="54" t="s">
        <v>166</v>
      </c>
      <c r="J192" s="54" t="s">
        <v>982</v>
      </c>
      <c r="K192" s="54" t="s">
        <v>1049</v>
      </c>
      <c r="L192" t="s">
        <v>1076</v>
      </c>
    </row>
    <row r="193" spans="1:12" x14ac:dyDescent="0.35">
      <c r="A193" s="54" t="s">
        <v>765</v>
      </c>
      <c r="B193">
        <v>1269</v>
      </c>
      <c r="C193" s="54" t="s">
        <v>605</v>
      </c>
      <c r="D193" s="54" t="s">
        <v>156</v>
      </c>
      <c r="E193" s="54" t="s">
        <v>173</v>
      </c>
      <c r="F193">
        <v>97105.19</v>
      </c>
      <c r="G193" s="1">
        <v>44425</v>
      </c>
      <c r="H193">
        <v>1</v>
      </c>
      <c r="I193" s="54" t="s">
        <v>152</v>
      </c>
      <c r="J193" s="54" t="s">
        <v>984</v>
      </c>
      <c r="K193" s="54" t="s">
        <v>1048</v>
      </c>
      <c r="L193" t="s">
        <v>1076</v>
      </c>
    </row>
    <row r="194" spans="1:12" x14ac:dyDescent="0.35">
      <c r="A194" s="54" t="s">
        <v>768</v>
      </c>
      <c r="B194">
        <v>579</v>
      </c>
      <c r="C194" s="54" t="s">
        <v>607</v>
      </c>
      <c r="D194" s="54" t="s">
        <v>156</v>
      </c>
      <c r="E194" s="54" t="s">
        <v>161</v>
      </c>
      <c r="F194">
        <v>109163.39</v>
      </c>
      <c r="G194" s="1">
        <v>44019</v>
      </c>
      <c r="H194">
        <v>0.8</v>
      </c>
      <c r="I194" s="54" t="s">
        <v>152</v>
      </c>
      <c r="J194" s="54" t="s">
        <v>981</v>
      </c>
      <c r="K194" s="54" t="s">
        <v>1048</v>
      </c>
      <c r="L194" t="s">
        <v>1077</v>
      </c>
    </row>
    <row r="195" spans="1:12" x14ac:dyDescent="0.35">
      <c r="A195" s="54" t="s">
        <v>768</v>
      </c>
      <c r="B195">
        <v>3097</v>
      </c>
      <c r="C195" s="54" t="s">
        <v>609</v>
      </c>
      <c r="D195" s="54" t="s">
        <v>149</v>
      </c>
      <c r="E195" s="54" t="s">
        <v>181</v>
      </c>
      <c r="F195">
        <v>31816.57</v>
      </c>
      <c r="G195" s="1">
        <v>43497</v>
      </c>
      <c r="H195">
        <v>0.3</v>
      </c>
      <c r="I195" s="54" t="s">
        <v>166</v>
      </c>
      <c r="J195" s="54" t="s">
        <v>153</v>
      </c>
      <c r="K195" s="54"/>
      <c r="L195" t="s">
        <v>1077</v>
      </c>
    </row>
    <row r="196" spans="1:12" x14ac:dyDescent="0.35">
      <c r="A196" s="54" t="s">
        <v>766</v>
      </c>
      <c r="B196">
        <v>2174</v>
      </c>
      <c r="C196" s="54" t="s">
        <v>612</v>
      </c>
      <c r="D196" s="54" t="s">
        <v>156</v>
      </c>
      <c r="E196" s="54" t="s">
        <v>1013</v>
      </c>
      <c r="F196">
        <v>118442.54</v>
      </c>
      <c r="G196" s="1">
        <v>44193</v>
      </c>
      <c r="H196">
        <v>1</v>
      </c>
      <c r="I196" s="54" t="s">
        <v>152</v>
      </c>
      <c r="J196" s="54" t="s">
        <v>985</v>
      </c>
      <c r="K196" s="54" t="s">
        <v>1050</v>
      </c>
      <c r="L196" t="s">
        <v>1076</v>
      </c>
    </row>
    <row r="197" spans="1:12" x14ac:dyDescent="0.35">
      <c r="A197" s="54" t="s">
        <v>765</v>
      </c>
      <c r="B197">
        <v>2957</v>
      </c>
      <c r="C197" s="54" t="s">
        <v>614</v>
      </c>
      <c r="D197" s="54" t="s">
        <v>156</v>
      </c>
      <c r="E197" s="54" t="s">
        <v>164</v>
      </c>
      <c r="F197">
        <v>84745.93</v>
      </c>
      <c r="G197" s="1">
        <v>43707</v>
      </c>
      <c r="H197">
        <v>1</v>
      </c>
      <c r="I197" s="54" t="s">
        <v>152</v>
      </c>
      <c r="J197" s="54" t="s">
        <v>983</v>
      </c>
      <c r="K197" s="54" t="s">
        <v>1050</v>
      </c>
      <c r="L197" t="s">
        <v>1076</v>
      </c>
    </row>
    <row r="198" spans="1:12" x14ac:dyDescent="0.35">
      <c r="A198" s="54" t="s">
        <v>768</v>
      </c>
      <c r="B198">
        <v>2570</v>
      </c>
      <c r="C198" s="54" t="s">
        <v>269</v>
      </c>
      <c r="D198" s="54" t="s">
        <v>156</v>
      </c>
      <c r="E198" s="54" t="s">
        <v>221</v>
      </c>
      <c r="F198">
        <v>69163.39</v>
      </c>
      <c r="G198" s="1">
        <v>43397</v>
      </c>
      <c r="H198">
        <v>1</v>
      </c>
      <c r="I198" s="54" t="s">
        <v>152</v>
      </c>
      <c r="J198" s="54" t="s">
        <v>153</v>
      </c>
      <c r="K198" s="54"/>
      <c r="L198" t="s">
        <v>1076</v>
      </c>
    </row>
    <row r="199" spans="1:12" x14ac:dyDescent="0.35">
      <c r="A199" s="54" t="s">
        <v>767</v>
      </c>
      <c r="B199">
        <v>596</v>
      </c>
      <c r="C199" s="54" t="s">
        <v>542</v>
      </c>
      <c r="D199" s="54" t="s">
        <v>156</v>
      </c>
      <c r="E199" s="54" t="s">
        <v>224</v>
      </c>
      <c r="F199">
        <v>84598.88</v>
      </c>
      <c r="G199" s="1">
        <v>44116</v>
      </c>
      <c r="H199">
        <v>1</v>
      </c>
      <c r="I199" s="54" t="s">
        <v>166</v>
      </c>
      <c r="J199" s="54" t="s">
        <v>981</v>
      </c>
      <c r="K199" s="54" t="s">
        <v>1048</v>
      </c>
      <c r="L199" t="s">
        <v>1076</v>
      </c>
    </row>
    <row r="200" spans="1:12" x14ac:dyDescent="0.35">
      <c r="A200" s="54" t="s">
        <v>768</v>
      </c>
      <c r="B200">
        <v>1601</v>
      </c>
      <c r="C200" s="54" t="s">
        <v>617</v>
      </c>
      <c r="D200" s="54" t="s">
        <v>156</v>
      </c>
      <c r="E200" s="54" t="s">
        <v>239</v>
      </c>
      <c r="F200">
        <v>68795.48</v>
      </c>
      <c r="G200" s="1">
        <v>44277</v>
      </c>
      <c r="H200">
        <v>0.2</v>
      </c>
      <c r="I200" s="54" t="s">
        <v>152</v>
      </c>
      <c r="J200" s="54" t="s">
        <v>153</v>
      </c>
      <c r="K200" s="54"/>
      <c r="L200" t="s">
        <v>1077</v>
      </c>
    </row>
    <row r="201" spans="1:12" x14ac:dyDescent="0.35">
      <c r="A201" s="54" t="s">
        <v>766</v>
      </c>
      <c r="B201">
        <v>1730</v>
      </c>
      <c r="C201" s="54" t="s">
        <v>619</v>
      </c>
      <c r="D201" s="54" t="s">
        <v>156</v>
      </c>
      <c r="E201" s="54" t="s">
        <v>161</v>
      </c>
      <c r="F201">
        <v>32269.91</v>
      </c>
      <c r="G201" s="1">
        <v>43346</v>
      </c>
      <c r="H201">
        <v>1</v>
      </c>
      <c r="I201" s="54" t="s">
        <v>152</v>
      </c>
      <c r="J201" s="54" t="s">
        <v>153</v>
      </c>
      <c r="K201" s="54"/>
      <c r="L201" t="s">
        <v>1076</v>
      </c>
    </row>
    <row r="202" spans="1:12" x14ac:dyDescent="0.35">
      <c r="A202" s="54" t="s">
        <v>768</v>
      </c>
      <c r="B202">
        <v>3355</v>
      </c>
      <c r="C202" s="54" t="s">
        <v>621</v>
      </c>
      <c r="D202" s="54" t="s">
        <v>149</v>
      </c>
      <c r="E202" s="54" t="s">
        <v>184</v>
      </c>
      <c r="F202">
        <v>78705.929999999993</v>
      </c>
      <c r="G202" s="1">
        <v>43409</v>
      </c>
      <c r="H202">
        <v>1</v>
      </c>
      <c r="I202" s="54" t="s">
        <v>166</v>
      </c>
      <c r="J202" s="54" t="s">
        <v>981</v>
      </c>
      <c r="K202" s="54" t="s">
        <v>1048</v>
      </c>
      <c r="L202" t="s">
        <v>1076</v>
      </c>
    </row>
    <row r="203" spans="1:12" x14ac:dyDescent="0.35">
      <c r="A203" s="54" t="s">
        <v>767</v>
      </c>
      <c r="B203">
        <v>1246</v>
      </c>
      <c r="C203" s="54" t="s">
        <v>624</v>
      </c>
      <c r="D203" s="54" t="s">
        <v>149</v>
      </c>
      <c r="E203" s="54" t="s">
        <v>181</v>
      </c>
      <c r="F203">
        <v>53535.62</v>
      </c>
      <c r="G203" s="1">
        <v>44110</v>
      </c>
      <c r="H203">
        <v>0.5</v>
      </c>
      <c r="I203" s="54" t="s">
        <v>166</v>
      </c>
      <c r="J203" s="54" t="s">
        <v>981</v>
      </c>
      <c r="K203" s="54" t="s">
        <v>1048</v>
      </c>
      <c r="L203" t="s">
        <v>1077</v>
      </c>
    </row>
    <row r="204" spans="1:12" x14ac:dyDescent="0.35">
      <c r="A204" s="54" t="s">
        <v>765</v>
      </c>
      <c r="B204">
        <v>2275</v>
      </c>
      <c r="C204" s="54" t="s">
        <v>627</v>
      </c>
      <c r="D204" s="54" t="s">
        <v>156</v>
      </c>
      <c r="E204" s="54" t="s">
        <v>224</v>
      </c>
      <c r="F204">
        <v>41934.71</v>
      </c>
      <c r="G204" s="1">
        <v>43780</v>
      </c>
      <c r="H204">
        <v>1</v>
      </c>
      <c r="I204" s="54" t="s">
        <v>152</v>
      </c>
      <c r="J204" s="54" t="s">
        <v>153</v>
      </c>
      <c r="K204" s="54"/>
      <c r="L204" t="s">
        <v>1076</v>
      </c>
    </row>
    <row r="205" spans="1:12" x14ac:dyDescent="0.35">
      <c r="A205" s="54" t="s">
        <v>768</v>
      </c>
      <c r="B205">
        <v>4166</v>
      </c>
      <c r="C205" s="54" t="s">
        <v>629</v>
      </c>
      <c r="D205" s="54" t="s">
        <v>156</v>
      </c>
      <c r="E205" s="54" t="s">
        <v>239</v>
      </c>
      <c r="F205">
        <v>91929.69</v>
      </c>
      <c r="G205" s="1">
        <v>44085</v>
      </c>
      <c r="H205">
        <v>1</v>
      </c>
      <c r="I205" s="54" t="s">
        <v>166</v>
      </c>
      <c r="J205" s="54" t="s">
        <v>153</v>
      </c>
      <c r="K205" s="54"/>
      <c r="L205" t="s">
        <v>1076</v>
      </c>
    </row>
    <row r="206" spans="1:12" x14ac:dyDescent="0.35">
      <c r="A206" s="54" t="s">
        <v>766</v>
      </c>
      <c r="B206">
        <v>70</v>
      </c>
      <c r="C206" s="54" t="s">
        <v>631</v>
      </c>
      <c r="D206" s="54" t="s">
        <v>149</v>
      </c>
      <c r="E206" s="54" t="s">
        <v>184</v>
      </c>
      <c r="F206">
        <v>62281.24</v>
      </c>
      <c r="G206" s="1">
        <v>43272</v>
      </c>
      <c r="H206">
        <v>1</v>
      </c>
      <c r="I206" s="54" t="s">
        <v>152</v>
      </c>
      <c r="J206" s="54" t="s">
        <v>153</v>
      </c>
      <c r="K206" s="54"/>
      <c r="L206" t="s">
        <v>1076</v>
      </c>
    </row>
    <row r="207" spans="1:12" x14ac:dyDescent="0.35">
      <c r="A207" s="54" t="s">
        <v>768</v>
      </c>
      <c r="B207">
        <v>1701</v>
      </c>
      <c r="C207" s="54" t="s">
        <v>633</v>
      </c>
      <c r="D207" s="54" t="s">
        <v>149</v>
      </c>
      <c r="E207" s="54" t="s">
        <v>221</v>
      </c>
      <c r="F207">
        <v>57925.91</v>
      </c>
      <c r="G207" s="1">
        <v>43572</v>
      </c>
      <c r="H207">
        <v>0.5</v>
      </c>
      <c r="I207" s="54" t="s">
        <v>152</v>
      </c>
      <c r="J207" s="54" t="s">
        <v>983</v>
      </c>
      <c r="K207" s="54" t="s">
        <v>1050</v>
      </c>
      <c r="L207" t="s">
        <v>1077</v>
      </c>
    </row>
    <row r="208" spans="1:12" x14ac:dyDescent="0.35">
      <c r="A208" s="54" t="s">
        <v>767</v>
      </c>
      <c r="B208">
        <v>3298</v>
      </c>
      <c r="C208" s="54" t="s">
        <v>636</v>
      </c>
      <c r="D208" s="54" t="s">
        <v>149</v>
      </c>
      <c r="E208" s="54" t="s">
        <v>173</v>
      </c>
      <c r="F208">
        <v>82239.53</v>
      </c>
      <c r="G208" s="1">
        <v>43846</v>
      </c>
      <c r="H208">
        <v>1</v>
      </c>
      <c r="I208" s="54" t="s">
        <v>200</v>
      </c>
      <c r="J208" s="54" t="s">
        <v>984</v>
      </c>
      <c r="K208" s="54" t="s">
        <v>1048</v>
      </c>
      <c r="L208" t="s">
        <v>1076</v>
      </c>
    </row>
    <row r="209" spans="1:12" x14ac:dyDescent="0.35">
      <c r="A209" s="54" t="s">
        <v>768</v>
      </c>
      <c r="B209">
        <v>4892</v>
      </c>
      <c r="C209" s="54" t="s">
        <v>638</v>
      </c>
      <c r="D209" s="54" t="s">
        <v>149</v>
      </c>
      <c r="E209" s="54" t="s">
        <v>173</v>
      </c>
      <c r="F209">
        <v>53184.02</v>
      </c>
      <c r="G209" s="1">
        <v>43180</v>
      </c>
      <c r="H209">
        <v>1</v>
      </c>
      <c r="I209" s="54" t="s">
        <v>166</v>
      </c>
      <c r="J209" s="54" t="s">
        <v>153</v>
      </c>
      <c r="K209" s="54"/>
      <c r="L209" t="s">
        <v>1076</v>
      </c>
    </row>
    <row r="210" spans="1:12" x14ac:dyDescent="0.35">
      <c r="A210" s="54" t="s">
        <v>765</v>
      </c>
      <c r="B210">
        <v>1055</v>
      </c>
      <c r="C210" s="54" t="s">
        <v>641</v>
      </c>
      <c r="D210" s="54" t="s">
        <v>149</v>
      </c>
      <c r="E210" s="54" t="s">
        <v>221</v>
      </c>
      <c r="F210">
        <v>35936.31</v>
      </c>
      <c r="G210" s="1">
        <v>43241</v>
      </c>
      <c r="H210">
        <v>1</v>
      </c>
      <c r="I210" s="54" t="s">
        <v>152</v>
      </c>
      <c r="J210" s="54" t="s">
        <v>986</v>
      </c>
      <c r="K210" s="54" t="s">
        <v>1049</v>
      </c>
      <c r="L210" t="s">
        <v>1076</v>
      </c>
    </row>
    <row r="211" spans="1:12" x14ac:dyDescent="0.35">
      <c r="A211" s="54" t="s">
        <v>766</v>
      </c>
      <c r="B211">
        <v>4437</v>
      </c>
      <c r="C211" s="54" t="s">
        <v>643</v>
      </c>
      <c r="D211" s="54" t="s">
        <v>156</v>
      </c>
      <c r="E211" s="54" t="s">
        <v>161</v>
      </c>
      <c r="F211">
        <v>28305.08</v>
      </c>
      <c r="G211" s="1">
        <v>43754</v>
      </c>
      <c r="H211">
        <v>1</v>
      </c>
      <c r="I211" s="54" t="s">
        <v>152</v>
      </c>
      <c r="J211" s="54" t="s">
        <v>153</v>
      </c>
      <c r="K211" s="54"/>
      <c r="L211" t="s">
        <v>1076</v>
      </c>
    </row>
    <row r="212" spans="1:12" x14ac:dyDescent="0.35">
      <c r="A212" s="54" t="s">
        <v>765</v>
      </c>
      <c r="B212">
        <v>770</v>
      </c>
      <c r="C212" s="54" t="s">
        <v>645</v>
      </c>
      <c r="D212" s="54" t="s">
        <v>149</v>
      </c>
      <c r="E212" s="54" t="s">
        <v>245</v>
      </c>
      <c r="F212">
        <v>29774.76</v>
      </c>
      <c r="G212" s="1">
        <v>44105</v>
      </c>
      <c r="H212">
        <v>1</v>
      </c>
      <c r="I212" s="54" t="s">
        <v>152</v>
      </c>
      <c r="J212" s="54" t="s">
        <v>983</v>
      </c>
      <c r="K212" s="54" t="s">
        <v>1050</v>
      </c>
      <c r="L212" t="s">
        <v>1076</v>
      </c>
    </row>
    <row r="213" spans="1:12" x14ac:dyDescent="0.35">
      <c r="A213" s="54" t="s">
        <v>767</v>
      </c>
      <c r="B213">
        <v>1762</v>
      </c>
      <c r="C213" s="54" t="s">
        <v>648</v>
      </c>
      <c r="D213" s="54" t="s">
        <v>149</v>
      </c>
      <c r="E213" s="54" t="s">
        <v>221</v>
      </c>
      <c r="F213">
        <v>102515.81</v>
      </c>
      <c r="G213" s="1">
        <v>43902</v>
      </c>
      <c r="H213">
        <v>1</v>
      </c>
      <c r="I213" s="54" t="s">
        <v>166</v>
      </c>
      <c r="J213" s="54" t="s">
        <v>986</v>
      </c>
      <c r="K213" s="54" t="s">
        <v>1049</v>
      </c>
      <c r="L213" t="s">
        <v>1076</v>
      </c>
    </row>
    <row r="214" spans="1:12" x14ac:dyDescent="0.35">
      <c r="A214" s="54" t="s">
        <v>768</v>
      </c>
      <c r="B214">
        <v>4428</v>
      </c>
      <c r="C214" s="54" t="s">
        <v>339</v>
      </c>
      <c r="D214" s="54" t="s">
        <v>1013</v>
      </c>
      <c r="E214" s="54" t="s">
        <v>218</v>
      </c>
      <c r="F214">
        <v>99448.78</v>
      </c>
      <c r="G214" s="1">
        <v>43473</v>
      </c>
      <c r="H214">
        <v>1</v>
      </c>
      <c r="I214" s="54" t="s">
        <v>166</v>
      </c>
      <c r="J214" s="54" t="s">
        <v>983</v>
      </c>
      <c r="K214" s="54" t="s">
        <v>1050</v>
      </c>
      <c r="L214" t="s">
        <v>1076</v>
      </c>
    </row>
    <row r="215" spans="1:12" x14ac:dyDescent="0.35">
      <c r="A215" s="54" t="s">
        <v>768</v>
      </c>
      <c r="B215">
        <v>1601</v>
      </c>
      <c r="C215" s="54" t="s">
        <v>617</v>
      </c>
      <c r="D215" s="54" t="s">
        <v>156</v>
      </c>
      <c r="E215" s="54" t="s">
        <v>239</v>
      </c>
      <c r="F215">
        <v>68795.48</v>
      </c>
      <c r="G215" s="1">
        <v>44277</v>
      </c>
      <c r="H215">
        <v>0.2</v>
      </c>
      <c r="I215" s="54" t="s">
        <v>152</v>
      </c>
      <c r="J215" s="54" t="s">
        <v>153</v>
      </c>
      <c r="K215" s="54"/>
      <c r="L215" t="s">
        <v>1077</v>
      </c>
    </row>
    <row r="216" spans="1:12" x14ac:dyDescent="0.35">
      <c r="A216" s="54" t="s">
        <v>768</v>
      </c>
      <c r="B216">
        <v>3575</v>
      </c>
      <c r="C216" s="54" t="s">
        <v>399</v>
      </c>
      <c r="D216" s="54" t="s">
        <v>156</v>
      </c>
      <c r="E216" s="54" t="s">
        <v>184</v>
      </c>
      <c r="F216">
        <v>99683.67</v>
      </c>
      <c r="G216" s="1">
        <v>43500</v>
      </c>
      <c r="H216">
        <v>1</v>
      </c>
      <c r="I216" s="54" t="s">
        <v>166</v>
      </c>
      <c r="J216" s="54" t="s">
        <v>981</v>
      </c>
      <c r="K216" s="54" t="s">
        <v>1048</v>
      </c>
      <c r="L216" t="s">
        <v>1076</v>
      </c>
    </row>
    <row r="217" spans="1:12" x14ac:dyDescent="0.35">
      <c r="A217" s="54" t="s">
        <v>767</v>
      </c>
      <c r="B217">
        <v>4273</v>
      </c>
      <c r="C217" s="54" t="s">
        <v>650</v>
      </c>
      <c r="D217" s="54" t="s">
        <v>149</v>
      </c>
      <c r="E217" s="54" t="s">
        <v>221</v>
      </c>
      <c r="F217">
        <v>38825.18</v>
      </c>
      <c r="G217" s="1">
        <v>43696</v>
      </c>
      <c r="H217">
        <v>1</v>
      </c>
      <c r="I217" s="54" t="s">
        <v>200</v>
      </c>
      <c r="J217" s="54" t="s">
        <v>153</v>
      </c>
      <c r="K217" s="54"/>
      <c r="L217" t="s">
        <v>1076</v>
      </c>
    </row>
    <row r="218" spans="1:12" x14ac:dyDescent="0.35">
      <c r="A218" s="54" t="s">
        <v>766</v>
      </c>
      <c r="B218">
        <v>187</v>
      </c>
      <c r="C218" s="54" t="s">
        <v>652</v>
      </c>
      <c r="D218" s="54" t="s">
        <v>156</v>
      </c>
      <c r="E218" s="54" t="s">
        <v>161</v>
      </c>
      <c r="F218">
        <v>71229.42</v>
      </c>
      <c r="G218" s="1">
        <v>44166</v>
      </c>
      <c r="H218">
        <v>1</v>
      </c>
      <c r="I218" s="54" t="s">
        <v>152</v>
      </c>
      <c r="J218" s="54" t="s">
        <v>982</v>
      </c>
      <c r="K218" s="54" t="s">
        <v>1049</v>
      </c>
      <c r="L218" t="s">
        <v>1076</v>
      </c>
    </row>
    <row r="219" spans="1:12" x14ac:dyDescent="0.35">
      <c r="A219" s="54" t="s">
        <v>765</v>
      </c>
      <c r="B219">
        <v>113</v>
      </c>
      <c r="C219" s="54" t="s">
        <v>382</v>
      </c>
      <c r="D219" s="54" t="s">
        <v>156</v>
      </c>
      <c r="E219" s="54" t="s">
        <v>157</v>
      </c>
      <c r="F219">
        <v>80695.740000000005</v>
      </c>
      <c r="G219" s="1">
        <v>43360</v>
      </c>
      <c r="H219">
        <v>1</v>
      </c>
      <c r="I219" s="54" t="s">
        <v>152</v>
      </c>
      <c r="J219" s="54" t="s">
        <v>984</v>
      </c>
      <c r="K219" s="54" t="s">
        <v>1048</v>
      </c>
      <c r="L219" t="s">
        <v>1076</v>
      </c>
    </row>
    <row r="220" spans="1:12" x14ac:dyDescent="0.35">
      <c r="A220" s="54" t="s">
        <v>765</v>
      </c>
      <c r="B220">
        <v>1383</v>
      </c>
      <c r="C220" s="54" t="s">
        <v>655</v>
      </c>
      <c r="D220" s="54" t="s">
        <v>156</v>
      </c>
      <c r="E220" s="54" t="s">
        <v>239</v>
      </c>
      <c r="F220">
        <v>72502.61</v>
      </c>
      <c r="G220" s="1">
        <v>44235</v>
      </c>
      <c r="H220">
        <v>1</v>
      </c>
      <c r="I220" s="54" t="s">
        <v>152</v>
      </c>
      <c r="J220" s="54" t="s">
        <v>983</v>
      </c>
      <c r="K220" s="54" t="s">
        <v>1050</v>
      </c>
      <c r="L220" t="s">
        <v>1076</v>
      </c>
    </row>
    <row r="221" spans="1:12" x14ac:dyDescent="0.35">
      <c r="A221" s="54" t="s">
        <v>768</v>
      </c>
      <c r="B221">
        <v>258</v>
      </c>
      <c r="C221" s="54" t="s">
        <v>657</v>
      </c>
      <c r="D221" s="54" t="s">
        <v>156</v>
      </c>
      <c r="E221" s="54" t="s">
        <v>239</v>
      </c>
      <c r="F221">
        <v>68197.899999999994</v>
      </c>
      <c r="G221" s="1">
        <v>44119</v>
      </c>
      <c r="H221">
        <v>1</v>
      </c>
      <c r="I221" s="54" t="s">
        <v>152</v>
      </c>
      <c r="J221" s="54" t="s">
        <v>985</v>
      </c>
      <c r="K221" s="54" t="s">
        <v>1050</v>
      </c>
      <c r="L221" t="s">
        <v>1076</v>
      </c>
    </row>
    <row r="222" spans="1:12" x14ac:dyDescent="0.35">
      <c r="A222" s="54" t="s">
        <v>767</v>
      </c>
      <c r="B222">
        <v>839</v>
      </c>
      <c r="C222" s="54" t="s">
        <v>659</v>
      </c>
      <c r="D222" s="54" t="s">
        <v>156</v>
      </c>
      <c r="E222" s="54" t="s">
        <v>221</v>
      </c>
      <c r="G222" s="1">
        <v>43501</v>
      </c>
      <c r="H222">
        <v>1</v>
      </c>
      <c r="I222" s="54" t="s">
        <v>166</v>
      </c>
      <c r="J222" s="54" t="s">
        <v>984</v>
      </c>
      <c r="K222" s="54" t="s">
        <v>1048</v>
      </c>
      <c r="L222" t="s">
        <v>1076</v>
      </c>
    </row>
    <row r="223" spans="1:12" x14ac:dyDescent="0.35">
      <c r="A223" s="54" t="s">
        <v>767</v>
      </c>
      <c r="B223">
        <v>476</v>
      </c>
      <c r="C223" s="54" t="s">
        <v>662</v>
      </c>
      <c r="D223" s="54" t="s">
        <v>149</v>
      </c>
      <c r="E223" s="54" t="s">
        <v>239</v>
      </c>
      <c r="F223">
        <v>89960.6</v>
      </c>
      <c r="G223" s="1">
        <v>43515</v>
      </c>
      <c r="H223">
        <v>1</v>
      </c>
      <c r="I223" s="54" t="s">
        <v>166</v>
      </c>
      <c r="J223" s="54" t="s">
        <v>985</v>
      </c>
      <c r="K223" s="54" t="s">
        <v>1050</v>
      </c>
      <c r="L223" t="s">
        <v>1076</v>
      </c>
    </row>
    <row r="224" spans="1:12" x14ac:dyDescent="0.35">
      <c r="A224" s="54" t="s">
        <v>766</v>
      </c>
      <c r="B224">
        <v>4934</v>
      </c>
      <c r="C224" s="54" t="s">
        <v>664</v>
      </c>
      <c r="D224" s="54" t="s">
        <v>149</v>
      </c>
      <c r="E224" s="54" t="s">
        <v>173</v>
      </c>
      <c r="G224" s="1">
        <v>44207</v>
      </c>
      <c r="H224">
        <v>0.7</v>
      </c>
      <c r="I224" s="54" t="s">
        <v>152</v>
      </c>
      <c r="J224" s="54" t="s">
        <v>981</v>
      </c>
      <c r="K224" s="54" t="s">
        <v>1048</v>
      </c>
      <c r="L224" t="s">
        <v>1077</v>
      </c>
    </row>
    <row r="225" spans="1:12" x14ac:dyDescent="0.35">
      <c r="A225" s="54" t="s">
        <v>768</v>
      </c>
      <c r="B225">
        <v>1256</v>
      </c>
      <c r="C225" s="54" t="s">
        <v>370</v>
      </c>
      <c r="D225" s="54" t="s">
        <v>149</v>
      </c>
      <c r="E225" s="54" t="s">
        <v>245</v>
      </c>
      <c r="F225">
        <v>28481.16</v>
      </c>
      <c r="G225" s="1">
        <v>43916</v>
      </c>
      <c r="H225">
        <v>1</v>
      </c>
      <c r="I225" s="54" t="s">
        <v>152</v>
      </c>
      <c r="J225" s="54" t="s">
        <v>982</v>
      </c>
      <c r="K225" s="54" t="s">
        <v>1049</v>
      </c>
      <c r="L225" t="s">
        <v>1076</v>
      </c>
    </row>
    <row r="226" spans="1:12" x14ac:dyDescent="0.35">
      <c r="A226" s="54" t="s">
        <v>767</v>
      </c>
      <c r="B226">
        <v>4093</v>
      </c>
      <c r="C226" s="54" t="s">
        <v>307</v>
      </c>
      <c r="D226" s="54" t="s">
        <v>156</v>
      </c>
      <c r="E226" s="54" t="s">
        <v>164</v>
      </c>
      <c r="F226">
        <v>116767.63</v>
      </c>
      <c r="G226" s="1">
        <v>43949</v>
      </c>
      <c r="H226">
        <v>0.4</v>
      </c>
      <c r="I226" s="54" t="s">
        <v>200</v>
      </c>
      <c r="J226" s="54" t="s">
        <v>986</v>
      </c>
      <c r="K226" s="54" t="s">
        <v>1049</v>
      </c>
      <c r="L226" t="s">
        <v>1077</v>
      </c>
    </row>
    <row r="227" spans="1:12" x14ac:dyDescent="0.35">
      <c r="A227" s="54" t="s">
        <v>768</v>
      </c>
      <c r="B227">
        <v>1566</v>
      </c>
      <c r="C227" s="54" t="s">
        <v>666</v>
      </c>
      <c r="D227" s="54" t="s">
        <v>149</v>
      </c>
      <c r="E227" s="54" t="s">
        <v>239</v>
      </c>
      <c r="F227">
        <v>80360.41</v>
      </c>
      <c r="G227" s="1">
        <v>44167</v>
      </c>
      <c r="H227">
        <v>1</v>
      </c>
      <c r="I227" s="54" t="s">
        <v>152</v>
      </c>
      <c r="J227" s="54" t="s">
        <v>153</v>
      </c>
      <c r="K227" s="54"/>
      <c r="L227" t="s">
        <v>1076</v>
      </c>
    </row>
    <row r="228" spans="1:12" x14ac:dyDescent="0.35">
      <c r="A228" s="54" t="s">
        <v>765</v>
      </c>
      <c r="B228">
        <v>4851</v>
      </c>
      <c r="C228" s="54" t="s">
        <v>669</v>
      </c>
      <c r="D228" s="54" t="s">
        <v>156</v>
      </c>
      <c r="E228" s="54" t="s">
        <v>224</v>
      </c>
      <c r="F228">
        <v>77045.440000000002</v>
      </c>
      <c r="G228" s="1">
        <v>43636</v>
      </c>
      <c r="H228">
        <v>1</v>
      </c>
      <c r="I228" s="54" t="s">
        <v>152</v>
      </c>
      <c r="J228" s="54" t="s">
        <v>153</v>
      </c>
      <c r="K228" s="54"/>
      <c r="L228" t="s">
        <v>1076</v>
      </c>
    </row>
    <row r="229" spans="1:12" x14ac:dyDescent="0.35">
      <c r="A229" s="54" t="s">
        <v>765</v>
      </c>
      <c r="B229">
        <v>7</v>
      </c>
      <c r="C229" s="54" t="s">
        <v>672</v>
      </c>
      <c r="D229" s="54" t="s">
        <v>156</v>
      </c>
      <c r="E229" s="54" t="s">
        <v>164</v>
      </c>
      <c r="F229">
        <v>96135.75</v>
      </c>
      <c r="G229" s="1">
        <v>44025</v>
      </c>
      <c r="H229">
        <v>0.3</v>
      </c>
      <c r="I229" s="54" t="s">
        <v>152</v>
      </c>
      <c r="J229" s="54" t="s">
        <v>983</v>
      </c>
      <c r="K229" s="54" t="s">
        <v>1050</v>
      </c>
      <c r="L229" t="s">
        <v>1077</v>
      </c>
    </row>
    <row r="230" spans="1:12" x14ac:dyDescent="0.35">
      <c r="A230" s="54" t="s">
        <v>766</v>
      </c>
      <c r="B230">
        <v>3491</v>
      </c>
      <c r="C230" s="54" t="s">
        <v>675</v>
      </c>
      <c r="D230" s="54" t="s">
        <v>156</v>
      </c>
      <c r="E230" s="54" t="s">
        <v>224</v>
      </c>
      <c r="F230">
        <v>102129.37</v>
      </c>
      <c r="G230" s="1">
        <v>44396</v>
      </c>
      <c r="H230">
        <v>1</v>
      </c>
      <c r="I230" s="54" t="s">
        <v>152</v>
      </c>
      <c r="J230" s="54" t="s">
        <v>984</v>
      </c>
      <c r="K230" s="54" t="s">
        <v>1048</v>
      </c>
      <c r="L230" t="s">
        <v>1076</v>
      </c>
    </row>
    <row r="231" spans="1:12" x14ac:dyDescent="0.35">
      <c r="A231" s="54" t="s">
        <v>766</v>
      </c>
      <c r="B231">
        <v>2465</v>
      </c>
      <c r="C231" s="54" t="s">
        <v>677</v>
      </c>
      <c r="D231" s="54" t="s">
        <v>156</v>
      </c>
      <c r="E231" s="54" t="s">
        <v>164</v>
      </c>
      <c r="F231">
        <v>99965.97</v>
      </c>
      <c r="G231" s="1">
        <v>43133</v>
      </c>
      <c r="H231">
        <v>1</v>
      </c>
      <c r="I231" s="54" t="s">
        <v>152</v>
      </c>
      <c r="J231" s="54" t="s">
        <v>153</v>
      </c>
      <c r="K231" s="54"/>
      <c r="L231" t="s">
        <v>1076</v>
      </c>
    </row>
    <row r="232" spans="1:12" x14ac:dyDescent="0.35">
      <c r="A232" s="54" t="s">
        <v>767</v>
      </c>
      <c r="B232">
        <v>194</v>
      </c>
      <c r="C232" s="54" t="s">
        <v>680</v>
      </c>
      <c r="D232" s="54" t="s">
        <v>156</v>
      </c>
      <c r="E232" s="54" t="s">
        <v>239</v>
      </c>
      <c r="F232">
        <v>49625.64</v>
      </c>
      <c r="G232" s="1">
        <v>44384</v>
      </c>
      <c r="H232">
        <v>0.5</v>
      </c>
      <c r="I232" s="54" t="s">
        <v>166</v>
      </c>
      <c r="J232" s="54" t="s">
        <v>153</v>
      </c>
      <c r="K232" s="54"/>
      <c r="L232" t="s">
        <v>1077</v>
      </c>
    </row>
    <row r="233" spans="1:12" x14ac:dyDescent="0.35">
      <c r="A233" s="54" t="s">
        <v>768</v>
      </c>
      <c r="B233">
        <v>328</v>
      </c>
      <c r="C233" s="54" t="s">
        <v>682</v>
      </c>
      <c r="D233" s="54" t="s">
        <v>156</v>
      </c>
      <c r="E233" s="54" t="s">
        <v>173</v>
      </c>
      <c r="F233">
        <v>94815.28</v>
      </c>
      <c r="G233" s="1">
        <v>43440</v>
      </c>
      <c r="H233">
        <v>1</v>
      </c>
      <c r="I233" s="54" t="s">
        <v>152</v>
      </c>
      <c r="J233" s="54" t="s">
        <v>981</v>
      </c>
      <c r="K233" s="54" t="s">
        <v>1048</v>
      </c>
      <c r="L233" t="s">
        <v>1076</v>
      </c>
    </row>
    <row r="234" spans="1:12" x14ac:dyDescent="0.35">
      <c r="A234" s="54" t="s">
        <v>765</v>
      </c>
      <c r="B234">
        <v>3137</v>
      </c>
      <c r="C234" s="54" t="s">
        <v>685</v>
      </c>
      <c r="D234" s="54" t="s">
        <v>149</v>
      </c>
      <c r="E234" s="54" t="s">
        <v>178</v>
      </c>
      <c r="F234">
        <v>36714.379999999997</v>
      </c>
      <c r="G234" s="1">
        <v>44175</v>
      </c>
      <c r="H234">
        <v>1</v>
      </c>
      <c r="I234" s="54" t="s">
        <v>152</v>
      </c>
      <c r="J234" s="54" t="s">
        <v>986</v>
      </c>
      <c r="K234" s="54" t="s">
        <v>1049</v>
      </c>
      <c r="L234" t="s">
        <v>1076</v>
      </c>
    </row>
    <row r="235" spans="1:12" x14ac:dyDescent="0.35">
      <c r="A235" s="54" t="s">
        <v>765</v>
      </c>
      <c r="B235">
        <v>246</v>
      </c>
      <c r="C235" s="54" t="s">
        <v>687</v>
      </c>
      <c r="D235" s="54" t="s">
        <v>156</v>
      </c>
      <c r="E235" s="54" t="s">
        <v>181</v>
      </c>
      <c r="F235">
        <v>67905.8</v>
      </c>
      <c r="G235" s="1">
        <v>44194</v>
      </c>
      <c r="H235">
        <v>1</v>
      </c>
      <c r="I235" s="54" t="s">
        <v>152</v>
      </c>
      <c r="J235" s="54" t="s">
        <v>153</v>
      </c>
      <c r="K235" s="54"/>
      <c r="L235" t="s">
        <v>1076</v>
      </c>
    </row>
    <row r="236" spans="1:12" x14ac:dyDescent="0.35">
      <c r="A236" s="54" t="s">
        <v>766</v>
      </c>
      <c r="B236">
        <v>2371</v>
      </c>
      <c r="C236" s="54" t="s">
        <v>689</v>
      </c>
      <c r="D236" s="54" t="s">
        <v>149</v>
      </c>
      <c r="E236" s="54" t="s">
        <v>218</v>
      </c>
      <c r="F236">
        <v>69862.38</v>
      </c>
      <c r="G236" s="1">
        <v>43458</v>
      </c>
      <c r="H236">
        <v>1</v>
      </c>
      <c r="I236" s="54" t="s">
        <v>152</v>
      </c>
      <c r="J236" s="54" t="s">
        <v>983</v>
      </c>
      <c r="K236" s="54" t="s">
        <v>1050</v>
      </c>
      <c r="L236" t="s">
        <v>1076</v>
      </c>
    </row>
    <row r="237" spans="1:12" x14ac:dyDescent="0.35">
      <c r="A237" s="54" t="s">
        <v>765</v>
      </c>
      <c r="B237">
        <v>1956</v>
      </c>
      <c r="C237" s="54" t="s">
        <v>476</v>
      </c>
      <c r="D237" s="54" t="s">
        <v>149</v>
      </c>
      <c r="E237" s="54" t="s">
        <v>221</v>
      </c>
      <c r="F237">
        <v>36547.58</v>
      </c>
      <c r="G237" s="1">
        <v>43416</v>
      </c>
      <c r="H237">
        <v>1</v>
      </c>
      <c r="I237" s="54" t="s">
        <v>152</v>
      </c>
      <c r="J237" s="54" t="s">
        <v>153</v>
      </c>
      <c r="K237" s="54"/>
      <c r="L237" t="s">
        <v>1076</v>
      </c>
    </row>
    <row r="238" spans="1:12" x14ac:dyDescent="0.35">
      <c r="A238" s="54" t="s">
        <v>767</v>
      </c>
      <c r="B238">
        <v>4350</v>
      </c>
      <c r="C238" s="54" t="s">
        <v>692</v>
      </c>
      <c r="D238" s="54" t="s">
        <v>149</v>
      </c>
      <c r="E238" s="54" t="s">
        <v>157</v>
      </c>
      <c r="F238">
        <v>106400.02</v>
      </c>
      <c r="G238" s="1">
        <v>44021</v>
      </c>
      <c r="H238">
        <v>1</v>
      </c>
      <c r="I238" s="54" t="s">
        <v>200</v>
      </c>
      <c r="J238" s="54" t="s">
        <v>986</v>
      </c>
      <c r="K238" s="54" t="s">
        <v>1049</v>
      </c>
      <c r="L238" t="s">
        <v>1076</v>
      </c>
    </row>
    <row r="239" spans="1:12" x14ac:dyDescent="0.35">
      <c r="A239" s="54" t="s">
        <v>766</v>
      </c>
      <c r="B239">
        <v>2035</v>
      </c>
      <c r="C239" s="54" t="s">
        <v>695</v>
      </c>
      <c r="D239" s="54" t="s">
        <v>149</v>
      </c>
      <c r="E239" s="54" t="s">
        <v>218</v>
      </c>
      <c r="F239">
        <v>103494.94</v>
      </c>
      <c r="G239" s="1">
        <v>43256</v>
      </c>
      <c r="H239">
        <v>1</v>
      </c>
      <c r="I239" s="54" t="s">
        <v>152</v>
      </c>
      <c r="J239" s="54" t="s">
        <v>153</v>
      </c>
      <c r="K239" s="54"/>
      <c r="L239" t="s">
        <v>1076</v>
      </c>
    </row>
    <row r="240" spans="1:12" x14ac:dyDescent="0.35">
      <c r="A240" s="54" t="s">
        <v>768</v>
      </c>
      <c r="B240">
        <v>2674</v>
      </c>
      <c r="C240" s="54" t="s">
        <v>557</v>
      </c>
      <c r="D240" s="54" t="s">
        <v>149</v>
      </c>
      <c r="E240" s="54" t="s">
        <v>224</v>
      </c>
      <c r="F240">
        <v>96753.78</v>
      </c>
      <c r="G240" s="1">
        <v>44494</v>
      </c>
      <c r="H240">
        <v>1</v>
      </c>
      <c r="I240" s="54" t="s">
        <v>152</v>
      </c>
      <c r="J240" s="54" t="s">
        <v>985</v>
      </c>
      <c r="K240" s="54" t="s">
        <v>1050</v>
      </c>
      <c r="L240" t="s">
        <v>1076</v>
      </c>
    </row>
    <row r="241" spans="1:12" x14ac:dyDescent="0.35">
      <c r="A241" s="54" t="s">
        <v>765</v>
      </c>
      <c r="B241">
        <v>113</v>
      </c>
      <c r="C241" s="54" t="s">
        <v>382</v>
      </c>
      <c r="D241" s="54" t="s">
        <v>156</v>
      </c>
      <c r="E241" s="54" t="s">
        <v>157</v>
      </c>
      <c r="F241">
        <v>80695.740000000005</v>
      </c>
      <c r="G241" s="1">
        <v>43360</v>
      </c>
      <c r="H241">
        <v>1</v>
      </c>
      <c r="I241" s="54" t="s">
        <v>152</v>
      </c>
      <c r="J241" s="54" t="s">
        <v>984</v>
      </c>
      <c r="K241" s="54" t="s">
        <v>1048</v>
      </c>
      <c r="L241" t="s">
        <v>1076</v>
      </c>
    </row>
    <row r="242" spans="1:12" x14ac:dyDescent="0.35">
      <c r="A242" s="54" t="s">
        <v>766</v>
      </c>
      <c r="B242">
        <v>286</v>
      </c>
      <c r="C242" s="54" t="s">
        <v>698</v>
      </c>
      <c r="D242" s="54" t="s">
        <v>156</v>
      </c>
      <c r="E242" s="54" t="s">
        <v>245</v>
      </c>
      <c r="F242">
        <v>61213.01</v>
      </c>
      <c r="G242" s="1">
        <v>44365</v>
      </c>
      <c r="H242">
        <v>1</v>
      </c>
      <c r="I242" s="54" t="s">
        <v>152</v>
      </c>
      <c r="J242" s="54" t="s">
        <v>986</v>
      </c>
      <c r="K242" s="54" t="s">
        <v>1049</v>
      </c>
      <c r="L242" t="s">
        <v>1076</v>
      </c>
    </row>
    <row r="243" spans="1:12" x14ac:dyDescent="0.35">
      <c r="A243" s="54" t="s">
        <v>768</v>
      </c>
      <c r="B243">
        <v>2205</v>
      </c>
      <c r="C243" s="54" t="s">
        <v>701</v>
      </c>
      <c r="D243" s="54" t="s">
        <v>149</v>
      </c>
      <c r="E243" s="54" t="s">
        <v>184</v>
      </c>
      <c r="F243">
        <v>69709.509999999995</v>
      </c>
      <c r="G243" s="1">
        <v>43472</v>
      </c>
      <c r="H243">
        <v>1</v>
      </c>
      <c r="I243" s="54" t="s">
        <v>152</v>
      </c>
      <c r="J243" s="54" t="s">
        <v>982</v>
      </c>
      <c r="K243" s="54" t="s">
        <v>1049</v>
      </c>
      <c r="L243" t="s">
        <v>1076</v>
      </c>
    </row>
    <row r="244" spans="1:12" x14ac:dyDescent="0.35">
      <c r="A244" s="54" t="s">
        <v>767</v>
      </c>
      <c r="B244">
        <v>740</v>
      </c>
      <c r="C244" s="54" t="s">
        <v>704</v>
      </c>
      <c r="D244" s="54" t="s">
        <v>156</v>
      </c>
      <c r="E244" s="54" t="s">
        <v>184</v>
      </c>
      <c r="F244">
        <v>46751.7</v>
      </c>
      <c r="G244" s="1">
        <v>43843</v>
      </c>
      <c r="H244">
        <v>1</v>
      </c>
      <c r="I244" s="54" t="s">
        <v>166</v>
      </c>
      <c r="J244" s="54" t="s">
        <v>982</v>
      </c>
      <c r="K244" s="54" t="s">
        <v>1049</v>
      </c>
      <c r="L244" t="s">
        <v>1076</v>
      </c>
    </row>
    <row r="245" spans="1:12" x14ac:dyDescent="0.35">
      <c r="A245" s="54" t="s">
        <v>765</v>
      </c>
      <c r="B245">
        <v>1476</v>
      </c>
      <c r="C245" s="54" t="s">
        <v>706</v>
      </c>
      <c r="D245" s="54" t="s">
        <v>149</v>
      </c>
      <c r="E245" s="54" t="s">
        <v>161</v>
      </c>
      <c r="F245">
        <v>77096.05</v>
      </c>
      <c r="G245" s="1">
        <v>43217</v>
      </c>
      <c r="H245">
        <v>1</v>
      </c>
      <c r="I245" s="54" t="s">
        <v>152</v>
      </c>
      <c r="J245" s="54" t="s">
        <v>986</v>
      </c>
      <c r="K245" s="54" t="s">
        <v>1049</v>
      </c>
      <c r="L245" t="s">
        <v>1076</v>
      </c>
    </row>
    <row r="246" spans="1:12" x14ac:dyDescent="0.35">
      <c r="A246" s="54" t="s">
        <v>768</v>
      </c>
      <c r="B246">
        <v>3169</v>
      </c>
      <c r="C246" s="54" t="s">
        <v>291</v>
      </c>
      <c r="D246" s="54" t="s">
        <v>156</v>
      </c>
      <c r="E246" s="54" t="s">
        <v>239</v>
      </c>
      <c r="F246">
        <v>67818.14</v>
      </c>
      <c r="G246" s="1">
        <v>43406</v>
      </c>
      <c r="H246">
        <v>0.6</v>
      </c>
      <c r="I246" s="54" t="s">
        <v>166</v>
      </c>
      <c r="J246" s="54" t="s">
        <v>153</v>
      </c>
      <c r="K246" s="54"/>
      <c r="L246" t="s">
        <v>1077</v>
      </c>
    </row>
    <row r="247" spans="1:12" x14ac:dyDescent="0.35">
      <c r="A247" s="54" t="s">
        <v>766</v>
      </c>
      <c r="B247">
        <v>3112</v>
      </c>
      <c r="C247" s="54" t="s">
        <v>708</v>
      </c>
      <c r="D247" s="54" t="s">
        <v>149</v>
      </c>
      <c r="E247" s="54" t="s">
        <v>239</v>
      </c>
      <c r="F247">
        <v>77743.149999999994</v>
      </c>
      <c r="G247" s="1">
        <v>43920</v>
      </c>
      <c r="H247">
        <v>1</v>
      </c>
      <c r="I247" s="54" t="s">
        <v>152</v>
      </c>
      <c r="J247" s="54" t="s">
        <v>986</v>
      </c>
      <c r="K247" s="54" t="s">
        <v>1049</v>
      </c>
      <c r="L247" t="s">
        <v>1076</v>
      </c>
    </row>
    <row r="248" spans="1:12" x14ac:dyDescent="0.35">
      <c r="A248" s="54" t="s">
        <v>765</v>
      </c>
      <c r="B248">
        <v>1943</v>
      </c>
      <c r="C248" s="54" t="s">
        <v>711</v>
      </c>
      <c r="D248" s="54" t="s">
        <v>149</v>
      </c>
      <c r="E248" s="54" t="s">
        <v>218</v>
      </c>
      <c r="F248">
        <v>48525.71</v>
      </c>
      <c r="G248" s="1">
        <v>43264</v>
      </c>
      <c r="H248">
        <v>1</v>
      </c>
      <c r="I248" s="54" t="s">
        <v>152</v>
      </c>
      <c r="J248" s="54" t="s">
        <v>982</v>
      </c>
      <c r="K248" s="54" t="s">
        <v>1049</v>
      </c>
      <c r="L248" t="s">
        <v>1076</v>
      </c>
    </row>
    <row r="249" spans="1:12" x14ac:dyDescent="0.35">
      <c r="A249" s="54" t="s">
        <v>766</v>
      </c>
      <c r="B249">
        <v>2035</v>
      </c>
      <c r="C249" s="54" t="s">
        <v>695</v>
      </c>
      <c r="D249" s="54" t="s">
        <v>149</v>
      </c>
      <c r="E249" s="54" t="s">
        <v>218</v>
      </c>
      <c r="F249">
        <v>103494.94</v>
      </c>
      <c r="G249" s="1">
        <v>43256</v>
      </c>
      <c r="H249">
        <v>1</v>
      </c>
      <c r="I249" s="54" t="s">
        <v>152</v>
      </c>
      <c r="J249" s="54" t="s">
        <v>153</v>
      </c>
      <c r="K249" s="54"/>
      <c r="L249" t="s">
        <v>1076</v>
      </c>
    </row>
    <row r="250" spans="1:12" x14ac:dyDescent="0.35">
      <c r="A250" s="54" t="s">
        <v>767</v>
      </c>
      <c r="B250">
        <v>4350</v>
      </c>
      <c r="C250" s="54" t="s">
        <v>692</v>
      </c>
      <c r="D250" s="54" t="s">
        <v>149</v>
      </c>
      <c r="E250" s="54" t="s">
        <v>157</v>
      </c>
      <c r="F250">
        <v>106400.02</v>
      </c>
      <c r="G250" s="1">
        <v>44021</v>
      </c>
      <c r="H250">
        <v>1</v>
      </c>
      <c r="I250" s="54" t="s">
        <v>200</v>
      </c>
      <c r="J250" s="54" t="s">
        <v>986</v>
      </c>
      <c r="K250" s="54" t="s">
        <v>1049</v>
      </c>
      <c r="L250" t="s">
        <v>1076</v>
      </c>
    </row>
    <row r="251" spans="1:12" x14ac:dyDescent="0.35">
      <c r="A251" s="54" t="s">
        <v>768</v>
      </c>
      <c r="B251">
        <v>243</v>
      </c>
      <c r="C251" s="54" t="s">
        <v>714</v>
      </c>
      <c r="D251" s="54" t="s">
        <v>156</v>
      </c>
      <c r="E251" s="54" t="s">
        <v>164</v>
      </c>
      <c r="G251" s="1">
        <v>44035</v>
      </c>
      <c r="H251">
        <v>1</v>
      </c>
      <c r="I251" s="54" t="s">
        <v>152</v>
      </c>
      <c r="J251" s="54" t="s">
        <v>985</v>
      </c>
      <c r="K251" s="54" t="s">
        <v>1050</v>
      </c>
      <c r="L251" t="s">
        <v>1076</v>
      </c>
    </row>
    <row r="252" spans="1:12" x14ac:dyDescent="0.35">
      <c r="A252" s="54" t="s">
        <v>767</v>
      </c>
      <c r="B252">
        <v>1996</v>
      </c>
      <c r="C252" s="54" t="s">
        <v>717</v>
      </c>
      <c r="D252" s="54" t="s">
        <v>149</v>
      </c>
      <c r="E252" s="54" t="s">
        <v>218</v>
      </c>
      <c r="F252">
        <v>65569.36</v>
      </c>
      <c r="G252" s="1">
        <v>43293</v>
      </c>
      <c r="H252">
        <v>1</v>
      </c>
      <c r="I252" s="54" t="s">
        <v>166</v>
      </c>
      <c r="J252" s="54" t="s">
        <v>985</v>
      </c>
      <c r="K252" s="54" t="s">
        <v>1050</v>
      </c>
      <c r="L252" t="s">
        <v>1076</v>
      </c>
    </row>
    <row r="253" spans="1:12" x14ac:dyDescent="0.35">
      <c r="A253" s="54" t="s">
        <v>766</v>
      </c>
      <c r="B253">
        <v>1998</v>
      </c>
      <c r="C253" s="54" t="s">
        <v>494</v>
      </c>
      <c r="D253" s="54" t="s">
        <v>149</v>
      </c>
      <c r="E253" s="54" t="s">
        <v>239</v>
      </c>
      <c r="F253">
        <v>40445.29</v>
      </c>
      <c r="G253" s="1">
        <v>44393</v>
      </c>
      <c r="H253">
        <v>1</v>
      </c>
      <c r="I253" s="54" t="s">
        <v>152</v>
      </c>
      <c r="J253" s="54" t="s">
        <v>986</v>
      </c>
      <c r="K253" s="54" t="s">
        <v>1049</v>
      </c>
      <c r="L253" t="s">
        <v>1076</v>
      </c>
    </row>
    <row r="254" spans="1:12" x14ac:dyDescent="0.35">
      <c r="A254" s="54" t="s">
        <v>766</v>
      </c>
      <c r="B254">
        <v>4934</v>
      </c>
      <c r="C254" s="54" t="s">
        <v>664</v>
      </c>
      <c r="D254" s="54" t="s">
        <v>149</v>
      </c>
      <c r="E254" s="54" t="s">
        <v>173</v>
      </c>
      <c r="F254">
        <v>0</v>
      </c>
      <c r="G254" s="1">
        <v>44207</v>
      </c>
      <c r="H254">
        <v>0.7</v>
      </c>
      <c r="I254" s="54" t="s">
        <v>152</v>
      </c>
      <c r="J254" s="54" t="s">
        <v>981</v>
      </c>
      <c r="K254" s="54" t="s">
        <v>1048</v>
      </c>
      <c r="L254" t="s">
        <v>1077</v>
      </c>
    </row>
    <row r="255" spans="1:12" x14ac:dyDescent="0.35">
      <c r="A255" s="54" t="s">
        <v>766</v>
      </c>
      <c r="B255">
        <v>2624</v>
      </c>
      <c r="C255" s="54" t="s">
        <v>719</v>
      </c>
      <c r="D255" s="54" t="s">
        <v>156</v>
      </c>
      <c r="E255" s="54" t="s">
        <v>1013</v>
      </c>
      <c r="F255">
        <v>114772.32</v>
      </c>
      <c r="G255" s="1">
        <v>44251</v>
      </c>
      <c r="H255">
        <v>1</v>
      </c>
      <c r="I255" s="54" t="s">
        <v>152</v>
      </c>
      <c r="J255" s="54" t="s">
        <v>984</v>
      </c>
      <c r="K255" s="54" t="s">
        <v>1048</v>
      </c>
      <c r="L255" t="s">
        <v>1076</v>
      </c>
    </row>
    <row r="256" spans="1:12" x14ac:dyDescent="0.35">
      <c r="A256" s="54" t="s">
        <v>766</v>
      </c>
      <c r="B256">
        <v>2565</v>
      </c>
      <c r="C256" s="54" t="s">
        <v>722</v>
      </c>
      <c r="D256" s="54" t="s">
        <v>156</v>
      </c>
      <c r="E256" s="54" t="s">
        <v>164</v>
      </c>
      <c r="F256">
        <v>56253.81</v>
      </c>
      <c r="G256" s="1">
        <v>44421</v>
      </c>
      <c r="H256">
        <v>1</v>
      </c>
      <c r="I256" s="54" t="s">
        <v>152</v>
      </c>
      <c r="J256" s="54" t="s">
        <v>985</v>
      </c>
      <c r="K256" s="54" t="s">
        <v>1050</v>
      </c>
      <c r="L256" t="s">
        <v>1076</v>
      </c>
    </row>
    <row r="257" spans="1:12" x14ac:dyDescent="0.35">
      <c r="A257" s="54" t="s">
        <v>766</v>
      </c>
      <c r="B257">
        <v>2582</v>
      </c>
      <c r="C257" s="54" t="s">
        <v>725</v>
      </c>
      <c r="D257" s="54" t="s">
        <v>156</v>
      </c>
      <c r="E257" s="54" t="s">
        <v>239</v>
      </c>
      <c r="F257">
        <v>51798.25</v>
      </c>
      <c r="G257" s="1">
        <v>43665</v>
      </c>
      <c r="H257">
        <v>1</v>
      </c>
      <c r="I257" s="54" t="s">
        <v>152</v>
      </c>
      <c r="J257" s="54" t="s">
        <v>982</v>
      </c>
      <c r="K257" s="54" t="s">
        <v>1049</v>
      </c>
      <c r="L257" t="s">
        <v>1076</v>
      </c>
    </row>
    <row r="258" spans="1:12" x14ac:dyDescent="0.35">
      <c r="A258" s="54" t="s">
        <v>768</v>
      </c>
      <c r="B258">
        <v>2397</v>
      </c>
      <c r="C258" s="54" t="s">
        <v>727</v>
      </c>
      <c r="D258" s="54" t="s">
        <v>149</v>
      </c>
      <c r="E258" s="54" t="s">
        <v>218</v>
      </c>
      <c r="F258">
        <v>28329.77</v>
      </c>
      <c r="G258" s="1">
        <v>43402</v>
      </c>
      <c r="H258">
        <v>1</v>
      </c>
      <c r="I258" s="54" t="s">
        <v>152</v>
      </c>
      <c r="J258" s="54" t="s">
        <v>981</v>
      </c>
      <c r="K258" s="54" t="s">
        <v>1048</v>
      </c>
      <c r="L258" t="s">
        <v>1076</v>
      </c>
    </row>
    <row r="259" spans="1:12" x14ac:dyDescent="0.35">
      <c r="A259" s="54" t="s">
        <v>768</v>
      </c>
      <c r="B259">
        <v>4265</v>
      </c>
      <c r="C259" s="54" t="s">
        <v>729</v>
      </c>
      <c r="D259" s="54" t="s">
        <v>156</v>
      </c>
      <c r="E259" s="54" t="s">
        <v>164</v>
      </c>
      <c r="F259">
        <v>93964.3</v>
      </c>
      <c r="G259" s="1">
        <v>44454</v>
      </c>
      <c r="H259">
        <v>0.4</v>
      </c>
      <c r="I259" s="54" t="s">
        <v>166</v>
      </c>
      <c r="J259" s="54" t="s">
        <v>982</v>
      </c>
      <c r="K259" s="54" t="s">
        <v>1049</v>
      </c>
      <c r="L259" t="s">
        <v>1077</v>
      </c>
    </row>
    <row r="260" spans="1:12" x14ac:dyDescent="0.35">
      <c r="A260" s="54" t="s">
        <v>768</v>
      </c>
      <c r="B260">
        <v>2204</v>
      </c>
      <c r="C260" s="54" t="s">
        <v>731</v>
      </c>
      <c r="D260" s="54" t="s">
        <v>149</v>
      </c>
      <c r="E260" s="54" t="s">
        <v>157</v>
      </c>
      <c r="F260">
        <v>90884.32</v>
      </c>
      <c r="G260" s="1">
        <v>44039</v>
      </c>
      <c r="H260">
        <v>0.5</v>
      </c>
      <c r="I260" s="54" t="s">
        <v>152</v>
      </c>
      <c r="J260" s="54" t="s">
        <v>984</v>
      </c>
      <c r="K260" s="54" t="s">
        <v>1048</v>
      </c>
      <c r="L260" t="s">
        <v>1077</v>
      </c>
    </row>
    <row r="261" spans="1:12" x14ac:dyDescent="0.35">
      <c r="A261" s="54" t="s">
        <v>765</v>
      </c>
      <c r="B261">
        <v>1306</v>
      </c>
      <c r="C261" s="54" t="s">
        <v>733</v>
      </c>
      <c r="D261" s="54" t="s">
        <v>149</v>
      </c>
      <c r="E261" s="54" t="s">
        <v>161</v>
      </c>
      <c r="F261">
        <v>84742.86</v>
      </c>
      <c r="G261" s="1">
        <v>44098</v>
      </c>
      <c r="H261">
        <v>1</v>
      </c>
      <c r="I261" s="54" t="s">
        <v>152</v>
      </c>
      <c r="J261" s="54" t="s">
        <v>985</v>
      </c>
      <c r="K261" s="54" t="s">
        <v>1050</v>
      </c>
      <c r="L261" t="s">
        <v>1076</v>
      </c>
    </row>
    <row r="262" spans="1:12" x14ac:dyDescent="0.35">
      <c r="A262" s="54" t="s">
        <v>767</v>
      </c>
      <c r="B262">
        <v>3771</v>
      </c>
      <c r="C262" s="54" t="s">
        <v>736</v>
      </c>
      <c r="D262" s="54" t="s">
        <v>149</v>
      </c>
      <c r="E262" s="54" t="s">
        <v>224</v>
      </c>
      <c r="F262">
        <v>80772.92</v>
      </c>
      <c r="G262" s="1">
        <v>44137</v>
      </c>
      <c r="H262">
        <v>1</v>
      </c>
      <c r="I262" s="54" t="s">
        <v>200</v>
      </c>
      <c r="J262" s="54" t="s">
        <v>153</v>
      </c>
      <c r="K262" s="54"/>
      <c r="L262" t="s">
        <v>1076</v>
      </c>
    </row>
    <row r="263" spans="1:12" x14ac:dyDescent="0.35">
      <c r="A263" s="54" t="s">
        <v>766</v>
      </c>
      <c r="B263">
        <v>4613</v>
      </c>
      <c r="C263" s="54" t="s">
        <v>739</v>
      </c>
      <c r="D263" s="54" t="s">
        <v>156</v>
      </c>
      <c r="E263" s="54" t="s">
        <v>218</v>
      </c>
      <c r="F263">
        <v>85264.38</v>
      </c>
      <c r="G263" s="1">
        <v>43220</v>
      </c>
      <c r="H263">
        <v>1</v>
      </c>
      <c r="I263" s="54" t="s">
        <v>152</v>
      </c>
      <c r="J263" s="54" t="s">
        <v>986</v>
      </c>
      <c r="K263" s="54" t="s">
        <v>1049</v>
      </c>
      <c r="L263" t="s">
        <v>1076</v>
      </c>
    </row>
    <row r="264" spans="1:12" x14ac:dyDescent="0.35">
      <c r="A264" s="54" t="s">
        <v>766</v>
      </c>
      <c r="B264">
        <v>4116</v>
      </c>
      <c r="C264" s="54" t="s">
        <v>742</v>
      </c>
      <c r="D264" s="54" t="s">
        <v>149</v>
      </c>
      <c r="E264" s="54" t="s">
        <v>218</v>
      </c>
      <c r="G264" s="1">
        <v>43514</v>
      </c>
      <c r="H264">
        <v>1</v>
      </c>
      <c r="I264" s="54" t="s">
        <v>152</v>
      </c>
      <c r="J264" s="54" t="s">
        <v>984</v>
      </c>
      <c r="K264" s="54" t="s">
        <v>1048</v>
      </c>
      <c r="L264" t="s">
        <v>1076</v>
      </c>
    </row>
    <row r="265" spans="1:12" x14ac:dyDescent="0.35">
      <c r="A265" s="54" t="s">
        <v>767</v>
      </c>
      <c r="B265">
        <v>3421</v>
      </c>
      <c r="C265" s="54" t="s">
        <v>345</v>
      </c>
      <c r="D265" s="54" t="s">
        <v>149</v>
      </c>
      <c r="E265" s="54" t="s">
        <v>245</v>
      </c>
      <c r="F265">
        <v>113747.56</v>
      </c>
      <c r="G265" s="1">
        <v>44270</v>
      </c>
      <c r="H265">
        <v>0.7</v>
      </c>
      <c r="I265" s="54" t="s">
        <v>200</v>
      </c>
      <c r="J265" s="54" t="s">
        <v>984</v>
      </c>
      <c r="K265" s="54" t="s">
        <v>1048</v>
      </c>
      <c r="L265" t="s">
        <v>1077</v>
      </c>
    </row>
    <row r="266" spans="1:12" x14ac:dyDescent="0.35">
      <c r="A266" s="54" t="s">
        <v>765</v>
      </c>
      <c r="B266">
        <v>2436</v>
      </c>
      <c r="C266" s="54" t="s">
        <v>744</v>
      </c>
      <c r="D266" s="54" t="s">
        <v>156</v>
      </c>
      <c r="E266" s="54" t="s">
        <v>173</v>
      </c>
      <c r="F266">
        <v>78378.2</v>
      </c>
      <c r="G266" s="1">
        <v>43465</v>
      </c>
      <c r="H266">
        <v>0.4</v>
      </c>
      <c r="I266" s="54" t="s">
        <v>152</v>
      </c>
      <c r="J266" s="54" t="s">
        <v>153</v>
      </c>
      <c r="K266" s="54"/>
      <c r="L266" t="s">
        <v>1077</v>
      </c>
    </row>
    <row r="267" spans="1:12" x14ac:dyDescent="0.35">
      <c r="A267" s="54" t="s">
        <v>767</v>
      </c>
      <c r="B267">
        <v>534</v>
      </c>
      <c r="C267" s="54" t="s">
        <v>746</v>
      </c>
      <c r="D267" s="54" t="s">
        <v>149</v>
      </c>
      <c r="E267" s="54" t="s">
        <v>224</v>
      </c>
      <c r="F267">
        <v>91314.75</v>
      </c>
      <c r="G267" s="1">
        <v>43931</v>
      </c>
      <c r="H267">
        <v>1</v>
      </c>
      <c r="I267" s="54" t="s">
        <v>166</v>
      </c>
      <c r="J267" s="54" t="s">
        <v>981</v>
      </c>
      <c r="K267" s="54" t="s">
        <v>1048</v>
      </c>
      <c r="L267" t="s">
        <v>1076</v>
      </c>
    </row>
    <row r="268" spans="1:12" x14ac:dyDescent="0.35">
      <c r="A268" s="54" t="s">
        <v>765</v>
      </c>
      <c r="B268">
        <v>3804</v>
      </c>
      <c r="C268" s="54" t="s">
        <v>416</v>
      </c>
      <c r="D268" s="54" t="s">
        <v>149</v>
      </c>
      <c r="E268" s="54" t="s">
        <v>245</v>
      </c>
      <c r="F268">
        <v>66572.58</v>
      </c>
      <c r="G268" s="1">
        <v>44193</v>
      </c>
      <c r="H268">
        <v>1</v>
      </c>
      <c r="I268" s="54" t="s">
        <v>152</v>
      </c>
      <c r="J268" s="54" t="s">
        <v>986</v>
      </c>
      <c r="K268" s="54" t="s">
        <v>1049</v>
      </c>
      <c r="L268" t="s">
        <v>1076</v>
      </c>
    </row>
    <row r="269" spans="1:12" x14ac:dyDescent="0.35">
      <c r="A269" s="54" t="s">
        <v>768</v>
      </c>
      <c r="B269">
        <v>1396</v>
      </c>
      <c r="C269" s="54" t="s">
        <v>748</v>
      </c>
      <c r="D269" s="54" t="s">
        <v>149</v>
      </c>
      <c r="E269" s="54" t="s">
        <v>178</v>
      </c>
      <c r="F269">
        <v>30077.45</v>
      </c>
      <c r="G269" s="1">
        <v>43474</v>
      </c>
      <c r="H269">
        <v>1</v>
      </c>
      <c r="I269" s="54" t="s">
        <v>152</v>
      </c>
      <c r="J269" s="54" t="s">
        <v>983</v>
      </c>
      <c r="K269" s="54" t="s">
        <v>1050</v>
      </c>
      <c r="L269" t="s">
        <v>1076</v>
      </c>
    </row>
    <row r="270" spans="1:12" x14ac:dyDescent="0.35">
      <c r="A270" s="54" t="s">
        <v>768</v>
      </c>
      <c r="B270">
        <v>2377</v>
      </c>
      <c r="C270" s="54" t="s">
        <v>750</v>
      </c>
      <c r="D270" s="54" t="s">
        <v>1013</v>
      </c>
      <c r="E270" s="54" t="s">
        <v>221</v>
      </c>
      <c r="F270">
        <v>98012.63</v>
      </c>
      <c r="G270" s="1">
        <v>43780</v>
      </c>
      <c r="H270">
        <v>1</v>
      </c>
      <c r="I270" s="54" t="s">
        <v>152</v>
      </c>
      <c r="J270" s="54" t="s">
        <v>153</v>
      </c>
      <c r="K270" s="54"/>
      <c r="L270" t="s">
        <v>1076</v>
      </c>
    </row>
    <row r="271" spans="1:12" x14ac:dyDescent="0.35">
      <c r="A271" s="54" t="s">
        <v>765</v>
      </c>
      <c r="B271">
        <v>3532</v>
      </c>
      <c r="C271" s="54" t="s">
        <v>325</v>
      </c>
      <c r="D271" s="54" t="s">
        <v>149</v>
      </c>
      <c r="E271" s="54" t="s">
        <v>218</v>
      </c>
      <c r="F271">
        <v>72876.91</v>
      </c>
      <c r="G271" s="1">
        <v>43837</v>
      </c>
      <c r="H271">
        <v>1</v>
      </c>
      <c r="I271" s="54" t="s">
        <v>152</v>
      </c>
      <c r="J271" s="54" t="s">
        <v>153</v>
      </c>
      <c r="K271" s="54"/>
      <c r="L271" t="s">
        <v>1076</v>
      </c>
    </row>
    <row r="272" spans="1:12" x14ac:dyDescent="0.35">
      <c r="A272" s="54" t="s">
        <v>768</v>
      </c>
      <c r="B272">
        <v>2988</v>
      </c>
      <c r="C272" s="54" t="s">
        <v>753</v>
      </c>
      <c r="D272" s="54" t="s">
        <v>149</v>
      </c>
      <c r="E272" s="54" t="s">
        <v>173</v>
      </c>
      <c r="F272">
        <v>92943.89</v>
      </c>
      <c r="G272" s="1">
        <v>44510</v>
      </c>
      <c r="H272">
        <v>1</v>
      </c>
      <c r="I272" s="54" t="s">
        <v>152</v>
      </c>
      <c r="J272" s="54" t="s">
        <v>982</v>
      </c>
      <c r="K272" s="54" t="s">
        <v>1049</v>
      </c>
      <c r="L272" t="s">
        <v>1076</v>
      </c>
    </row>
    <row r="273" spans="1:12" x14ac:dyDescent="0.35">
      <c r="A273" s="54" t="s">
        <v>767</v>
      </c>
      <c r="B273">
        <v>4905</v>
      </c>
      <c r="C273" s="54" t="s">
        <v>755</v>
      </c>
      <c r="D273" s="54" t="s">
        <v>156</v>
      </c>
      <c r="E273" s="54" t="s">
        <v>218</v>
      </c>
      <c r="F273">
        <v>29808.07</v>
      </c>
      <c r="G273" s="1">
        <v>43291</v>
      </c>
      <c r="H273">
        <v>0.3</v>
      </c>
      <c r="I273" s="54" t="s">
        <v>200</v>
      </c>
      <c r="J273" s="54" t="s">
        <v>982</v>
      </c>
      <c r="K273" s="54" t="s">
        <v>1049</v>
      </c>
      <c r="L273" t="s">
        <v>1077</v>
      </c>
    </row>
    <row r="274" spans="1:12" x14ac:dyDescent="0.35">
      <c r="A274" s="54" t="s">
        <v>765</v>
      </c>
      <c r="B274">
        <v>4366</v>
      </c>
      <c r="C274" s="54" t="s">
        <v>758</v>
      </c>
      <c r="D274" s="54" t="s">
        <v>156</v>
      </c>
      <c r="E274" s="54" t="s">
        <v>224</v>
      </c>
      <c r="F274">
        <v>47551.89</v>
      </c>
      <c r="G274" s="1">
        <v>43468</v>
      </c>
      <c r="H274">
        <v>1</v>
      </c>
      <c r="I274" s="54" t="s">
        <v>152</v>
      </c>
      <c r="J274" s="54" t="s">
        <v>985</v>
      </c>
      <c r="K274" s="54" t="s">
        <v>1050</v>
      </c>
      <c r="L274" t="s">
        <v>1076</v>
      </c>
    </row>
    <row r="275" spans="1:12" x14ac:dyDescent="0.35">
      <c r="A275" s="54" t="s">
        <v>768</v>
      </c>
      <c r="B275">
        <v>3032</v>
      </c>
      <c r="C275" s="54" t="s">
        <v>311</v>
      </c>
      <c r="D275" s="54" t="s">
        <v>156</v>
      </c>
      <c r="E275" s="54" t="s">
        <v>184</v>
      </c>
      <c r="F275">
        <v>39700.82</v>
      </c>
      <c r="G275" s="1">
        <v>44203</v>
      </c>
      <c r="H275">
        <v>0.8</v>
      </c>
      <c r="I275" s="54" t="s">
        <v>152</v>
      </c>
      <c r="J275" s="54" t="s">
        <v>986</v>
      </c>
      <c r="K275" s="54" t="s">
        <v>1049</v>
      </c>
      <c r="L275" t="s">
        <v>1077</v>
      </c>
    </row>
    <row r="276" spans="1:12" x14ac:dyDescent="0.35">
      <c r="A276" s="54" t="s">
        <v>768</v>
      </c>
      <c r="B276">
        <v>4775</v>
      </c>
      <c r="C276" s="54" t="s">
        <v>760</v>
      </c>
      <c r="D276" s="54" t="s">
        <v>156</v>
      </c>
      <c r="E276" s="54" t="s">
        <v>245</v>
      </c>
      <c r="F276">
        <v>31089.22</v>
      </c>
      <c r="G276" s="1">
        <v>43776</v>
      </c>
      <c r="H276">
        <v>1</v>
      </c>
      <c r="I276" s="54" t="s">
        <v>166</v>
      </c>
      <c r="J276" s="54" t="s">
        <v>986</v>
      </c>
      <c r="K276" s="54" t="s">
        <v>1049</v>
      </c>
      <c r="L276" t="s">
        <v>1076</v>
      </c>
    </row>
    <row r="277" spans="1:12" x14ac:dyDescent="0.35">
      <c r="A277" s="54" t="s">
        <v>766</v>
      </c>
      <c r="B277">
        <v>3625</v>
      </c>
      <c r="C277" s="54" t="s">
        <v>762</v>
      </c>
      <c r="D277" s="54" t="s">
        <v>156</v>
      </c>
      <c r="E277" s="54" t="s">
        <v>224</v>
      </c>
      <c r="F277">
        <v>78020.39</v>
      </c>
      <c r="G277" s="1">
        <v>43899</v>
      </c>
      <c r="H277">
        <v>1</v>
      </c>
      <c r="I277" s="54" t="s">
        <v>152</v>
      </c>
      <c r="J277" s="54" t="s">
        <v>153</v>
      </c>
      <c r="K277" s="54"/>
      <c r="L277" t="s">
        <v>1076</v>
      </c>
    </row>
    <row r="278" spans="1:12" x14ac:dyDescent="0.35">
      <c r="A278" s="54" t="s">
        <v>765</v>
      </c>
      <c r="B278">
        <v>2113</v>
      </c>
      <c r="C278" s="54" t="s">
        <v>433</v>
      </c>
      <c r="D278" s="54" t="s">
        <v>156</v>
      </c>
      <c r="E278" s="54" t="s">
        <v>178</v>
      </c>
      <c r="F278">
        <v>75974.990000000005</v>
      </c>
      <c r="G278" s="1">
        <v>44172</v>
      </c>
      <c r="H278">
        <v>1</v>
      </c>
      <c r="I278" s="54" t="s">
        <v>152</v>
      </c>
      <c r="J278" s="54" t="s">
        <v>153</v>
      </c>
      <c r="K278" s="54"/>
      <c r="L278" t="s">
        <v>1076</v>
      </c>
    </row>
    <row r="279" spans="1:12" x14ac:dyDescent="0.35">
      <c r="A279" s="54" t="s">
        <v>768</v>
      </c>
      <c r="B279">
        <v>727</v>
      </c>
      <c r="C279" s="54" t="s">
        <v>436</v>
      </c>
      <c r="D279" s="54" t="s">
        <v>156</v>
      </c>
      <c r="E279" s="54" t="s">
        <v>161</v>
      </c>
      <c r="F279">
        <v>42161.77</v>
      </c>
      <c r="G279" s="1">
        <v>43494</v>
      </c>
      <c r="H279">
        <v>1</v>
      </c>
      <c r="I279" s="54" t="s">
        <v>152</v>
      </c>
      <c r="J279" s="54" t="s">
        <v>985</v>
      </c>
      <c r="K279" s="54" t="s">
        <v>1050</v>
      </c>
      <c r="L279" t="s">
        <v>1076</v>
      </c>
    </row>
    <row r="280" spans="1:12" x14ac:dyDescent="0.35">
      <c r="A280" s="54" t="s">
        <v>766</v>
      </c>
      <c r="B280">
        <v>1697</v>
      </c>
      <c r="C280" s="54" t="s">
        <v>439</v>
      </c>
      <c r="D280" s="54" t="s">
        <v>149</v>
      </c>
      <c r="E280" s="54" t="s">
        <v>157</v>
      </c>
      <c r="F280">
        <v>71371.37</v>
      </c>
      <c r="G280" s="1">
        <v>43392</v>
      </c>
      <c r="H280">
        <v>1</v>
      </c>
      <c r="I280" s="54" t="s">
        <v>152</v>
      </c>
      <c r="J280" s="54" t="s">
        <v>982</v>
      </c>
      <c r="K280" s="54" t="s">
        <v>1049</v>
      </c>
      <c r="L280" t="s">
        <v>1076</v>
      </c>
    </row>
    <row r="281" spans="1:12" x14ac:dyDescent="0.35">
      <c r="A281" s="54" t="s">
        <v>766</v>
      </c>
      <c r="B281">
        <v>1519</v>
      </c>
      <c r="C281" s="54" t="s">
        <v>441</v>
      </c>
      <c r="D281" s="54" t="s">
        <v>149</v>
      </c>
      <c r="E281" s="54" t="s">
        <v>221</v>
      </c>
      <c r="F281">
        <v>49915.14</v>
      </c>
      <c r="G281" s="1">
        <v>43550</v>
      </c>
      <c r="H281">
        <v>1</v>
      </c>
      <c r="I281" s="54" t="s">
        <v>152</v>
      </c>
      <c r="J281" s="54" t="s">
        <v>153</v>
      </c>
      <c r="K281" s="54"/>
      <c r="L281" t="s">
        <v>1076</v>
      </c>
    </row>
    <row r="282" spans="1:12" x14ac:dyDescent="0.35">
      <c r="A282" s="54" t="s">
        <v>765</v>
      </c>
      <c r="B282">
        <v>210</v>
      </c>
      <c r="C282" s="54" t="s">
        <v>354</v>
      </c>
      <c r="D282" s="54" t="s">
        <v>156</v>
      </c>
      <c r="E282" s="54" t="s">
        <v>245</v>
      </c>
      <c r="F282">
        <v>0</v>
      </c>
      <c r="G282" s="1">
        <v>44011</v>
      </c>
      <c r="H282">
        <v>1</v>
      </c>
      <c r="I282" s="54" t="s">
        <v>152</v>
      </c>
      <c r="J282" s="54" t="s">
        <v>983</v>
      </c>
      <c r="K282" s="54" t="s">
        <v>1050</v>
      </c>
      <c r="L282" t="s">
        <v>1076</v>
      </c>
    </row>
    <row r="283" spans="1:12" x14ac:dyDescent="0.35">
      <c r="A283" s="54" t="s">
        <v>767</v>
      </c>
      <c r="B283">
        <v>3500</v>
      </c>
      <c r="C283" s="54" t="s">
        <v>444</v>
      </c>
      <c r="D283" s="54" t="s">
        <v>149</v>
      </c>
      <c r="E283" s="54" t="s">
        <v>178</v>
      </c>
      <c r="F283">
        <v>37062.1</v>
      </c>
      <c r="G283" s="1">
        <v>44357</v>
      </c>
      <c r="H283">
        <v>1</v>
      </c>
      <c r="I283" s="54" t="s">
        <v>200</v>
      </c>
      <c r="J283" s="54" t="s">
        <v>986</v>
      </c>
      <c r="K283" s="54" t="s">
        <v>1049</v>
      </c>
      <c r="L283" t="s">
        <v>1076</v>
      </c>
    </row>
    <row r="284" spans="1:12" x14ac:dyDescent="0.35">
      <c r="A284" s="54" t="s">
        <v>766</v>
      </c>
      <c r="B284">
        <v>1962</v>
      </c>
      <c r="C284" s="54" t="s">
        <v>446</v>
      </c>
      <c r="D284" s="54" t="s">
        <v>156</v>
      </c>
      <c r="E284" s="54" t="s">
        <v>184</v>
      </c>
      <c r="F284">
        <v>0</v>
      </c>
      <c r="G284" s="1">
        <v>43504</v>
      </c>
      <c r="H284">
        <v>1</v>
      </c>
      <c r="I284" s="54" t="s">
        <v>152</v>
      </c>
      <c r="J284" s="54" t="s">
        <v>153</v>
      </c>
      <c r="K284" s="54"/>
      <c r="L284" t="s">
        <v>1076</v>
      </c>
    </row>
    <row r="285" spans="1:12" x14ac:dyDescent="0.35">
      <c r="A285" s="54" t="s">
        <v>767</v>
      </c>
      <c r="B285">
        <v>17</v>
      </c>
      <c r="C285" s="54" t="s">
        <v>448</v>
      </c>
      <c r="D285" s="54" t="s">
        <v>149</v>
      </c>
      <c r="E285" s="54" t="s">
        <v>221</v>
      </c>
      <c r="G285" s="1">
        <v>44077</v>
      </c>
      <c r="H285">
        <v>1</v>
      </c>
      <c r="I285" s="54" t="s">
        <v>166</v>
      </c>
      <c r="J285" s="54" t="s">
        <v>984</v>
      </c>
      <c r="K285" s="54" t="s">
        <v>1048</v>
      </c>
      <c r="L285" t="s">
        <v>1076</v>
      </c>
    </row>
    <row r="286" spans="1:12" x14ac:dyDescent="0.35">
      <c r="A286" s="54" t="s">
        <v>766</v>
      </c>
      <c r="B286">
        <v>2559</v>
      </c>
      <c r="C286" s="54" t="s">
        <v>247</v>
      </c>
      <c r="D286" s="54" t="s">
        <v>149</v>
      </c>
      <c r="E286" s="54" t="s">
        <v>157</v>
      </c>
      <c r="F286">
        <v>90884.32</v>
      </c>
      <c r="G286" s="1">
        <v>43826</v>
      </c>
      <c r="H286">
        <v>1</v>
      </c>
      <c r="I286" s="54" t="s">
        <v>152</v>
      </c>
      <c r="J286" s="54" t="s">
        <v>984</v>
      </c>
      <c r="K286" s="54" t="s">
        <v>1048</v>
      </c>
      <c r="L286" t="s">
        <v>1076</v>
      </c>
    </row>
    <row r="287" spans="1:12" x14ac:dyDescent="0.35">
      <c r="A287" s="54" t="s">
        <v>768</v>
      </c>
      <c r="B287">
        <v>1210</v>
      </c>
      <c r="C287" s="54" t="s">
        <v>450</v>
      </c>
      <c r="D287" s="54" t="s">
        <v>149</v>
      </c>
      <c r="E287" s="54" t="s">
        <v>245</v>
      </c>
      <c r="F287">
        <v>89838.77</v>
      </c>
      <c r="G287" s="1">
        <v>43602</v>
      </c>
      <c r="H287">
        <v>1</v>
      </c>
      <c r="I287" s="54" t="s">
        <v>152</v>
      </c>
      <c r="J287" s="54" t="s">
        <v>153</v>
      </c>
      <c r="K287" s="54"/>
      <c r="L287" t="s">
        <v>1076</v>
      </c>
    </row>
    <row r="288" spans="1:12" x14ac:dyDescent="0.35">
      <c r="A288" s="54" t="s">
        <v>766</v>
      </c>
      <c r="B288">
        <v>2051</v>
      </c>
      <c r="C288" s="54" t="s">
        <v>452</v>
      </c>
      <c r="D288" s="54" t="s">
        <v>149</v>
      </c>
      <c r="E288" s="54" t="s">
        <v>245</v>
      </c>
      <c r="F288">
        <v>0</v>
      </c>
      <c r="G288" s="1">
        <v>44462</v>
      </c>
      <c r="H288">
        <v>1</v>
      </c>
      <c r="I288" s="54" t="s">
        <v>152</v>
      </c>
      <c r="J288" s="54" t="s">
        <v>986</v>
      </c>
      <c r="K288" s="54" t="s">
        <v>1049</v>
      </c>
      <c r="L288" t="s">
        <v>1076</v>
      </c>
    </row>
    <row r="289" spans="1:12" x14ac:dyDescent="0.35">
      <c r="A289" s="54" t="s">
        <v>766</v>
      </c>
      <c r="B289">
        <v>3321</v>
      </c>
      <c r="C289" s="54" t="s">
        <v>455</v>
      </c>
      <c r="D289" s="54" t="s">
        <v>156</v>
      </c>
      <c r="E289" s="54" t="s">
        <v>221</v>
      </c>
      <c r="F289">
        <v>68887.839999999997</v>
      </c>
      <c r="G289" s="1">
        <v>43297</v>
      </c>
      <c r="H289">
        <v>1</v>
      </c>
      <c r="I289" s="54" t="s">
        <v>152</v>
      </c>
      <c r="J289" s="54" t="s">
        <v>153</v>
      </c>
      <c r="K289" s="54"/>
      <c r="L289" t="s">
        <v>1076</v>
      </c>
    </row>
    <row r="290" spans="1:12" x14ac:dyDescent="0.35">
      <c r="A290" s="54" t="s">
        <v>768</v>
      </c>
      <c r="B290">
        <v>4058</v>
      </c>
      <c r="C290" s="54" t="s">
        <v>365</v>
      </c>
      <c r="D290" s="54" t="s">
        <v>149</v>
      </c>
      <c r="E290" s="54" t="s">
        <v>239</v>
      </c>
      <c r="F290">
        <v>106775.14</v>
      </c>
      <c r="G290" s="1">
        <v>43563</v>
      </c>
      <c r="H290">
        <v>1</v>
      </c>
      <c r="I290" s="54" t="s">
        <v>166</v>
      </c>
      <c r="J290" s="54" t="s">
        <v>982</v>
      </c>
      <c r="K290" s="54" t="s">
        <v>1049</v>
      </c>
      <c r="L290" t="s">
        <v>1076</v>
      </c>
    </row>
    <row r="291" spans="1:12" x14ac:dyDescent="0.35">
      <c r="A291" s="54" t="s">
        <v>766</v>
      </c>
      <c r="B291">
        <v>841</v>
      </c>
      <c r="C291" s="54" t="s">
        <v>236</v>
      </c>
      <c r="D291" s="54" t="s">
        <v>156</v>
      </c>
      <c r="E291" s="54" t="s">
        <v>161</v>
      </c>
      <c r="F291">
        <v>89690.38</v>
      </c>
      <c r="G291" s="1">
        <v>43213</v>
      </c>
      <c r="H291">
        <v>1</v>
      </c>
      <c r="I291" s="54" t="s">
        <v>152</v>
      </c>
      <c r="J291" s="54" t="s">
        <v>982</v>
      </c>
      <c r="K291" s="54" t="s">
        <v>1049</v>
      </c>
      <c r="L291" t="s">
        <v>1076</v>
      </c>
    </row>
    <row r="292" spans="1:12" x14ac:dyDescent="0.35">
      <c r="A292" s="54" t="s">
        <v>766</v>
      </c>
      <c r="B292">
        <v>4603</v>
      </c>
      <c r="C292" s="54" t="s">
        <v>459</v>
      </c>
      <c r="D292" s="54" t="s">
        <v>149</v>
      </c>
      <c r="E292" s="54" t="s">
        <v>239</v>
      </c>
      <c r="F292">
        <v>111229.47</v>
      </c>
      <c r="G292" s="1">
        <v>43402</v>
      </c>
      <c r="H292">
        <v>1</v>
      </c>
      <c r="I292" s="54" t="s">
        <v>152</v>
      </c>
      <c r="J292" s="54" t="s">
        <v>153</v>
      </c>
      <c r="K292" s="54"/>
      <c r="L292" t="s">
        <v>1076</v>
      </c>
    </row>
    <row r="293" spans="1:12" x14ac:dyDescent="0.35">
      <c r="A293" s="54" t="s">
        <v>768</v>
      </c>
      <c r="B293">
        <v>1028</v>
      </c>
      <c r="C293" s="54" t="s">
        <v>462</v>
      </c>
      <c r="D293" s="54" t="s">
        <v>149</v>
      </c>
      <c r="E293" s="54" t="s">
        <v>221</v>
      </c>
      <c r="F293">
        <v>67633.850000000006</v>
      </c>
      <c r="G293" s="1">
        <v>43340</v>
      </c>
      <c r="H293">
        <v>1</v>
      </c>
      <c r="I293" s="54" t="s">
        <v>152</v>
      </c>
      <c r="J293" s="54" t="s">
        <v>984</v>
      </c>
      <c r="K293" s="54" t="s">
        <v>1048</v>
      </c>
      <c r="L293" t="s">
        <v>1076</v>
      </c>
    </row>
    <row r="294" spans="1:12" x14ac:dyDescent="0.35">
      <c r="A294" s="54" t="s">
        <v>767</v>
      </c>
      <c r="B294">
        <v>4028</v>
      </c>
      <c r="C294" s="54" t="s">
        <v>464</v>
      </c>
      <c r="D294" s="54" t="s">
        <v>149</v>
      </c>
      <c r="E294" s="54" t="s">
        <v>161</v>
      </c>
      <c r="F294">
        <v>111815.49</v>
      </c>
      <c r="G294" s="1">
        <v>43895</v>
      </c>
      <c r="H294">
        <v>0.7</v>
      </c>
      <c r="I294" s="54" t="s">
        <v>200</v>
      </c>
      <c r="J294" s="54" t="s">
        <v>153</v>
      </c>
      <c r="K294" s="54"/>
      <c r="L294" t="s">
        <v>1077</v>
      </c>
    </row>
    <row r="295" spans="1:12" x14ac:dyDescent="0.35">
      <c r="A295" s="54" t="s">
        <v>768</v>
      </c>
      <c r="B295">
        <v>3068</v>
      </c>
      <c r="C295" s="54" t="s">
        <v>466</v>
      </c>
      <c r="D295" s="54" t="s">
        <v>149</v>
      </c>
      <c r="E295" s="54" t="s">
        <v>157</v>
      </c>
      <c r="F295">
        <v>39784.239999999998</v>
      </c>
      <c r="G295" s="1">
        <v>43465</v>
      </c>
      <c r="H295">
        <v>1</v>
      </c>
      <c r="I295" s="54" t="s">
        <v>166</v>
      </c>
      <c r="J295" s="54" t="s">
        <v>986</v>
      </c>
      <c r="K295" s="54" t="s">
        <v>1049</v>
      </c>
      <c r="L295" t="s">
        <v>1076</v>
      </c>
    </row>
    <row r="296" spans="1:12" x14ac:dyDescent="0.35">
      <c r="A296" s="54" t="s">
        <v>767</v>
      </c>
      <c r="B296">
        <v>3701</v>
      </c>
      <c r="C296" s="54" t="s">
        <v>469</v>
      </c>
      <c r="D296" s="54" t="s">
        <v>156</v>
      </c>
      <c r="E296" s="54" t="s">
        <v>239</v>
      </c>
      <c r="F296">
        <v>89829.33</v>
      </c>
      <c r="G296" s="1">
        <v>43794</v>
      </c>
      <c r="H296">
        <v>1</v>
      </c>
      <c r="I296" s="54" t="s">
        <v>200</v>
      </c>
      <c r="J296" s="54" t="s">
        <v>986</v>
      </c>
      <c r="K296" s="54" t="s">
        <v>1049</v>
      </c>
      <c r="L296" t="s">
        <v>1076</v>
      </c>
    </row>
    <row r="297" spans="1:12" x14ac:dyDescent="0.35">
      <c r="A297" s="54" t="s">
        <v>767</v>
      </c>
      <c r="B297">
        <v>4028</v>
      </c>
      <c r="C297" s="54" t="s">
        <v>464</v>
      </c>
      <c r="D297" s="54" t="s">
        <v>149</v>
      </c>
      <c r="E297" s="54" t="s">
        <v>161</v>
      </c>
      <c r="F297">
        <v>111815.49</v>
      </c>
      <c r="G297" s="1">
        <v>43895</v>
      </c>
      <c r="H297">
        <v>0.7</v>
      </c>
      <c r="I297" s="54" t="s">
        <v>200</v>
      </c>
      <c r="J297" s="54" t="s">
        <v>153</v>
      </c>
      <c r="K297" s="54"/>
      <c r="L297" t="s">
        <v>1077</v>
      </c>
    </row>
    <row r="298" spans="1:12" x14ac:dyDescent="0.35">
      <c r="A298" s="54" t="s">
        <v>768</v>
      </c>
      <c r="B298">
        <v>4101</v>
      </c>
      <c r="C298" s="54" t="s">
        <v>471</v>
      </c>
      <c r="D298" s="54" t="s">
        <v>149</v>
      </c>
      <c r="E298" s="54" t="s">
        <v>245</v>
      </c>
      <c r="F298">
        <v>72843.23</v>
      </c>
      <c r="G298" s="1">
        <v>43280</v>
      </c>
      <c r="H298">
        <v>1</v>
      </c>
      <c r="I298" s="54" t="s">
        <v>166</v>
      </c>
      <c r="J298" s="54" t="s">
        <v>983</v>
      </c>
      <c r="K298" s="54" t="s">
        <v>1050</v>
      </c>
      <c r="L298" t="s">
        <v>1076</v>
      </c>
    </row>
    <row r="299" spans="1:12" x14ac:dyDescent="0.35">
      <c r="A299" s="54" t="s">
        <v>767</v>
      </c>
      <c r="B299">
        <v>2374</v>
      </c>
      <c r="C299" s="54" t="s">
        <v>411</v>
      </c>
      <c r="D299" s="54" t="s">
        <v>156</v>
      </c>
      <c r="E299" s="54" t="s">
        <v>221</v>
      </c>
      <c r="F299">
        <v>71823.56</v>
      </c>
      <c r="G299" s="1">
        <v>43374</v>
      </c>
      <c r="H299">
        <v>0.3</v>
      </c>
      <c r="I299" s="54" t="s">
        <v>200</v>
      </c>
      <c r="J299" s="54" t="s">
        <v>153</v>
      </c>
      <c r="K299" s="54"/>
      <c r="L299" t="s">
        <v>1077</v>
      </c>
    </row>
    <row r="300" spans="1:12" x14ac:dyDescent="0.35">
      <c r="A300" s="54" t="s">
        <v>768</v>
      </c>
      <c r="B300">
        <v>1632</v>
      </c>
      <c r="C300" s="54" t="s">
        <v>473</v>
      </c>
      <c r="D300" s="54" t="s">
        <v>149</v>
      </c>
      <c r="E300" s="54" t="s">
        <v>157</v>
      </c>
      <c r="F300">
        <v>88511.17</v>
      </c>
      <c r="G300" s="1">
        <v>43950</v>
      </c>
      <c r="H300">
        <v>1</v>
      </c>
      <c r="I300" s="54" t="s">
        <v>152</v>
      </c>
      <c r="J300" s="54" t="s">
        <v>984</v>
      </c>
      <c r="K300" s="54" t="s">
        <v>1048</v>
      </c>
      <c r="L300" t="s">
        <v>1076</v>
      </c>
    </row>
    <row r="301" spans="1:12" x14ac:dyDescent="0.35">
      <c r="A301" s="54" t="s">
        <v>765</v>
      </c>
      <c r="B301">
        <v>1956</v>
      </c>
      <c r="C301" s="54" t="s">
        <v>476</v>
      </c>
      <c r="D301" s="54" t="s">
        <v>149</v>
      </c>
      <c r="E301" s="54" t="s">
        <v>221</v>
      </c>
      <c r="F301">
        <v>36547.58</v>
      </c>
      <c r="G301" s="1">
        <v>43416</v>
      </c>
      <c r="H301">
        <v>1</v>
      </c>
      <c r="I301" s="54" t="s">
        <v>152</v>
      </c>
      <c r="J301" s="54" t="s">
        <v>153</v>
      </c>
      <c r="K301" s="54"/>
      <c r="L301" t="s">
        <v>1076</v>
      </c>
    </row>
    <row r="302" spans="1:12" x14ac:dyDescent="0.35">
      <c r="A302" s="54" t="s">
        <v>765</v>
      </c>
      <c r="B302">
        <v>2140</v>
      </c>
      <c r="C302" s="54" t="s">
        <v>478</v>
      </c>
      <c r="D302" s="54" t="s">
        <v>149</v>
      </c>
      <c r="E302" s="54" t="s">
        <v>221</v>
      </c>
      <c r="F302">
        <v>95954.02</v>
      </c>
      <c r="G302" s="1">
        <v>43567</v>
      </c>
      <c r="H302">
        <v>0.3</v>
      </c>
      <c r="I302" s="54" t="s">
        <v>152</v>
      </c>
      <c r="J302" s="54" t="s">
        <v>982</v>
      </c>
      <c r="K302" s="54" t="s">
        <v>1049</v>
      </c>
      <c r="L302" t="s">
        <v>1077</v>
      </c>
    </row>
    <row r="303" spans="1:12" x14ac:dyDescent="0.35">
      <c r="A303" s="54" t="s">
        <v>766</v>
      </c>
      <c r="B303">
        <v>3626</v>
      </c>
      <c r="C303" s="54" t="s">
        <v>480</v>
      </c>
      <c r="D303" s="54" t="s">
        <v>156</v>
      </c>
      <c r="E303" s="54" t="s">
        <v>164</v>
      </c>
      <c r="F303">
        <v>95677.9</v>
      </c>
      <c r="G303" s="1">
        <v>44396</v>
      </c>
      <c r="H303">
        <v>0.3</v>
      </c>
      <c r="I303" s="54" t="s">
        <v>152</v>
      </c>
      <c r="J303" s="54" t="s">
        <v>986</v>
      </c>
      <c r="K303" s="54" t="s">
        <v>1049</v>
      </c>
      <c r="L303" t="s">
        <v>1077</v>
      </c>
    </row>
    <row r="304" spans="1:12" x14ac:dyDescent="0.35">
      <c r="A304" s="54" t="s">
        <v>767</v>
      </c>
      <c r="B304">
        <v>1610</v>
      </c>
      <c r="C304" s="54" t="s">
        <v>483</v>
      </c>
      <c r="D304" s="54" t="s">
        <v>156</v>
      </c>
      <c r="E304" s="54" t="s">
        <v>221</v>
      </c>
      <c r="F304">
        <v>76303.820000000007</v>
      </c>
      <c r="G304" s="1">
        <v>43458</v>
      </c>
      <c r="H304">
        <v>1</v>
      </c>
      <c r="I304" s="54" t="s">
        <v>166</v>
      </c>
      <c r="J304" s="54" t="s">
        <v>982</v>
      </c>
      <c r="K304" s="54" t="s">
        <v>1049</v>
      </c>
      <c r="L304" t="s">
        <v>1076</v>
      </c>
    </row>
    <row r="305" spans="1:12" x14ac:dyDescent="0.35">
      <c r="A305" s="54" t="s">
        <v>768</v>
      </c>
      <c r="B305">
        <v>129</v>
      </c>
      <c r="C305" s="54" t="s">
        <v>485</v>
      </c>
      <c r="D305" s="54" t="s">
        <v>156</v>
      </c>
      <c r="E305" s="54" t="s">
        <v>184</v>
      </c>
      <c r="G305" s="1">
        <v>43538</v>
      </c>
      <c r="H305">
        <v>1</v>
      </c>
      <c r="I305" s="54" t="s">
        <v>152</v>
      </c>
      <c r="J305" s="54" t="s">
        <v>985</v>
      </c>
      <c r="K305" s="54" t="s">
        <v>1050</v>
      </c>
      <c r="L305" t="s">
        <v>1076</v>
      </c>
    </row>
    <row r="306" spans="1:12" x14ac:dyDescent="0.35">
      <c r="A306" s="54" t="s">
        <v>768</v>
      </c>
      <c r="B306">
        <v>1340</v>
      </c>
      <c r="C306" s="54" t="s">
        <v>487</v>
      </c>
      <c r="D306" s="54" t="s">
        <v>149</v>
      </c>
      <c r="E306" s="54" t="s">
        <v>245</v>
      </c>
      <c r="F306">
        <v>99460.78</v>
      </c>
      <c r="G306" s="1">
        <v>43956</v>
      </c>
      <c r="H306">
        <v>1</v>
      </c>
      <c r="I306" s="54" t="s">
        <v>152</v>
      </c>
      <c r="J306" s="54" t="s">
        <v>153</v>
      </c>
      <c r="K306" s="54"/>
      <c r="L306" t="s">
        <v>1076</v>
      </c>
    </row>
    <row r="307" spans="1:12" x14ac:dyDescent="0.35">
      <c r="A307" s="54" t="s">
        <v>768</v>
      </c>
      <c r="B307">
        <v>698</v>
      </c>
      <c r="C307" s="54" t="s">
        <v>490</v>
      </c>
      <c r="D307" s="54" t="s">
        <v>156</v>
      </c>
      <c r="E307" s="54" t="s">
        <v>178</v>
      </c>
      <c r="F307">
        <v>88034.67</v>
      </c>
      <c r="G307" s="1">
        <v>43669</v>
      </c>
      <c r="H307">
        <v>1</v>
      </c>
      <c r="I307" s="54" t="s">
        <v>152</v>
      </c>
      <c r="J307" s="54" t="s">
        <v>153</v>
      </c>
      <c r="K307" s="54"/>
      <c r="L307" t="s">
        <v>1076</v>
      </c>
    </row>
    <row r="308" spans="1:12" x14ac:dyDescent="0.35">
      <c r="A308" s="54" t="s">
        <v>766</v>
      </c>
      <c r="B308">
        <v>960</v>
      </c>
      <c r="C308" s="54" t="s">
        <v>492</v>
      </c>
      <c r="D308" s="54" t="s">
        <v>156</v>
      </c>
      <c r="E308" s="54" t="s">
        <v>184</v>
      </c>
      <c r="F308">
        <v>44447.26</v>
      </c>
      <c r="G308" s="1">
        <v>43846</v>
      </c>
      <c r="H308">
        <v>0.4</v>
      </c>
      <c r="I308" s="54" t="s">
        <v>152</v>
      </c>
      <c r="J308" s="54" t="s">
        <v>981</v>
      </c>
      <c r="K308" s="54" t="s">
        <v>1048</v>
      </c>
      <c r="L308" t="s">
        <v>1077</v>
      </c>
    </row>
    <row r="309" spans="1:12" x14ac:dyDescent="0.35">
      <c r="A309" s="54" t="s">
        <v>766</v>
      </c>
      <c r="B309">
        <v>1998</v>
      </c>
      <c r="C309" s="54" t="s">
        <v>494</v>
      </c>
      <c r="D309" s="54" t="s">
        <v>149</v>
      </c>
      <c r="E309" s="54" t="s">
        <v>239</v>
      </c>
      <c r="F309">
        <v>40445.29</v>
      </c>
      <c r="G309" s="1">
        <v>44393</v>
      </c>
      <c r="H309">
        <v>1</v>
      </c>
      <c r="I309" s="54" t="s">
        <v>152</v>
      </c>
      <c r="J309" s="54" t="s">
        <v>986</v>
      </c>
      <c r="K309" s="54" t="s">
        <v>1049</v>
      </c>
      <c r="L309" t="s">
        <v>1076</v>
      </c>
    </row>
    <row r="310" spans="1:12" x14ac:dyDescent="0.35">
      <c r="A310" s="54" t="s">
        <v>765</v>
      </c>
      <c r="B310">
        <v>4446</v>
      </c>
      <c r="C310" s="54" t="s">
        <v>496</v>
      </c>
      <c r="D310" s="54" t="s">
        <v>156</v>
      </c>
      <c r="E310" s="54" t="s">
        <v>184</v>
      </c>
      <c r="F310">
        <v>92336.08</v>
      </c>
      <c r="G310" s="1">
        <v>44431</v>
      </c>
      <c r="H310">
        <v>1</v>
      </c>
      <c r="I310" s="54" t="s">
        <v>152</v>
      </c>
      <c r="J310" s="54" t="s">
        <v>982</v>
      </c>
      <c r="K310" s="54" t="s">
        <v>1049</v>
      </c>
      <c r="L310" t="s">
        <v>1076</v>
      </c>
    </row>
    <row r="311" spans="1:12" x14ac:dyDescent="0.35">
      <c r="A311" s="54" t="s">
        <v>766</v>
      </c>
      <c r="B311">
        <v>1283</v>
      </c>
      <c r="C311" s="54" t="s">
        <v>498</v>
      </c>
      <c r="D311" s="54" t="s">
        <v>156</v>
      </c>
      <c r="E311" s="54" t="s">
        <v>181</v>
      </c>
      <c r="F311">
        <v>68008.55</v>
      </c>
      <c r="G311" s="1">
        <v>44062</v>
      </c>
      <c r="H311">
        <v>1</v>
      </c>
      <c r="I311" s="54" t="s">
        <v>152</v>
      </c>
      <c r="J311" s="54" t="s">
        <v>985</v>
      </c>
      <c r="K311" s="54" t="s">
        <v>1050</v>
      </c>
      <c r="L311" t="s">
        <v>1076</v>
      </c>
    </row>
    <row r="312" spans="1:12" x14ac:dyDescent="0.35">
      <c r="A312" s="54" t="s">
        <v>766</v>
      </c>
      <c r="B312">
        <v>1026</v>
      </c>
      <c r="C312" s="54" t="s">
        <v>500</v>
      </c>
      <c r="D312" s="54" t="s">
        <v>149</v>
      </c>
      <c r="E312" s="54" t="s">
        <v>239</v>
      </c>
      <c r="F312">
        <v>74924.649999999994</v>
      </c>
      <c r="G312" s="1">
        <v>44239</v>
      </c>
      <c r="H312">
        <v>1</v>
      </c>
      <c r="I312" s="54" t="s">
        <v>152</v>
      </c>
      <c r="J312" s="54" t="s">
        <v>982</v>
      </c>
      <c r="K312" s="54" t="s">
        <v>1049</v>
      </c>
      <c r="L312" t="s">
        <v>1076</v>
      </c>
    </row>
    <row r="313" spans="1:12" x14ac:dyDescent="0.35">
      <c r="A313" s="54" t="s">
        <v>768</v>
      </c>
      <c r="B313">
        <v>2667</v>
      </c>
      <c r="C313" s="54" t="s">
        <v>319</v>
      </c>
      <c r="D313" s="54" t="s">
        <v>149</v>
      </c>
      <c r="E313" s="54" t="s">
        <v>178</v>
      </c>
      <c r="G313" s="1">
        <v>43724</v>
      </c>
      <c r="H313">
        <v>0.2</v>
      </c>
      <c r="I313" s="54" t="s">
        <v>152</v>
      </c>
      <c r="J313" s="54" t="s">
        <v>985</v>
      </c>
      <c r="K313" s="54" t="s">
        <v>1050</v>
      </c>
      <c r="L313" t="s">
        <v>1077</v>
      </c>
    </row>
    <row r="314" spans="1:12" x14ac:dyDescent="0.35">
      <c r="A314" s="54" t="s">
        <v>768</v>
      </c>
      <c r="B314">
        <v>1912</v>
      </c>
      <c r="C314" s="54" t="s">
        <v>503</v>
      </c>
      <c r="D314" s="54" t="s">
        <v>149</v>
      </c>
      <c r="E314" s="54" t="s">
        <v>161</v>
      </c>
      <c r="F314">
        <v>88689.09</v>
      </c>
      <c r="G314" s="1">
        <v>43740</v>
      </c>
      <c r="H314">
        <v>1</v>
      </c>
      <c r="I314" s="54" t="s">
        <v>152</v>
      </c>
      <c r="J314" s="54" t="s">
        <v>981</v>
      </c>
      <c r="K314" s="54" t="s">
        <v>1048</v>
      </c>
      <c r="L314" t="s">
        <v>1076</v>
      </c>
    </row>
    <row r="315" spans="1:12" x14ac:dyDescent="0.35">
      <c r="A315" s="54" t="s">
        <v>767</v>
      </c>
      <c r="B315">
        <v>2319</v>
      </c>
      <c r="C315" s="54" t="s">
        <v>506</v>
      </c>
      <c r="D315" s="54" t="s">
        <v>156</v>
      </c>
      <c r="E315" s="54" t="s">
        <v>184</v>
      </c>
      <c r="F315">
        <v>96555.53</v>
      </c>
      <c r="G315" s="1">
        <v>43489</v>
      </c>
      <c r="H315">
        <v>0.2</v>
      </c>
      <c r="I315" s="54" t="s">
        <v>200</v>
      </c>
      <c r="J315" s="54" t="s">
        <v>982</v>
      </c>
      <c r="K315" s="54" t="s">
        <v>1049</v>
      </c>
      <c r="L315" t="s">
        <v>1077</v>
      </c>
    </row>
    <row r="316" spans="1:12" x14ac:dyDescent="0.35">
      <c r="A316" s="54" t="s">
        <v>766</v>
      </c>
      <c r="B316">
        <v>4960</v>
      </c>
      <c r="C316" s="54" t="s">
        <v>508</v>
      </c>
      <c r="D316" s="54" t="s">
        <v>156</v>
      </c>
      <c r="E316" s="54" t="s">
        <v>178</v>
      </c>
      <c r="F316">
        <v>71924.850000000006</v>
      </c>
      <c r="G316" s="1">
        <v>43822</v>
      </c>
      <c r="H316">
        <v>1</v>
      </c>
      <c r="I316" s="54" t="s">
        <v>152</v>
      </c>
      <c r="J316" s="54" t="s">
        <v>986</v>
      </c>
      <c r="K316" s="54" t="s">
        <v>1049</v>
      </c>
      <c r="L316" t="s">
        <v>1076</v>
      </c>
    </row>
    <row r="317" spans="1:12" x14ac:dyDescent="0.35">
      <c r="A317" s="54" t="s">
        <v>766</v>
      </c>
      <c r="B317">
        <v>1829</v>
      </c>
      <c r="C317" s="54" t="s">
        <v>510</v>
      </c>
      <c r="D317" s="54" t="s">
        <v>149</v>
      </c>
      <c r="E317" s="54" t="s">
        <v>239</v>
      </c>
      <c r="F317">
        <v>31241.24</v>
      </c>
      <c r="G317" s="1">
        <v>43725</v>
      </c>
      <c r="H317">
        <v>1</v>
      </c>
      <c r="I317" s="54" t="s">
        <v>152</v>
      </c>
      <c r="J317" s="54" t="s">
        <v>153</v>
      </c>
      <c r="K317" s="54"/>
      <c r="L317" t="s">
        <v>1076</v>
      </c>
    </row>
    <row r="318" spans="1:12" x14ac:dyDescent="0.35">
      <c r="A318" s="54" t="s">
        <v>766</v>
      </c>
      <c r="B318">
        <v>22</v>
      </c>
      <c r="C318" s="54" t="s">
        <v>512</v>
      </c>
      <c r="D318" s="54" t="s">
        <v>149</v>
      </c>
      <c r="E318" s="54" t="s">
        <v>157</v>
      </c>
      <c r="F318">
        <v>110042.37</v>
      </c>
      <c r="G318" s="1">
        <v>43914</v>
      </c>
      <c r="H318">
        <v>1</v>
      </c>
      <c r="I318" s="54" t="s">
        <v>152</v>
      </c>
      <c r="J318" s="54" t="s">
        <v>984</v>
      </c>
      <c r="K318" s="54" t="s">
        <v>1048</v>
      </c>
      <c r="L318" t="s">
        <v>1076</v>
      </c>
    </row>
    <row r="319" spans="1:12" x14ac:dyDescent="0.35">
      <c r="A319" s="54" t="s">
        <v>768</v>
      </c>
      <c r="B319">
        <v>214</v>
      </c>
      <c r="C319" s="54" t="s">
        <v>206</v>
      </c>
      <c r="D319" s="54" t="s">
        <v>156</v>
      </c>
      <c r="E319" s="54" t="s">
        <v>164</v>
      </c>
      <c r="F319">
        <v>37902.35</v>
      </c>
      <c r="G319" s="1">
        <v>43823</v>
      </c>
      <c r="H319">
        <v>1</v>
      </c>
      <c r="I319" s="54" t="s">
        <v>152</v>
      </c>
      <c r="J319" s="54" t="s">
        <v>986</v>
      </c>
      <c r="K319" s="54" t="s">
        <v>1049</v>
      </c>
      <c r="L319" t="s">
        <v>1076</v>
      </c>
    </row>
    <row r="320" spans="1:12" x14ac:dyDescent="0.35">
      <c r="A320" s="54" t="s">
        <v>768</v>
      </c>
      <c r="B320">
        <v>2798</v>
      </c>
      <c r="C320" s="54" t="s">
        <v>514</v>
      </c>
      <c r="D320" s="54" t="s">
        <v>156</v>
      </c>
      <c r="E320" s="54" t="s">
        <v>157</v>
      </c>
      <c r="F320">
        <v>33031.26</v>
      </c>
      <c r="G320" s="1">
        <v>43468</v>
      </c>
      <c r="H320">
        <v>0.4</v>
      </c>
      <c r="I320" s="54" t="s">
        <v>152</v>
      </c>
      <c r="J320" s="54" t="s">
        <v>982</v>
      </c>
      <c r="K320" s="54" t="s">
        <v>1049</v>
      </c>
      <c r="L320" t="s">
        <v>1077</v>
      </c>
    </row>
    <row r="321" spans="1:12" x14ac:dyDescent="0.35">
      <c r="A321" s="54" t="s">
        <v>767</v>
      </c>
      <c r="B321">
        <v>2532</v>
      </c>
      <c r="C321" s="54" t="s">
        <v>517</v>
      </c>
      <c r="D321" s="54" t="s">
        <v>156</v>
      </c>
      <c r="E321" s="54" t="s">
        <v>245</v>
      </c>
      <c r="F321">
        <v>32496.880000000001</v>
      </c>
      <c r="G321" s="1">
        <v>43234</v>
      </c>
      <c r="H321">
        <v>1</v>
      </c>
      <c r="I321" s="54" t="s">
        <v>200</v>
      </c>
      <c r="J321" s="54" t="s">
        <v>153</v>
      </c>
      <c r="K321" s="54"/>
      <c r="L321" t="s">
        <v>1076</v>
      </c>
    </row>
    <row r="322" spans="1:12" x14ac:dyDescent="0.35">
      <c r="A322" s="54" t="s">
        <v>765</v>
      </c>
      <c r="B322">
        <v>2321</v>
      </c>
      <c r="C322" s="54" t="s">
        <v>519</v>
      </c>
      <c r="D322" s="54" t="s">
        <v>156</v>
      </c>
      <c r="E322" s="54" t="s">
        <v>161</v>
      </c>
      <c r="F322">
        <v>81897.789999999994</v>
      </c>
      <c r="G322" s="1">
        <v>43146</v>
      </c>
      <c r="H322">
        <v>1</v>
      </c>
      <c r="I322" s="54" t="s">
        <v>152</v>
      </c>
      <c r="J322" s="54" t="s">
        <v>985</v>
      </c>
      <c r="K322" s="54" t="s">
        <v>1050</v>
      </c>
      <c r="L322" t="s">
        <v>1076</v>
      </c>
    </row>
    <row r="323" spans="1:12" x14ac:dyDescent="0.35">
      <c r="A323" s="54" t="s">
        <v>766</v>
      </c>
      <c r="B323">
        <v>3116</v>
      </c>
      <c r="C323" s="54" t="s">
        <v>521</v>
      </c>
      <c r="D323" s="54" t="s">
        <v>149</v>
      </c>
      <c r="E323" s="54" t="s">
        <v>173</v>
      </c>
      <c r="F323">
        <v>108872.77</v>
      </c>
      <c r="G323" s="1">
        <v>43521</v>
      </c>
      <c r="H323">
        <v>1</v>
      </c>
      <c r="I323" s="54" t="s">
        <v>152</v>
      </c>
      <c r="J323" s="54" t="s">
        <v>153</v>
      </c>
      <c r="K323" s="54"/>
      <c r="L323" t="s">
        <v>1076</v>
      </c>
    </row>
    <row r="324" spans="1:12" x14ac:dyDescent="0.35">
      <c r="A324" s="54" t="s">
        <v>766</v>
      </c>
      <c r="B324">
        <v>2638</v>
      </c>
      <c r="C324" s="54" t="s">
        <v>523</v>
      </c>
      <c r="D324" s="54" t="s">
        <v>149</v>
      </c>
      <c r="E324" s="54" t="s">
        <v>181</v>
      </c>
      <c r="F324">
        <v>89605.13</v>
      </c>
      <c r="G324" s="1">
        <v>43258</v>
      </c>
      <c r="H324">
        <v>1</v>
      </c>
      <c r="I324" s="54" t="s">
        <v>152</v>
      </c>
      <c r="J324" s="54" t="s">
        <v>981</v>
      </c>
      <c r="K324" s="54" t="s">
        <v>1048</v>
      </c>
      <c r="L324" t="s">
        <v>1076</v>
      </c>
    </row>
    <row r="325" spans="1:12" x14ac:dyDescent="0.35">
      <c r="A325" s="54" t="s">
        <v>767</v>
      </c>
      <c r="B325">
        <v>3704</v>
      </c>
      <c r="C325" s="54" t="s">
        <v>526</v>
      </c>
      <c r="D325" s="54" t="s">
        <v>1013</v>
      </c>
      <c r="E325" s="54" t="s">
        <v>245</v>
      </c>
      <c r="F325">
        <v>63447.07</v>
      </c>
      <c r="G325" s="1">
        <v>44148</v>
      </c>
      <c r="H325">
        <v>1</v>
      </c>
      <c r="I325" s="54" t="s">
        <v>200</v>
      </c>
      <c r="J325" s="54" t="s">
        <v>983</v>
      </c>
      <c r="K325" s="54" t="s">
        <v>1050</v>
      </c>
      <c r="L325" t="s">
        <v>1076</v>
      </c>
    </row>
    <row r="326" spans="1:12" x14ac:dyDescent="0.35">
      <c r="A326" s="54" t="s">
        <v>767</v>
      </c>
      <c r="B326">
        <v>4552</v>
      </c>
      <c r="C326" s="54" t="s">
        <v>529</v>
      </c>
      <c r="D326" s="54" t="s">
        <v>156</v>
      </c>
      <c r="E326" s="54" t="s">
        <v>239</v>
      </c>
      <c r="F326">
        <v>106665.67</v>
      </c>
      <c r="G326" s="1">
        <v>43311</v>
      </c>
      <c r="H326">
        <v>1</v>
      </c>
      <c r="I326" s="54" t="s">
        <v>200</v>
      </c>
      <c r="J326" s="54" t="s">
        <v>984</v>
      </c>
      <c r="K326" s="54" t="s">
        <v>1048</v>
      </c>
      <c r="L326" t="s">
        <v>1076</v>
      </c>
    </row>
    <row r="327" spans="1:12" x14ac:dyDescent="0.35">
      <c r="A327" s="54" t="s">
        <v>766</v>
      </c>
      <c r="B327">
        <v>4665</v>
      </c>
      <c r="C327" s="54" t="s">
        <v>531</v>
      </c>
      <c r="D327" s="54" t="s">
        <v>149</v>
      </c>
      <c r="E327" s="54" t="s">
        <v>161</v>
      </c>
      <c r="F327">
        <v>100424.23</v>
      </c>
      <c r="G327" s="1">
        <v>43801</v>
      </c>
      <c r="H327">
        <v>1</v>
      </c>
      <c r="I327" s="54" t="s">
        <v>152</v>
      </c>
      <c r="J327" s="54" t="s">
        <v>985</v>
      </c>
      <c r="K327" s="54" t="s">
        <v>1050</v>
      </c>
      <c r="L327" t="s">
        <v>1076</v>
      </c>
    </row>
    <row r="328" spans="1:12" x14ac:dyDescent="0.35">
      <c r="A328" s="54" t="s">
        <v>767</v>
      </c>
      <c r="B328">
        <v>336</v>
      </c>
      <c r="C328" s="54" t="s">
        <v>533</v>
      </c>
      <c r="D328" s="54" t="s">
        <v>149</v>
      </c>
      <c r="E328" s="54" t="s">
        <v>161</v>
      </c>
      <c r="F328">
        <v>47646.95</v>
      </c>
      <c r="G328" s="1">
        <v>43791</v>
      </c>
      <c r="H328">
        <v>0.3</v>
      </c>
      <c r="I328" s="54" t="s">
        <v>166</v>
      </c>
      <c r="J328" s="54" t="s">
        <v>986</v>
      </c>
      <c r="K328" s="54" t="s">
        <v>1049</v>
      </c>
      <c r="L328" t="s">
        <v>1077</v>
      </c>
    </row>
    <row r="329" spans="1:12" x14ac:dyDescent="0.35">
      <c r="A329" s="54" t="s">
        <v>768</v>
      </c>
      <c r="B329">
        <v>1256</v>
      </c>
      <c r="C329" s="54" t="s">
        <v>370</v>
      </c>
      <c r="D329" s="54" t="s">
        <v>149</v>
      </c>
      <c r="E329" s="54" t="s">
        <v>245</v>
      </c>
      <c r="F329">
        <v>28481.16</v>
      </c>
      <c r="G329" s="1">
        <v>43916</v>
      </c>
      <c r="H329">
        <v>1</v>
      </c>
      <c r="I329" s="54" t="s">
        <v>152</v>
      </c>
      <c r="J329" s="54" t="s">
        <v>982</v>
      </c>
      <c r="K329" s="54" t="s">
        <v>1049</v>
      </c>
      <c r="L329" t="s">
        <v>1076</v>
      </c>
    </row>
    <row r="330" spans="1:12" x14ac:dyDescent="0.35">
      <c r="A330" s="54" t="s">
        <v>766</v>
      </c>
      <c r="B330">
        <v>1962</v>
      </c>
      <c r="C330" s="54" t="s">
        <v>446</v>
      </c>
      <c r="D330" s="54" t="s">
        <v>156</v>
      </c>
      <c r="E330" s="54" t="s">
        <v>184</v>
      </c>
      <c r="G330" s="1">
        <v>43504</v>
      </c>
      <c r="H330">
        <v>1</v>
      </c>
      <c r="I330" s="54" t="s">
        <v>152</v>
      </c>
      <c r="J330" s="54" t="s">
        <v>153</v>
      </c>
      <c r="K330" s="54"/>
      <c r="L330" t="s">
        <v>1076</v>
      </c>
    </row>
    <row r="331" spans="1:12" x14ac:dyDescent="0.35">
      <c r="A331" s="54" t="s">
        <v>765</v>
      </c>
      <c r="B331">
        <v>3271</v>
      </c>
      <c r="C331" s="54" t="s">
        <v>536</v>
      </c>
      <c r="D331" s="54" t="s">
        <v>156</v>
      </c>
      <c r="E331" s="54" t="s">
        <v>224</v>
      </c>
      <c r="F331">
        <v>39535.49</v>
      </c>
      <c r="G331" s="1">
        <v>43397</v>
      </c>
      <c r="H331">
        <v>0.3</v>
      </c>
      <c r="I331" s="54" t="s">
        <v>152</v>
      </c>
      <c r="J331" s="54" t="s">
        <v>153</v>
      </c>
      <c r="K331" s="54"/>
      <c r="L331" t="s">
        <v>1077</v>
      </c>
    </row>
    <row r="332" spans="1:12" x14ac:dyDescent="0.35">
      <c r="A332" s="54" t="s">
        <v>767</v>
      </c>
      <c r="B332">
        <v>1101</v>
      </c>
      <c r="C332" s="54" t="s">
        <v>538</v>
      </c>
      <c r="D332" s="54" t="s">
        <v>149</v>
      </c>
      <c r="E332" s="54" t="s">
        <v>178</v>
      </c>
      <c r="F332">
        <v>95017.1</v>
      </c>
      <c r="G332" s="1">
        <v>43283</v>
      </c>
      <c r="H332">
        <v>1</v>
      </c>
      <c r="I332" s="54" t="s">
        <v>166</v>
      </c>
      <c r="J332" s="54" t="s">
        <v>981</v>
      </c>
      <c r="K332" s="54" t="s">
        <v>1048</v>
      </c>
      <c r="L332" t="s">
        <v>1076</v>
      </c>
    </row>
    <row r="333" spans="1:12" x14ac:dyDescent="0.35">
      <c r="A333" s="54" t="s">
        <v>768</v>
      </c>
      <c r="B333">
        <v>4660</v>
      </c>
      <c r="C333" s="54" t="s">
        <v>540</v>
      </c>
      <c r="D333" s="54" t="s">
        <v>149</v>
      </c>
      <c r="E333" s="54" t="s">
        <v>157</v>
      </c>
      <c r="F333">
        <v>69764.100000000006</v>
      </c>
      <c r="G333" s="1">
        <v>44195</v>
      </c>
      <c r="H333">
        <v>1</v>
      </c>
      <c r="I333" s="54" t="s">
        <v>166</v>
      </c>
      <c r="J333" s="54" t="s">
        <v>981</v>
      </c>
      <c r="K333" s="54" t="s">
        <v>1048</v>
      </c>
      <c r="L333" t="s">
        <v>1076</v>
      </c>
    </row>
    <row r="334" spans="1:12" x14ac:dyDescent="0.35">
      <c r="A334" s="54" t="s">
        <v>767</v>
      </c>
      <c r="B334">
        <v>596</v>
      </c>
      <c r="C334" s="54" t="s">
        <v>542</v>
      </c>
      <c r="D334" s="54" t="s">
        <v>156</v>
      </c>
      <c r="E334" s="54" t="s">
        <v>224</v>
      </c>
      <c r="F334">
        <v>84598.88</v>
      </c>
      <c r="G334" s="1">
        <v>44116</v>
      </c>
      <c r="H334">
        <v>1</v>
      </c>
      <c r="I334" s="54" t="s">
        <v>166</v>
      </c>
      <c r="J334" s="54" t="s">
        <v>981</v>
      </c>
      <c r="K334" s="54" t="s">
        <v>1048</v>
      </c>
      <c r="L334" t="s">
        <v>1076</v>
      </c>
    </row>
    <row r="335" spans="1:12" x14ac:dyDescent="0.35">
      <c r="A335" s="54" t="s">
        <v>767</v>
      </c>
      <c r="B335">
        <v>3552</v>
      </c>
      <c r="C335" s="54" t="s">
        <v>545</v>
      </c>
      <c r="D335" s="54" t="s">
        <v>149</v>
      </c>
      <c r="E335" s="54" t="s">
        <v>173</v>
      </c>
      <c r="F335">
        <v>36536.26</v>
      </c>
      <c r="G335" s="1">
        <v>44358</v>
      </c>
      <c r="H335">
        <v>1</v>
      </c>
      <c r="I335" s="54" t="s">
        <v>200</v>
      </c>
      <c r="J335" s="54" t="s">
        <v>982</v>
      </c>
      <c r="K335" s="54" t="s">
        <v>1049</v>
      </c>
      <c r="L335" t="s">
        <v>1076</v>
      </c>
    </row>
    <row r="336" spans="1:12" x14ac:dyDescent="0.35">
      <c r="A336" s="54" t="s">
        <v>768</v>
      </c>
      <c r="B336">
        <v>83</v>
      </c>
      <c r="C336" s="54" t="s">
        <v>548</v>
      </c>
      <c r="D336" s="54" t="s">
        <v>156</v>
      </c>
      <c r="E336" s="54" t="s">
        <v>157</v>
      </c>
      <c r="F336">
        <v>61688.77</v>
      </c>
      <c r="G336" s="1">
        <v>43346</v>
      </c>
      <c r="H336">
        <v>0.9</v>
      </c>
      <c r="I336" s="54" t="s">
        <v>152</v>
      </c>
      <c r="J336" s="54" t="s">
        <v>986</v>
      </c>
      <c r="K336" s="54" t="s">
        <v>1049</v>
      </c>
      <c r="L336" t="s">
        <v>1077</v>
      </c>
    </row>
    <row r="337" spans="1:12" x14ac:dyDescent="0.35">
      <c r="A337" s="54" t="s">
        <v>768</v>
      </c>
      <c r="B337">
        <v>1389</v>
      </c>
      <c r="C337" s="54" t="s">
        <v>551</v>
      </c>
      <c r="D337" s="54" t="s">
        <v>156</v>
      </c>
      <c r="E337" s="54" t="s">
        <v>239</v>
      </c>
      <c r="G337" s="1">
        <v>44186</v>
      </c>
      <c r="H337">
        <v>1</v>
      </c>
      <c r="I337" s="54" t="s">
        <v>152</v>
      </c>
      <c r="J337" s="54" t="s">
        <v>981</v>
      </c>
      <c r="K337" s="54" t="s">
        <v>1048</v>
      </c>
      <c r="L337" t="s">
        <v>1076</v>
      </c>
    </row>
    <row r="338" spans="1:12" x14ac:dyDescent="0.35">
      <c r="A338" s="54" t="s">
        <v>766</v>
      </c>
      <c r="B338">
        <v>2643</v>
      </c>
      <c r="C338" s="54" t="s">
        <v>554</v>
      </c>
      <c r="D338" s="54" t="s">
        <v>156</v>
      </c>
      <c r="E338" s="54" t="s">
        <v>173</v>
      </c>
      <c r="F338">
        <v>88425.08</v>
      </c>
      <c r="G338" s="1">
        <v>43662</v>
      </c>
      <c r="H338">
        <v>1</v>
      </c>
      <c r="I338" s="54" t="s">
        <v>152</v>
      </c>
      <c r="J338" s="54" t="s">
        <v>982</v>
      </c>
      <c r="K338" s="54" t="s">
        <v>1049</v>
      </c>
      <c r="L338" t="s">
        <v>1076</v>
      </c>
    </row>
    <row r="339" spans="1:12" x14ac:dyDescent="0.35">
      <c r="A339" s="54" t="s">
        <v>766</v>
      </c>
      <c r="B339">
        <v>914</v>
      </c>
      <c r="C339" s="54" t="s">
        <v>313</v>
      </c>
      <c r="D339" s="54" t="s">
        <v>156</v>
      </c>
      <c r="E339" s="54" t="s">
        <v>239</v>
      </c>
      <c r="F339">
        <v>38438.239999999998</v>
      </c>
      <c r="G339" s="1">
        <v>43962</v>
      </c>
      <c r="H339">
        <v>1</v>
      </c>
      <c r="I339" s="54" t="s">
        <v>152</v>
      </c>
      <c r="J339" s="54" t="s">
        <v>986</v>
      </c>
      <c r="K339" s="54" t="s">
        <v>1049</v>
      </c>
      <c r="L339" t="s">
        <v>1076</v>
      </c>
    </row>
    <row r="340" spans="1:12" x14ac:dyDescent="0.35">
      <c r="A340" s="54" t="s">
        <v>768</v>
      </c>
      <c r="B340">
        <v>2674</v>
      </c>
      <c r="C340" s="54" t="s">
        <v>557</v>
      </c>
      <c r="D340" s="54" t="s">
        <v>149</v>
      </c>
      <c r="E340" s="54" t="s">
        <v>224</v>
      </c>
      <c r="F340">
        <v>96753.78</v>
      </c>
      <c r="G340" s="1">
        <v>44494</v>
      </c>
      <c r="H340">
        <v>1</v>
      </c>
      <c r="I340" s="54" t="s">
        <v>152</v>
      </c>
      <c r="J340" s="54" t="s">
        <v>985</v>
      </c>
      <c r="K340" s="54" t="s">
        <v>1050</v>
      </c>
      <c r="L340" t="s">
        <v>1076</v>
      </c>
    </row>
    <row r="341" spans="1:12" x14ac:dyDescent="0.35">
      <c r="A341" s="54" t="s">
        <v>767</v>
      </c>
      <c r="B341">
        <v>1893</v>
      </c>
      <c r="C341" s="54" t="s">
        <v>424</v>
      </c>
      <c r="D341" s="54" t="s">
        <v>149</v>
      </c>
      <c r="E341" s="54" t="s">
        <v>164</v>
      </c>
      <c r="F341">
        <v>112778.28</v>
      </c>
      <c r="G341" s="1">
        <v>43250</v>
      </c>
      <c r="H341">
        <v>1</v>
      </c>
      <c r="I341" s="54" t="s">
        <v>166</v>
      </c>
      <c r="J341" s="54" t="s">
        <v>153</v>
      </c>
      <c r="K341" s="54"/>
      <c r="L341" t="s">
        <v>1076</v>
      </c>
    </row>
    <row r="342" spans="1:12" x14ac:dyDescent="0.35">
      <c r="A342" s="54" t="s">
        <v>768</v>
      </c>
      <c r="B342">
        <v>2727</v>
      </c>
      <c r="C342" s="54" t="s">
        <v>559</v>
      </c>
      <c r="D342" s="54" t="s">
        <v>156</v>
      </c>
      <c r="E342" s="54" t="s">
        <v>178</v>
      </c>
      <c r="F342">
        <v>28974.03</v>
      </c>
      <c r="G342" s="1">
        <v>43733</v>
      </c>
      <c r="H342">
        <v>1</v>
      </c>
      <c r="I342" s="54" t="s">
        <v>152</v>
      </c>
      <c r="J342" s="54" t="s">
        <v>985</v>
      </c>
      <c r="K342" s="54" t="s">
        <v>1050</v>
      </c>
      <c r="L342" t="s">
        <v>1076</v>
      </c>
    </row>
    <row r="343" spans="1:12" x14ac:dyDescent="0.35">
      <c r="A343" s="54" t="s">
        <v>767</v>
      </c>
      <c r="B343">
        <v>1323</v>
      </c>
      <c r="C343" s="54" t="s">
        <v>562</v>
      </c>
      <c r="D343" s="54" t="s">
        <v>156</v>
      </c>
      <c r="E343" s="54" t="s">
        <v>157</v>
      </c>
      <c r="F343">
        <v>86233.83</v>
      </c>
      <c r="G343" s="1">
        <v>43706</v>
      </c>
      <c r="H343">
        <v>1</v>
      </c>
      <c r="I343" s="54" t="s">
        <v>166</v>
      </c>
      <c r="J343" s="54" t="s">
        <v>986</v>
      </c>
      <c r="K343" s="54" t="s">
        <v>1049</v>
      </c>
      <c r="L343" t="s">
        <v>1076</v>
      </c>
    </row>
    <row r="344" spans="1:12" x14ac:dyDescent="0.35">
      <c r="A344" s="54" t="s">
        <v>766</v>
      </c>
      <c r="B344">
        <v>3350</v>
      </c>
      <c r="C344" s="54" t="s">
        <v>342</v>
      </c>
      <c r="D344" s="54" t="s">
        <v>156</v>
      </c>
      <c r="E344" s="54" t="s">
        <v>239</v>
      </c>
      <c r="F344">
        <v>66865.490000000005</v>
      </c>
      <c r="G344" s="1">
        <v>43514</v>
      </c>
      <c r="H344">
        <v>1</v>
      </c>
      <c r="I344" s="54" t="s">
        <v>152</v>
      </c>
      <c r="J344" s="54" t="s">
        <v>981</v>
      </c>
      <c r="K344" s="54" t="s">
        <v>1048</v>
      </c>
      <c r="L344" t="s">
        <v>1076</v>
      </c>
    </row>
    <row r="345" spans="1:12" x14ac:dyDescent="0.35">
      <c r="A345" s="54" t="s">
        <v>765</v>
      </c>
      <c r="B345">
        <v>3886</v>
      </c>
      <c r="C345" s="54" t="s">
        <v>565</v>
      </c>
      <c r="D345" s="54" t="s">
        <v>149</v>
      </c>
      <c r="E345" s="54" t="s">
        <v>221</v>
      </c>
      <c r="F345">
        <v>119022.49</v>
      </c>
      <c r="G345" s="1">
        <v>44431</v>
      </c>
      <c r="H345">
        <v>1</v>
      </c>
      <c r="I345" s="54" t="s">
        <v>152</v>
      </c>
      <c r="J345" s="54" t="s">
        <v>985</v>
      </c>
      <c r="K345" s="54" t="s">
        <v>1050</v>
      </c>
      <c r="L345" t="s">
        <v>1076</v>
      </c>
    </row>
    <row r="346" spans="1:12" x14ac:dyDescent="0.35">
      <c r="A346" s="54" t="s">
        <v>765</v>
      </c>
      <c r="B346">
        <v>746</v>
      </c>
      <c r="C346" s="54" t="s">
        <v>567</v>
      </c>
      <c r="D346" s="54" t="s">
        <v>156</v>
      </c>
      <c r="E346" s="54" t="s">
        <v>221</v>
      </c>
      <c r="F346">
        <v>114177.23</v>
      </c>
      <c r="G346" s="1">
        <v>43908</v>
      </c>
      <c r="H346">
        <v>1</v>
      </c>
      <c r="I346" s="54" t="s">
        <v>152</v>
      </c>
      <c r="J346" s="54" t="s">
        <v>983</v>
      </c>
      <c r="K346" s="54" t="s">
        <v>1050</v>
      </c>
      <c r="L346" t="s">
        <v>1076</v>
      </c>
    </row>
    <row r="347" spans="1:12" x14ac:dyDescent="0.35">
      <c r="A347" s="54" t="s">
        <v>766</v>
      </c>
      <c r="B347">
        <v>3387</v>
      </c>
      <c r="C347" s="54" t="s">
        <v>570</v>
      </c>
      <c r="D347" s="54" t="s">
        <v>156</v>
      </c>
      <c r="E347" s="54" t="s">
        <v>218</v>
      </c>
      <c r="F347">
        <v>100731.95</v>
      </c>
      <c r="G347" s="1">
        <v>43936</v>
      </c>
      <c r="H347">
        <v>1</v>
      </c>
      <c r="I347" s="54" t="s">
        <v>152</v>
      </c>
      <c r="J347" s="54" t="s">
        <v>985</v>
      </c>
      <c r="K347" s="54" t="s">
        <v>1050</v>
      </c>
      <c r="L347" t="s">
        <v>1076</v>
      </c>
    </row>
    <row r="348" spans="1:12" x14ac:dyDescent="0.35">
      <c r="A348" s="54" t="s">
        <v>766</v>
      </c>
      <c r="B348">
        <v>105</v>
      </c>
      <c r="C348" s="54" t="s">
        <v>573</v>
      </c>
      <c r="D348" s="54" t="s">
        <v>156</v>
      </c>
      <c r="E348" s="54" t="s">
        <v>164</v>
      </c>
      <c r="F348">
        <v>86010.54</v>
      </c>
      <c r="G348" s="1">
        <v>43164</v>
      </c>
      <c r="H348">
        <v>1</v>
      </c>
      <c r="I348" s="54" t="s">
        <v>152</v>
      </c>
      <c r="J348" s="54" t="s">
        <v>986</v>
      </c>
      <c r="K348" s="54" t="s">
        <v>1049</v>
      </c>
      <c r="L348" t="s">
        <v>1076</v>
      </c>
    </row>
    <row r="349" spans="1:12" x14ac:dyDescent="0.35">
      <c r="A349" s="54" t="s">
        <v>766</v>
      </c>
      <c r="B349">
        <v>2424</v>
      </c>
      <c r="C349" s="54" t="s">
        <v>575</v>
      </c>
      <c r="D349" s="54" t="s">
        <v>149</v>
      </c>
      <c r="E349" s="54" t="s">
        <v>221</v>
      </c>
      <c r="F349">
        <v>52270.22</v>
      </c>
      <c r="G349" s="1">
        <v>43521</v>
      </c>
      <c r="H349">
        <v>0.3</v>
      </c>
      <c r="I349" s="54" t="s">
        <v>152</v>
      </c>
      <c r="J349" s="54" t="s">
        <v>986</v>
      </c>
      <c r="K349" s="54" t="s">
        <v>1049</v>
      </c>
      <c r="L349" t="s">
        <v>1077</v>
      </c>
    </row>
    <row r="350" spans="1:12" x14ac:dyDescent="0.35">
      <c r="A350" s="54" t="s">
        <v>767</v>
      </c>
      <c r="B350">
        <v>1703</v>
      </c>
      <c r="C350" s="54" t="s">
        <v>577</v>
      </c>
      <c r="D350" s="54" t="s">
        <v>149</v>
      </c>
      <c r="E350" s="54" t="s">
        <v>173</v>
      </c>
      <c r="F350">
        <v>61624.77</v>
      </c>
      <c r="G350" s="1">
        <v>43430</v>
      </c>
      <c r="H350">
        <v>0.3</v>
      </c>
      <c r="I350" s="54" t="s">
        <v>166</v>
      </c>
      <c r="J350" s="54" t="s">
        <v>982</v>
      </c>
      <c r="K350" s="54" t="s">
        <v>1049</v>
      </c>
      <c r="L350" t="s">
        <v>1077</v>
      </c>
    </row>
    <row r="351" spans="1:12" x14ac:dyDescent="0.35">
      <c r="A351" s="54" t="s">
        <v>766</v>
      </c>
      <c r="B351">
        <v>2703</v>
      </c>
      <c r="C351" s="54" t="s">
        <v>579</v>
      </c>
      <c r="D351" s="54" t="s">
        <v>156</v>
      </c>
      <c r="E351" s="54" t="s">
        <v>181</v>
      </c>
      <c r="F351">
        <v>104903.79</v>
      </c>
      <c r="G351" s="1">
        <v>43649</v>
      </c>
      <c r="H351">
        <v>1</v>
      </c>
      <c r="I351" s="54" t="s">
        <v>152</v>
      </c>
      <c r="J351" s="54" t="s">
        <v>986</v>
      </c>
      <c r="K351" s="54" t="s">
        <v>1049</v>
      </c>
      <c r="L351" t="s">
        <v>1076</v>
      </c>
    </row>
    <row r="352" spans="1:12" x14ac:dyDescent="0.35">
      <c r="A352" s="54" t="s">
        <v>766</v>
      </c>
      <c r="B352">
        <v>3024</v>
      </c>
      <c r="C352" s="54" t="s">
        <v>337</v>
      </c>
      <c r="D352" s="54" t="s">
        <v>156</v>
      </c>
      <c r="E352" s="54" t="s">
        <v>161</v>
      </c>
      <c r="F352">
        <v>69057.320000000007</v>
      </c>
      <c r="G352" s="1">
        <v>43390</v>
      </c>
      <c r="H352">
        <v>1</v>
      </c>
      <c r="I352" s="54" t="s">
        <v>152</v>
      </c>
      <c r="J352" s="54" t="s">
        <v>983</v>
      </c>
      <c r="K352" s="54" t="s">
        <v>1050</v>
      </c>
      <c r="L352" t="s">
        <v>1076</v>
      </c>
    </row>
    <row r="353" spans="1:12" x14ac:dyDescent="0.35">
      <c r="A353" s="54" t="s">
        <v>768</v>
      </c>
      <c r="B353">
        <v>735</v>
      </c>
      <c r="C353" s="54" t="s">
        <v>422</v>
      </c>
      <c r="D353" s="54" t="s">
        <v>149</v>
      </c>
      <c r="E353" s="54" t="s">
        <v>178</v>
      </c>
      <c r="F353">
        <v>59258.19</v>
      </c>
      <c r="G353" s="1">
        <v>43452</v>
      </c>
      <c r="H353">
        <v>0.8</v>
      </c>
      <c r="I353" s="54" t="s">
        <v>152</v>
      </c>
      <c r="J353" s="54" t="s">
        <v>981</v>
      </c>
      <c r="K353" s="54" t="s">
        <v>1048</v>
      </c>
      <c r="L353" t="s">
        <v>1077</v>
      </c>
    </row>
    <row r="354" spans="1:12" x14ac:dyDescent="0.35">
      <c r="A354" s="54" t="s">
        <v>767</v>
      </c>
      <c r="B354">
        <v>4373</v>
      </c>
      <c r="C354" s="54" t="s">
        <v>582</v>
      </c>
      <c r="D354" s="54" t="s">
        <v>149</v>
      </c>
      <c r="E354" s="54" t="s">
        <v>184</v>
      </c>
      <c r="F354">
        <v>28160.79</v>
      </c>
      <c r="G354" s="1">
        <v>43129</v>
      </c>
      <c r="H354">
        <v>1</v>
      </c>
      <c r="I354" s="54" t="s">
        <v>200</v>
      </c>
      <c r="J354" s="54" t="s">
        <v>153</v>
      </c>
      <c r="K354" s="54"/>
      <c r="L354" t="s">
        <v>1076</v>
      </c>
    </row>
    <row r="355" spans="1:12" x14ac:dyDescent="0.35">
      <c r="A355" s="54" t="s">
        <v>766</v>
      </c>
      <c r="B355">
        <v>3733</v>
      </c>
      <c r="C355" s="54" t="s">
        <v>585</v>
      </c>
      <c r="D355" s="54" t="s">
        <v>149</v>
      </c>
      <c r="E355" s="54" t="s">
        <v>1013</v>
      </c>
      <c r="F355">
        <v>109143.17</v>
      </c>
      <c r="G355" s="1">
        <v>43945</v>
      </c>
      <c r="H355">
        <v>1</v>
      </c>
      <c r="I355" s="54" t="s">
        <v>152</v>
      </c>
      <c r="J355" s="54" t="s">
        <v>983</v>
      </c>
      <c r="K355" s="54" t="s">
        <v>1050</v>
      </c>
      <c r="L355" t="s">
        <v>1076</v>
      </c>
    </row>
    <row r="356" spans="1:12" x14ac:dyDescent="0.35">
      <c r="A356" s="54" t="s">
        <v>767</v>
      </c>
      <c r="B356">
        <v>4467</v>
      </c>
      <c r="C356" s="54" t="s">
        <v>588</v>
      </c>
      <c r="D356" s="54" t="s">
        <v>156</v>
      </c>
      <c r="E356" s="54" t="s">
        <v>181</v>
      </c>
      <c r="F356">
        <v>70755.5</v>
      </c>
      <c r="G356" s="1">
        <v>44090</v>
      </c>
      <c r="H356">
        <v>0.8</v>
      </c>
      <c r="I356" s="54" t="s">
        <v>200</v>
      </c>
      <c r="J356" s="54" t="s">
        <v>982</v>
      </c>
      <c r="K356" s="54" t="s">
        <v>1049</v>
      </c>
      <c r="L356" t="s">
        <v>1077</v>
      </c>
    </row>
    <row r="357" spans="1:12" x14ac:dyDescent="0.35">
      <c r="A357" s="54" t="s">
        <v>767</v>
      </c>
      <c r="B357">
        <v>3537</v>
      </c>
      <c r="C357" s="54" t="s">
        <v>252</v>
      </c>
      <c r="D357" s="54" t="s">
        <v>149</v>
      </c>
      <c r="E357" s="54" t="s">
        <v>157</v>
      </c>
      <c r="F357">
        <v>73360.38</v>
      </c>
      <c r="G357" s="1">
        <v>43972</v>
      </c>
      <c r="H357">
        <v>1</v>
      </c>
      <c r="I357" s="54" t="s">
        <v>200</v>
      </c>
      <c r="J357" s="54" t="s">
        <v>153</v>
      </c>
      <c r="K357" s="54"/>
      <c r="L357" t="s">
        <v>1076</v>
      </c>
    </row>
    <row r="358" spans="1:12" x14ac:dyDescent="0.35">
      <c r="A358" s="54" t="s">
        <v>767</v>
      </c>
      <c r="B358">
        <v>1610</v>
      </c>
      <c r="C358" s="54" t="s">
        <v>483</v>
      </c>
      <c r="D358" s="54" t="s">
        <v>156</v>
      </c>
      <c r="E358" s="54" t="s">
        <v>221</v>
      </c>
      <c r="F358">
        <v>76303.820000000007</v>
      </c>
      <c r="G358" s="1">
        <v>43458</v>
      </c>
      <c r="H358">
        <v>1</v>
      </c>
      <c r="I358" s="54" t="s">
        <v>166</v>
      </c>
      <c r="J358" s="54" t="s">
        <v>982</v>
      </c>
      <c r="K358" s="54" t="s">
        <v>1049</v>
      </c>
      <c r="L358" t="s">
        <v>1076</v>
      </c>
    </row>
    <row r="359" spans="1:12" x14ac:dyDescent="0.35">
      <c r="A359" s="54" t="s">
        <v>765</v>
      </c>
      <c r="B359">
        <v>2016</v>
      </c>
      <c r="C359" s="54" t="s">
        <v>591</v>
      </c>
      <c r="D359" s="54" t="s">
        <v>156</v>
      </c>
      <c r="E359" s="54" t="s">
        <v>1013</v>
      </c>
      <c r="F359">
        <v>58861.19</v>
      </c>
      <c r="G359" s="1">
        <v>43654</v>
      </c>
      <c r="H359">
        <v>1</v>
      </c>
      <c r="I359" s="54" t="s">
        <v>152</v>
      </c>
      <c r="J359" s="54" t="s">
        <v>984</v>
      </c>
      <c r="K359" s="54" t="s">
        <v>1048</v>
      </c>
      <c r="L359" t="s">
        <v>1076</v>
      </c>
    </row>
    <row r="360" spans="1:12" x14ac:dyDescent="0.35">
      <c r="A360" s="54" t="s">
        <v>767</v>
      </c>
      <c r="B360">
        <v>4415</v>
      </c>
      <c r="C360" s="54" t="s">
        <v>594</v>
      </c>
      <c r="D360" s="54" t="s">
        <v>156</v>
      </c>
      <c r="E360" s="54" t="s">
        <v>164</v>
      </c>
      <c r="F360">
        <v>58744.17</v>
      </c>
      <c r="G360" s="1">
        <v>43171</v>
      </c>
      <c r="H360">
        <v>1</v>
      </c>
      <c r="I360" s="54" t="s">
        <v>200</v>
      </c>
      <c r="J360" s="54" t="s">
        <v>984</v>
      </c>
      <c r="K360" s="54" t="s">
        <v>1048</v>
      </c>
      <c r="L360" t="s">
        <v>1076</v>
      </c>
    </row>
    <row r="361" spans="1:12" x14ac:dyDescent="0.35">
      <c r="A361" s="54" t="s">
        <v>768</v>
      </c>
      <c r="B361">
        <v>4067</v>
      </c>
      <c r="C361" s="54" t="s">
        <v>596</v>
      </c>
      <c r="D361" s="54" t="s">
        <v>156</v>
      </c>
      <c r="E361" s="54" t="s">
        <v>218</v>
      </c>
      <c r="F361">
        <v>73488.679999999993</v>
      </c>
      <c r="G361" s="1">
        <v>43570</v>
      </c>
      <c r="H361">
        <v>1</v>
      </c>
      <c r="I361" s="54" t="s">
        <v>166</v>
      </c>
      <c r="J361" s="54" t="s">
        <v>981</v>
      </c>
      <c r="K361" s="54" t="s">
        <v>1048</v>
      </c>
      <c r="L361" t="s">
        <v>1076</v>
      </c>
    </row>
    <row r="362" spans="1:12" x14ac:dyDescent="0.35">
      <c r="A362" s="54" t="s">
        <v>768</v>
      </c>
      <c r="B362">
        <v>4175</v>
      </c>
      <c r="C362" s="54" t="s">
        <v>599</v>
      </c>
      <c r="D362" s="54" t="s">
        <v>156</v>
      </c>
      <c r="E362" s="54" t="s">
        <v>218</v>
      </c>
      <c r="F362">
        <v>92704.48</v>
      </c>
      <c r="G362" s="1">
        <v>43430</v>
      </c>
      <c r="H362">
        <v>1</v>
      </c>
      <c r="I362" s="54" t="s">
        <v>166</v>
      </c>
      <c r="J362" s="54" t="s">
        <v>984</v>
      </c>
      <c r="K362" s="54" t="s">
        <v>1048</v>
      </c>
      <c r="L362" t="s">
        <v>1076</v>
      </c>
    </row>
    <row r="363" spans="1:12" x14ac:dyDescent="0.35">
      <c r="A363" s="54" t="s">
        <v>767</v>
      </c>
      <c r="B363">
        <v>687</v>
      </c>
      <c r="C363" s="54" t="s">
        <v>602</v>
      </c>
      <c r="D363" s="54" t="s">
        <v>149</v>
      </c>
      <c r="E363" s="54" t="s">
        <v>173</v>
      </c>
      <c r="F363">
        <v>78443.78</v>
      </c>
      <c r="G363" s="1">
        <v>43599</v>
      </c>
      <c r="H363">
        <v>1</v>
      </c>
      <c r="I363" s="54" t="s">
        <v>166</v>
      </c>
      <c r="J363" s="54" t="s">
        <v>982</v>
      </c>
      <c r="K363" s="54" t="s">
        <v>1049</v>
      </c>
      <c r="L363" t="s">
        <v>1076</v>
      </c>
    </row>
    <row r="364" spans="1:12" x14ac:dyDescent="0.35">
      <c r="A364" s="54" t="s">
        <v>765</v>
      </c>
      <c r="B364">
        <v>1269</v>
      </c>
      <c r="C364" s="54" t="s">
        <v>605</v>
      </c>
      <c r="D364" s="54" t="s">
        <v>156</v>
      </c>
      <c r="E364" s="54" t="s">
        <v>173</v>
      </c>
      <c r="F364">
        <v>97105.19</v>
      </c>
      <c r="G364" s="1">
        <v>44425</v>
      </c>
      <c r="H364">
        <v>1</v>
      </c>
      <c r="I364" s="54" t="s">
        <v>152</v>
      </c>
      <c r="J364" s="54" t="s">
        <v>984</v>
      </c>
      <c r="K364" s="54" t="s">
        <v>1048</v>
      </c>
      <c r="L364" t="s">
        <v>1076</v>
      </c>
    </row>
    <row r="365" spans="1:12" x14ac:dyDescent="0.35">
      <c r="A365" s="54" t="s">
        <v>768</v>
      </c>
      <c r="B365">
        <v>579</v>
      </c>
      <c r="C365" s="54" t="s">
        <v>607</v>
      </c>
      <c r="D365" s="54" t="s">
        <v>156</v>
      </c>
      <c r="E365" s="54" t="s">
        <v>161</v>
      </c>
      <c r="F365">
        <v>109163.39</v>
      </c>
      <c r="G365" s="1">
        <v>44019</v>
      </c>
      <c r="H365">
        <v>0.8</v>
      </c>
      <c r="I365" s="54" t="s">
        <v>152</v>
      </c>
      <c r="J365" s="54" t="s">
        <v>981</v>
      </c>
      <c r="K365" s="54" t="s">
        <v>1048</v>
      </c>
      <c r="L365" t="s">
        <v>1077</v>
      </c>
    </row>
    <row r="366" spans="1:12" x14ac:dyDescent="0.35">
      <c r="A366" s="54" t="s">
        <v>768</v>
      </c>
      <c r="B366">
        <v>3097</v>
      </c>
      <c r="C366" s="54" t="s">
        <v>609</v>
      </c>
      <c r="D366" s="54" t="s">
        <v>149</v>
      </c>
      <c r="E366" s="54" t="s">
        <v>181</v>
      </c>
      <c r="F366">
        <v>31816.57</v>
      </c>
      <c r="G366" s="1">
        <v>43497</v>
      </c>
      <c r="H366">
        <v>0.3</v>
      </c>
      <c r="I366" s="54" t="s">
        <v>166</v>
      </c>
      <c r="J366" s="54" t="s">
        <v>153</v>
      </c>
      <c r="K366" s="54"/>
      <c r="L366" t="s">
        <v>1077</v>
      </c>
    </row>
    <row r="367" spans="1:12" x14ac:dyDescent="0.35">
      <c r="A367" s="54" t="s">
        <v>766</v>
      </c>
      <c r="B367">
        <v>2174</v>
      </c>
      <c r="C367" s="54" t="s">
        <v>612</v>
      </c>
      <c r="D367" s="54" t="s">
        <v>156</v>
      </c>
      <c r="E367" s="54" t="s">
        <v>1013</v>
      </c>
      <c r="F367">
        <v>118442.54</v>
      </c>
      <c r="G367" s="1">
        <v>44193</v>
      </c>
      <c r="H367">
        <v>1</v>
      </c>
      <c r="I367" s="54" t="s">
        <v>152</v>
      </c>
      <c r="J367" s="54" t="s">
        <v>985</v>
      </c>
      <c r="K367" s="54" t="s">
        <v>1050</v>
      </c>
      <c r="L367" t="s">
        <v>1076</v>
      </c>
    </row>
    <row r="368" spans="1:12" x14ac:dyDescent="0.35">
      <c r="A368" s="54" t="s">
        <v>765</v>
      </c>
      <c r="B368">
        <v>2957</v>
      </c>
      <c r="C368" s="54" t="s">
        <v>614</v>
      </c>
      <c r="D368" s="54" t="s">
        <v>156</v>
      </c>
      <c r="E368" s="54" t="s">
        <v>164</v>
      </c>
      <c r="F368">
        <v>84745.93</v>
      </c>
      <c r="G368" s="1">
        <v>43707</v>
      </c>
      <c r="H368">
        <v>1</v>
      </c>
      <c r="I368" s="54" t="s">
        <v>152</v>
      </c>
      <c r="J368" s="54" t="s">
        <v>983</v>
      </c>
      <c r="K368" s="54" t="s">
        <v>1050</v>
      </c>
      <c r="L368" t="s">
        <v>1076</v>
      </c>
    </row>
    <row r="369" spans="1:12" x14ac:dyDescent="0.35">
      <c r="A369" s="54" t="s">
        <v>768</v>
      </c>
      <c r="B369">
        <v>2570</v>
      </c>
      <c r="C369" s="54" t="s">
        <v>269</v>
      </c>
      <c r="D369" s="54" t="s">
        <v>156</v>
      </c>
      <c r="E369" s="54" t="s">
        <v>221</v>
      </c>
      <c r="F369">
        <v>69163.39</v>
      </c>
      <c r="G369" s="1">
        <v>43397</v>
      </c>
      <c r="H369">
        <v>1</v>
      </c>
      <c r="I369" s="54" t="s">
        <v>152</v>
      </c>
      <c r="J369" s="54" t="s">
        <v>153</v>
      </c>
      <c r="K369" s="54"/>
      <c r="L369" t="s">
        <v>1076</v>
      </c>
    </row>
    <row r="370" spans="1:12" x14ac:dyDescent="0.35">
      <c r="A370" s="54" t="s">
        <v>767</v>
      </c>
      <c r="B370">
        <v>596</v>
      </c>
      <c r="C370" s="54" t="s">
        <v>542</v>
      </c>
      <c r="D370" s="54" t="s">
        <v>156</v>
      </c>
      <c r="E370" s="54" t="s">
        <v>224</v>
      </c>
      <c r="F370">
        <v>84598.88</v>
      </c>
      <c r="G370" s="1">
        <v>44116</v>
      </c>
      <c r="H370">
        <v>1</v>
      </c>
      <c r="I370" s="54" t="s">
        <v>166</v>
      </c>
      <c r="J370" s="54" t="s">
        <v>981</v>
      </c>
      <c r="K370" s="54" t="s">
        <v>1048</v>
      </c>
      <c r="L370" t="s">
        <v>1076</v>
      </c>
    </row>
    <row r="371" spans="1:12" x14ac:dyDescent="0.35">
      <c r="A371" s="54" t="s">
        <v>768</v>
      </c>
      <c r="B371">
        <v>1601</v>
      </c>
      <c r="C371" s="54" t="s">
        <v>617</v>
      </c>
      <c r="D371" s="54" t="s">
        <v>156</v>
      </c>
      <c r="E371" s="54" t="s">
        <v>239</v>
      </c>
      <c r="F371">
        <v>68795.48</v>
      </c>
      <c r="G371" s="1">
        <v>44277</v>
      </c>
      <c r="H371">
        <v>0.2</v>
      </c>
      <c r="I371" s="54" t="s">
        <v>152</v>
      </c>
      <c r="J371" s="54" t="s">
        <v>153</v>
      </c>
      <c r="K371" s="54"/>
      <c r="L371" t="s">
        <v>1077</v>
      </c>
    </row>
    <row r="372" spans="1:12" x14ac:dyDescent="0.35">
      <c r="A372" s="54" t="s">
        <v>766</v>
      </c>
      <c r="B372">
        <v>1730</v>
      </c>
      <c r="C372" s="54" t="s">
        <v>619</v>
      </c>
      <c r="D372" s="54" t="s">
        <v>156</v>
      </c>
      <c r="E372" s="54" t="s">
        <v>161</v>
      </c>
      <c r="F372">
        <v>32269.91</v>
      </c>
      <c r="G372" s="1">
        <v>43346</v>
      </c>
      <c r="H372">
        <v>1</v>
      </c>
      <c r="I372" s="54" t="s">
        <v>152</v>
      </c>
      <c r="J372" s="54" t="s">
        <v>153</v>
      </c>
      <c r="K372" s="54"/>
      <c r="L372" t="s">
        <v>1076</v>
      </c>
    </row>
    <row r="373" spans="1:12" x14ac:dyDescent="0.35">
      <c r="A373" s="54" t="s">
        <v>768</v>
      </c>
      <c r="B373">
        <v>3355</v>
      </c>
      <c r="C373" s="54" t="s">
        <v>621</v>
      </c>
      <c r="D373" s="54" t="s">
        <v>149</v>
      </c>
      <c r="E373" s="54" t="s">
        <v>184</v>
      </c>
      <c r="F373">
        <v>78705.929999999993</v>
      </c>
      <c r="G373" s="1">
        <v>43409</v>
      </c>
      <c r="H373">
        <v>1</v>
      </c>
      <c r="I373" s="54" t="s">
        <v>166</v>
      </c>
      <c r="J373" s="54" t="s">
        <v>981</v>
      </c>
      <c r="K373" s="54" t="s">
        <v>1048</v>
      </c>
      <c r="L373" t="s">
        <v>1076</v>
      </c>
    </row>
    <row r="374" spans="1:12" x14ac:dyDescent="0.35">
      <c r="A374" s="54" t="s">
        <v>767</v>
      </c>
      <c r="B374">
        <v>1246</v>
      </c>
      <c r="C374" s="54" t="s">
        <v>624</v>
      </c>
      <c r="D374" s="54" t="s">
        <v>149</v>
      </c>
      <c r="E374" s="54" t="s">
        <v>181</v>
      </c>
      <c r="F374">
        <v>53535.62</v>
      </c>
      <c r="G374" s="1">
        <v>44110</v>
      </c>
      <c r="H374">
        <v>0.5</v>
      </c>
      <c r="I374" s="54" t="s">
        <v>166</v>
      </c>
      <c r="J374" s="54" t="s">
        <v>981</v>
      </c>
      <c r="K374" s="54" t="s">
        <v>1048</v>
      </c>
      <c r="L374" t="s">
        <v>1077</v>
      </c>
    </row>
    <row r="375" spans="1:12" x14ac:dyDescent="0.35">
      <c r="A375" s="54" t="s">
        <v>765</v>
      </c>
      <c r="B375">
        <v>2275</v>
      </c>
      <c r="C375" s="54" t="s">
        <v>627</v>
      </c>
      <c r="D375" s="54" t="s">
        <v>156</v>
      </c>
      <c r="E375" s="54" t="s">
        <v>224</v>
      </c>
      <c r="F375">
        <v>41934.71</v>
      </c>
      <c r="G375" s="1">
        <v>43780</v>
      </c>
      <c r="H375">
        <v>1</v>
      </c>
      <c r="I375" s="54" t="s">
        <v>152</v>
      </c>
      <c r="J375" s="54" t="s">
        <v>153</v>
      </c>
      <c r="K375" s="54"/>
      <c r="L375" t="s">
        <v>1076</v>
      </c>
    </row>
    <row r="376" spans="1:12" x14ac:dyDescent="0.35">
      <c r="A376" s="54" t="s">
        <v>768</v>
      </c>
      <c r="B376">
        <v>4166</v>
      </c>
      <c r="C376" s="54" t="s">
        <v>629</v>
      </c>
      <c r="D376" s="54" t="s">
        <v>156</v>
      </c>
      <c r="E376" s="54" t="s">
        <v>239</v>
      </c>
      <c r="F376">
        <v>91929.69</v>
      </c>
      <c r="G376" s="1">
        <v>44085</v>
      </c>
      <c r="H376">
        <v>1</v>
      </c>
      <c r="I376" s="54" t="s">
        <v>166</v>
      </c>
      <c r="J376" s="54" t="s">
        <v>153</v>
      </c>
      <c r="K376" s="54"/>
      <c r="L376" t="s">
        <v>1076</v>
      </c>
    </row>
    <row r="377" spans="1:12" x14ac:dyDescent="0.35">
      <c r="A377" s="54" t="s">
        <v>766</v>
      </c>
      <c r="B377">
        <v>70</v>
      </c>
      <c r="C377" s="54" t="s">
        <v>631</v>
      </c>
      <c r="D377" s="54" t="s">
        <v>149</v>
      </c>
      <c r="E377" s="54" t="s">
        <v>184</v>
      </c>
      <c r="F377">
        <v>62281.24</v>
      </c>
      <c r="G377" s="1">
        <v>43272</v>
      </c>
      <c r="H377">
        <v>1</v>
      </c>
      <c r="I377" s="54" t="s">
        <v>152</v>
      </c>
      <c r="J377" s="54" t="s">
        <v>153</v>
      </c>
      <c r="K377" s="54"/>
      <c r="L377" t="s">
        <v>1076</v>
      </c>
    </row>
    <row r="378" spans="1:12" x14ac:dyDescent="0.35">
      <c r="A378" s="54" t="s">
        <v>768</v>
      </c>
      <c r="B378">
        <v>1701</v>
      </c>
      <c r="C378" s="54" t="s">
        <v>633</v>
      </c>
      <c r="D378" s="54" t="s">
        <v>149</v>
      </c>
      <c r="E378" s="54" t="s">
        <v>221</v>
      </c>
      <c r="F378">
        <v>57925.91</v>
      </c>
      <c r="G378" s="1">
        <v>43572</v>
      </c>
      <c r="H378">
        <v>0.5</v>
      </c>
      <c r="I378" s="54" t="s">
        <v>152</v>
      </c>
      <c r="J378" s="54" t="s">
        <v>983</v>
      </c>
      <c r="K378" s="54" t="s">
        <v>1050</v>
      </c>
      <c r="L378" t="s">
        <v>1077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2329-EE1F-4381-9F72-10C0BF8F6294}">
  <dimension ref="A1:I381"/>
  <sheetViews>
    <sheetView workbookViewId="0">
      <selection activeCell="A381" sqref="A381"/>
    </sheetView>
  </sheetViews>
  <sheetFormatPr defaultRowHeight="14.5" x14ac:dyDescent="0.35"/>
  <cols>
    <col min="1" max="1" width="49.54296875" bestFit="1" customWidth="1"/>
    <col min="2" max="2" width="23.26953125" bestFit="1" customWidth="1"/>
    <col min="3" max="3" width="9" customWidth="1"/>
    <col min="4" max="4" width="23.90625" bestFit="1" customWidth="1"/>
    <col min="5" max="5" width="11.90625" bestFit="1" customWidth="1"/>
    <col min="6" max="6" width="11.81640625" bestFit="1" customWidth="1"/>
    <col min="7" max="7" width="5.7265625" customWidth="1"/>
    <col min="8" max="8" width="15.1796875" customWidth="1"/>
    <col min="9" max="9" width="21.7265625" bestFit="1" customWidth="1"/>
  </cols>
  <sheetData>
    <row r="1" spans="1:9" ht="39.5" x14ac:dyDescent="0.35">
      <c r="A1" s="5" t="s">
        <v>137</v>
      </c>
      <c r="B1" s="6"/>
      <c r="C1" s="6"/>
      <c r="D1" s="6"/>
      <c r="E1" s="6"/>
      <c r="F1" s="6"/>
      <c r="G1" s="6"/>
      <c r="H1" s="6"/>
      <c r="I1" s="6"/>
    </row>
    <row r="4" spans="1:9" x14ac:dyDescent="0.35">
      <c r="A4" s="7" t="s">
        <v>138</v>
      </c>
      <c r="B4" s="7" t="s">
        <v>139</v>
      </c>
      <c r="C4" s="7" t="s">
        <v>140</v>
      </c>
      <c r="D4" s="7" t="s">
        <v>141</v>
      </c>
      <c r="E4" s="8" t="s">
        <v>142</v>
      </c>
      <c r="F4" s="8" t="s">
        <v>143</v>
      </c>
      <c r="G4" s="9" t="s">
        <v>144</v>
      </c>
      <c r="H4" s="7" t="s">
        <v>145</v>
      </c>
      <c r="I4" s="7" t="s">
        <v>146</v>
      </c>
    </row>
    <row r="5" spans="1:9" x14ac:dyDescent="0.35">
      <c r="A5" t="s">
        <v>147</v>
      </c>
      <c r="B5" t="s">
        <v>148</v>
      </c>
      <c r="C5" t="s">
        <v>149</v>
      </c>
      <c r="D5" t="s">
        <v>150</v>
      </c>
      <c r="E5" s="10">
        <v>105468.7</v>
      </c>
      <c r="F5" s="11" t="s">
        <v>151</v>
      </c>
      <c r="G5" s="12">
        <v>1</v>
      </c>
      <c r="H5" t="s">
        <v>152</v>
      </c>
      <c r="I5" t="s">
        <v>153</v>
      </c>
    </row>
    <row r="6" spans="1:9" x14ac:dyDescent="0.35">
      <c r="A6" t="s">
        <v>154</v>
      </c>
      <c r="B6" t="s">
        <v>155</v>
      </c>
      <c r="C6" t="s">
        <v>156</v>
      </c>
      <c r="D6" t="s">
        <v>157</v>
      </c>
      <c r="E6" s="10">
        <v>88360.79</v>
      </c>
      <c r="F6" s="11">
        <v>43710</v>
      </c>
      <c r="G6" s="12">
        <v>1</v>
      </c>
      <c r="H6" t="s">
        <v>152</v>
      </c>
      <c r="I6" t="s">
        <v>158</v>
      </c>
    </row>
    <row r="7" spans="1:9" x14ac:dyDescent="0.35">
      <c r="A7" t="s">
        <v>159</v>
      </c>
      <c r="B7" t="s">
        <v>160</v>
      </c>
      <c r="C7" t="s">
        <v>156</v>
      </c>
      <c r="D7" t="s">
        <v>161</v>
      </c>
      <c r="E7" s="10">
        <v>85879.23</v>
      </c>
      <c r="F7" s="11">
        <v>43902</v>
      </c>
      <c r="G7" s="12">
        <v>1</v>
      </c>
      <c r="H7" t="s">
        <v>152</v>
      </c>
      <c r="I7" t="s">
        <v>153</v>
      </c>
    </row>
    <row r="8" spans="1:9" x14ac:dyDescent="0.35">
      <c r="A8" t="s">
        <v>162</v>
      </c>
      <c r="B8" t="s">
        <v>163</v>
      </c>
      <c r="C8" t="s">
        <v>156</v>
      </c>
      <c r="D8" t="s">
        <v>164</v>
      </c>
      <c r="E8" s="10">
        <v>93128.34</v>
      </c>
      <c r="F8" s="11" t="s">
        <v>165</v>
      </c>
      <c r="G8" s="12">
        <v>1</v>
      </c>
      <c r="H8" t="s">
        <v>166</v>
      </c>
      <c r="I8" t="s">
        <v>158</v>
      </c>
    </row>
    <row r="9" spans="1:9" x14ac:dyDescent="0.35">
      <c r="A9" t="s">
        <v>167</v>
      </c>
      <c r="B9" t="s">
        <v>168</v>
      </c>
      <c r="C9" t="s">
        <v>156</v>
      </c>
      <c r="D9" t="s">
        <v>164</v>
      </c>
      <c r="E9" s="10">
        <v>57002.02</v>
      </c>
      <c r="F9" s="11" t="s">
        <v>169</v>
      </c>
      <c r="G9" s="12">
        <v>0.7</v>
      </c>
      <c r="H9" t="s">
        <v>152</v>
      </c>
      <c r="I9" t="s">
        <v>170</v>
      </c>
    </row>
    <row r="10" spans="1:9" x14ac:dyDescent="0.35">
      <c r="A10" t="s">
        <v>171</v>
      </c>
      <c r="B10" t="s">
        <v>172</v>
      </c>
      <c r="C10" t="s">
        <v>149</v>
      </c>
      <c r="D10" t="s">
        <v>173</v>
      </c>
      <c r="E10" s="10">
        <v>118976.16</v>
      </c>
      <c r="F10" s="11" t="s">
        <v>174</v>
      </c>
      <c r="G10" s="12">
        <v>1</v>
      </c>
      <c r="H10" t="s">
        <v>152</v>
      </c>
      <c r="I10" t="s">
        <v>175</v>
      </c>
    </row>
    <row r="11" spans="1:9" x14ac:dyDescent="0.35">
      <c r="A11" t="s">
        <v>176</v>
      </c>
      <c r="B11" t="s">
        <v>177</v>
      </c>
      <c r="D11" t="s">
        <v>178</v>
      </c>
      <c r="E11" s="10">
        <v>104802.63</v>
      </c>
      <c r="F11" s="11">
        <v>44502</v>
      </c>
      <c r="G11" s="12">
        <v>1</v>
      </c>
      <c r="H11" t="s">
        <v>152</v>
      </c>
      <c r="I11" t="s">
        <v>170</v>
      </c>
    </row>
    <row r="12" spans="1:9" x14ac:dyDescent="0.35">
      <c r="A12" t="s">
        <v>179</v>
      </c>
      <c r="B12" t="s">
        <v>180</v>
      </c>
      <c r="C12" t="s">
        <v>156</v>
      </c>
      <c r="D12" t="s">
        <v>181</v>
      </c>
      <c r="E12" s="10">
        <v>66017.179999999993</v>
      </c>
      <c r="F12" s="11">
        <v>43643</v>
      </c>
      <c r="G12" s="12">
        <v>0.9</v>
      </c>
      <c r="H12" t="s">
        <v>152</v>
      </c>
      <c r="I12" t="s">
        <v>153</v>
      </c>
    </row>
    <row r="13" spans="1:9" x14ac:dyDescent="0.35">
      <c r="A13" t="s">
        <v>182</v>
      </c>
      <c r="B13" t="s">
        <v>183</v>
      </c>
      <c r="C13" t="s">
        <v>149</v>
      </c>
      <c r="D13" t="s">
        <v>184</v>
      </c>
      <c r="E13" s="10">
        <v>74279.009999999995</v>
      </c>
      <c r="F13" s="11">
        <v>43466</v>
      </c>
      <c r="G13" s="12">
        <v>1</v>
      </c>
      <c r="H13" t="s">
        <v>152</v>
      </c>
      <c r="I13" t="s">
        <v>175</v>
      </c>
    </row>
    <row r="14" spans="1:9" x14ac:dyDescent="0.35">
      <c r="A14" t="s">
        <v>185</v>
      </c>
      <c r="B14" t="s">
        <v>186</v>
      </c>
      <c r="C14" t="s">
        <v>156</v>
      </c>
      <c r="D14" t="s">
        <v>157</v>
      </c>
      <c r="E14" s="10">
        <v>68980.52</v>
      </c>
      <c r="F14" s="11">
        <v>43494</v>
      </c>
      <c r="G14" s="12">
        <v>0.8</v>
      </c>
      <c r="H14" t="s">
        <v>152</v>
      </c>
      <c r="I14" t="s">
        <v>153</v>
      </c>
    </row>
    <row r="15" spans="1:9" x14ac:dyDescent="0.35">
      <c r="A15" t="s">
        <v>187</v>
      </c>
      <c r="B15" t="s">
        <v>188</v>
      </c>
      <c r="C15" t="s">
        <v>156</v>
      </c>
      <c r="D15" t="s">
        <v>161</v>
      </c>
      <c r="E15" s="10">
        <v>42314.39</v>
      </c>
      <c r="F15" s="11" t="s">
        <v>189</v>
      </c>
      <c r="G15" s="12">
        <v>1</v>
      </c>
      <c r="H15" t="s">
        <v>166</v>
      </c>
      <c r="I15" t="s">
        <v>153</v>
      </c>
    </row>
    <row r="16" spans="1:9" x14ac:dyDescent="0.35">
      <c r="A16" t="s">
        <v>190</v>
      </c>
      <c r="B16" t="s">
        <v>191</v>
      </c>
      <c r="C16" t="s">
        <v>156</v>
      </c>
      <c r="D16" t="s">
        <v>173</v>
      </c>
      <c r="E16" s="10">
        <v>114425.19</v>
      </c>
      <c r="F16" s="11" t="s">
        <v>192</v>
      </c>
      <c r="G16" s="12">
        <v>1</v>
      </c>
      <c r="H16" t="s">
        <v>152</v>
      </c>
      <c r="I16" t="s">
        <v>175</v>
      </c>
    </row>
    <row r="17" spans="1:9" x14ac:dyDescent="0.35">
      <c r="A17" t="s">
        <v>193</v>
      </c>
      <c r="B17" t="s">
        <v>194</v>
      </c>
      <c r="C17" t="s">
        <v>156</v>
      </c>
      <c r="D17" t="s">
        <v>157</v>
      </c>
      <c r="E17" s="10">
        <v>69192.850000000006</v>
      </c>
      <c r="F17" s="11" t="s">
        <v>195</v>
      </c>
      <c r="G17" s="12">
        <v>1</v>
      </c>
      <c r="H17" t="s">
        <v>152</v>
      </c>
      <c r="I17" t="s">
        <v>196</v>
      </c>
    </row>
    <row r="18" spans="1:9" x14ac:dyDescent="0.35">
      <c r="A18" t="s">
        <v>197</v>
      </c>
      <c r="B18" t="s">
        <v>198</v>
      </c>
      <c r="C18" t="s">
        <v>149</v>
      </c>
      <c r="D18" t="s">
        <v>178</v>
      </c>
      <c r="E18" s="10">
        <v>61214.26</v>
      </c>
      <c r="F18" s="11" t="s">
        <v>199</v>
      </c>
      <c r="G18" s="12">
        <v>1</v>
      </c>
      <c r="H18" t="s">
        <v>200</v>
      </c>
      <c r="I18" t="s">
        <v>201</v>
      </c>
    </row>
    <row r="19" spans="1:9" x14ac:dyDescent="0.35">
      <c r="A19" t="s">
        <v>202</v>
      </c>
      <c r="B19" t="s">
        <v>203</v>
      </c>
      <c r="C19" t="s">
        <v>149</v>
      </c>
      <c r="D19" t="s">
        <v>178</v>
      </c>
      <c r="E19" s="10">
        <v>54137.05</v>
      </c>
      <c r="F19" s="11" t="s">
        <v>204</v>
      </c>
      <c r="G19" s="12">
        <v>1</v>
      </c>
      <c r="H19" t="s">
        <v>152</v>
      </c>
      <c r="I19" t="s">
        <v>153</v>
      </c>
    </row>
    <row r="20" spans="1:9" x14ac:dyDescent="0.35">
      <c r="A20" t="s">
        <v>205</v>
      </c>
      <c r="B20" t="s">
        <v>206</v>
      </c>
      <c r="C20" t="s">
        <v>156</v>
      </c>
      <c r="D20" t="s">
        <v>164</v>
      </c>
      <c r="E20" s="10">
        <v>37902.35</v>
      </c>
      <c r="F20" s="11" t="s">
        <v>207</v>
      </c>
      <c r="G20" s="12">
        <v>1</v>
      </c>
      <c r="H20" t="s">
        <v>152</v>
      </c>
      <c r="I20" t="s">
        <v>208</v>
      </c>
    </row>
    <row r="21" spans="1:9" x14ac:dyDescent="0.35">
      <c r="A21" t="s">
        <v>209</v>
      </c>
      <c r="B21" t="s">
        <v>210</v>
      </c>
      <c r="C21" t="s">
        <v>149</v>
      </c>
      <c r="D21" t="s">
        <v>173</v>
      </c>
      <c r="E21" s="10">
        <v>39969.72</v>
      </c>
      <c r="F21" s="11" t="s">
        <v>211</v>
      </c>
      <c r="G21" s="12">
        <v>1</v>
      </c>
      <c r="H21" t="s">
        <v>200</v>
      </c>
      <c r="I21" t="s">
        <v>196</v>
      </c>
    </row>
    <row r="22" spans="1:9" x14ac:dyDescent="0.35">
      <c r="A22" t="s">
        <v>212</v>
      </c>
      <c r="B22" t="s">
        <v>213</v>
      </c>
      <c r="C22" t="s">
        <v>149</v>
      </c>
      <c r="D22" t="s">
        <v>161</v>
      </c>
      <c r="E22" s="10">
        <v>69913.39</v>
      </c>
      <c r="F22" s="11">
        <v>43584</v>
      </c>
      <c r="G22" s="12">
        <v>1</v>
      </c>
      <c r="H22" t="s">
        <v>152</v>
      </c>
      <c r="I22" t="s">
        <v>153</v>
      </c>
    </row>
    <row r="23" spans="1:9" x14ac:dyDescent="0.35">
      <c r="A23" t="s">
        <v>214</v>
      </c>
      <c r="B23" t="s">
        <v>215</v>
      </c>
      <c r="C23" t="s">
        <v>149</v>
      </c>
      <c r="D23" t="s">
        <v>184</v>
      </c>
      <c r="E23" s="10">
        <v>52748.63</v>
      </c>
      <c r="F23" s="11" t="s">
        <v>192</v>
      </c>
      <c r="G23" s="12">
        <v>1</v>
      </c>
      <c r="H23" t="s">
        <v>152</v>
      </c>
      <c r="I23" t="s">
        <v>208</v>
      </c>
    </row>
    <row r="24" spans="1:9" x14ac:dyDescent="0.35">
      <c r="A24" t="s">
        <v>216</v>
      </c>
      <c r="B24" t="s">
        <v>217</v>
      </c>
      <c r="C24" t="s">
        <v>149</v>
      </c>
      <c r="D24" t="s">
        <v>218</v>
      </c>
      <c r="E24" s="10">
        <v>50310.09</v>
      </c>
      <c r="F24" s="11">
        <v>44285</v>
      </c>
      <c r="G24" s="12">
        <v>0.4</v>
      </c>
      <c r="H24" t="s">
        <v>152</v>
      </c>
      <c r="I24" t="s">
        <v>170</v>
      </c>
    </row>
    <row r="25" spans="1:9" x14ac:dyDescent="0.35">
      <c r="A25" t="s">
        <v>219</v>
      </c>
      <c r="B25" t="s">
        <v>220</v>
      </c>
      <c r="C25" t="s">
        <v>149</v>
      </c>
      <c r="D25" t="s">
        <v>221</v>
      </c>
      <c r="E25" s="10">
        <v>52963.65</v>
      </c>
      <c r="F25" s="11">
        <v>44288</v>
      </c>
      <c r="G25" s="12">
        <v>0.3</v>
      </c>
      <c r="H25" t="s">
        <v>152</v>
      </c>
      <c r="I25" t="s">
        <v>196</v>
      </c>
    </row>
    <row r="26" spans="1:9" x14ac:dyDescent="0.35">
      <c r="A26" t="s">
        <v>222</v>
      </c>
      <c r="B26" t="s">
        <v>223</v>
      </c>
      <c r="C26" t="s">
        <v>149</v>
      </c>
      <c r="D26" t="s">
        <v>224</v>
      </c>
      <c r="E26" s="10">
        <v>62195.47</v>
      </c>
      <c r="F26" s="11" t="s">
        <v>225</v>
      </c>
      <c r="G26" s="12">
        <v>1</v>
      </c>
      <c r="H26" t="s">
        <v>152</v>
      </c>
      <c r="I26" t="s">
        <v>153</v>
      </c>
    </row>
    <row r="27" spans="1:9" x14ac:dyDescent="0.35">
      <c r="A27" t="s">
        <v>226</v>
      </c>
      <c r="B27" t="s">
        <v>227</v>
      </c>
      <c r="C27" t="s">
        <v>149</v>
      </c>
      <c r="D27" t="s">
        <v>173</v>
      </c>
      <c r="E27" s="10">
        <v>43329.22</v>
      </c>
      <c r="F27" s="11">
        <v>43809</v>
      </c>
      <c r="G27" s="12">
        <v>0.5</v>
      </c>
      <c r="H27" t="s">
        <v>166</v>
      </c>
      <c r="I27" t="s">
        <v>153</v>
      </c>
    </row>
    <row r="28" spans="1:9" x14ac:dyDescent="0.35">
      <c r="A28" t="s">
        <v>228</v>
      </c>
      <c r="B28" t="s">
        <v>229</v>
      </c>
      <c r="C28" t="s">
        <v>156</v>
      </c>
      <c r="D28" t="s">
        <v>164</v>
      </c>
      <c r="E28" s="10">
        <v>71570.990000000005</v>
      </c>
      <c r="F28" s="11" t="s">
        <v>230</v>
      </c>
      <c r="G28" s="12">
        <v>0.5</v>
      </c>
      <c r="H28" t="s">
        <v>152</v>
      </c>
      <c r="I28" t="s">
        <v>170</v>
      </c>
    </row>
    <row r="29" spans="1:9" x14ac:dyDescent="0.35">
      <c r="A29" t="s">
        <v>231</v>
      </c>
      <c r="B29" t="s">
        <v>232</v>
      </c>
      <c r="D29" t="s">
        <v>164</v>
      </c>
      <c r="E29" s="10">
        <v>78840.23</v>
      </c>
      <c r="F29" s="11">
        <v>43633</v>
      </c>
      <c r="G29" s="12">
        <v>1</v>
      </c>
      <c r="H29" t="s">
        <v>200</v>
      </c>
      <c r="I29" t="s">
        <v>153</v>
      </c>
    </row>
    <row r="30" spans="1:9" x14ac:dyDescent="0.35">
      <c r="A30" t="s">
        <v>233</v>
      </c>
      <c r="B30" t="s">
        <v>234</v>
      </c>
      <c r="C30" t="s">
        <v>156</v>
      </c>
      <c r="D30" t="s">
        <v>218</v>
      </c>
      <c r="E30" s="10">
        <v>61994.76</v>
      </c>
      <c r="F30" s="11">
        <v>43794</v>
      </c>
      <c r="G30" s="12">
        <v>0.3</v>
      </c>
      <c r="H30" t="s">
        <v>152</v>
      </c>
      <c r="I30" t="s">
        <v>170</v>
      </c>
    </row>
    <row r="31" spans="1:9" x14ac:dyDescent="0.35">
      <c r="A31" t="s">
        <v>235</v>
      </c>
      <c r="B31" t="s">
        <v>236</v>
      </c>
      <c r="C31" t="s">
        <v>156</v>
      </c>
      <c r="D31" t="s">
        <v>161</v>
      </c>
      <c r="E31" s="10">
        <v>89690.38</v>
      </c>
      <c r="F31" s="11">
        <v>43206</v>
      </c>
      <c r="G31" s="12">
        <v>1</v>
      </c>
      <c r="H31" t="s">
        <v>152</v>
      </c>
      <c r="I31" t="s">
        <v>175</v>
      </c>
    </row>
    <row r="32" spans="1:9" x14ac:dyDescent="0.35">
      <c r="A32" t="s">
        <v>237</v>
      </c>
      <c r="B32" t="s">
        <v>238</v>
      </c>
      <c r="C32" t="s">
        <v>149</v>
      </c>
      <c r="D32" t="s">
        <v>239</v>
      </c>
      <c r="E32" s="10">
        <v>104335.03999999999</v>
      </c>
      <c r="F32" s="11">
        <v>43874</v>
      </c>
      <c r="G32" s="12">
        <v>1</v>
      </c>
      <c r="H32" t="s">
        <v>152</v>
      </c>
      <c r="I32" t="s">
        <v>196</v>
      </c>
    </row>
    <row r="33" spans="1:9" x14ac:dyDescent="0.35">
      <c r="A33" t="s">
        <v>240</v>
      </c>
      <c r="B33" t="s">
        <v>241</v>
      </c>
      <c r="C33" t="s">
        <v>149</v>
      </c>
      <c r="D33" t="s">
        <v>221</v>
      </c>
      <c r="E33" s="10">
        <v>52246.29</v>
      </c>
      <c r="F33" s="11" t="s">
        <v>242</v>
      </c>
      <c r="G33" s="12">
        <v>1</v>
      </c>
      <c r="H33" t="s">
        <v>200</v>
      </c>
      <c r="I33" t="s">
        <v>175</v>
      </c>
    </row>
    <row r="34" spans="1:9" x14ac:dyDescent="0.35">
      <c r="A34" t="s">
        <v>243</v>
      </c>
      <c r="B34" t="s">
        <v>244</v>
      </c>
      <c r="C34" t="s">
        <v>149</v>
      </c>
      <c r="D34" t="s">
        <v>245</v>
      </c>
      <c r="E34" s="10">
        <v>90697.67</v>
      </c>
      <c r="F34" s="11">
        <v>44221</v>
      </c>
      <c r="G34" s="12">
        <v>0.8</v>
      </c>
      <c r="H34" t="s">
        <v>152</v>
      </c>
      <c r="I34" t="s">
        <v>158</v>
      </c>
    </row>
    <row r="35" spans="1:9" x14ac:dyDescent="0.35">
      <c r="A35" t="s">
        <v>246</v>
      </c>
      <c r="B35" t="s">
        <v>247</v>
      </c>
      <c r="C35" t="s">
        <v>149</v>
      </c>
      <c r="D35" t="s">
        <v>157</v>
      </c>
      <c r="E35" s="10">
        <v>90884.32</v>
      </c>
      <c r="F35" s="11" t="s">
        <v>248</v>
      </c>
      <c r="G35" s="12">
        <v>1</v>
      </c>
      <c r="H35" t="s">
        <v>152</v>
      </c>
      <c r="I35" t="s">
        <v>196</v>
      </c>
    </row>
    <row r="36" spans="1:9" x14ac:dyDescent="0.35">
      <c r="A36" t="s">
        <v>249</v>
      </c>
      <c r="B36" t="s">
        <v>250</v>
      </c>
      <c r="C36" t="s">
        <v>149</v>
      </c>
      <c r="D36" t="s">
        <v>218</v>
      </c>
      <c r="E36" s="10">
        <v>76320.44</v>
      </c>
      <c r="F36" s="11">
        <v>44383</v>
      </c>
      <c r="G36" s="12">
        <v>0.8</v>
      </c>
      <c r="H36" t="s">
        <v>200</v>
      </c>
      <c r="I36" t="s">
        <v>153</v>
      </c>
    </row>
    <row r="37" spans="1:9" x14ac:dyDescent="0.35">
      <c r="A37" t="s">
        <v>251</v>
      </c>
      <c r="B37" t="s">
        <v>252</v>
      </c>
      <c r="C37" t="s">
        <v>149</v>
      </c>
      <c r="D37" t="s">
        <v>157</v>
      </c>
      <c r="E37" s="10">
        <v>73360.38</v>
      </c>
      <c r="F37" s="11">
        <v>43972</v>
      </c>
      <c r="G37" s="12">
        <v>1</v>
      </c>
      <c r="H37" t="s">
        <v>200</v>
      </c>
      <c r="I37" t="s">
        <v>153</v>
      </c>
    </row>
    <row r="38" spans="1:9" x14ac:dyDescent="0.35">
      <c r="A38" t="s">
        <v>253</v>
      </c>
      <c r="B38" t="s">
        <v>254</v>
      </c>
      <c r="C38" t="s">
        <v>149</v>
      </c>
      <c r="D38" t="s">
        <v>150</v>
      </c>
      <c r="E38" s="10"/>
      <c r="F38" s="11" t="s">
        <v>255</v>
      </c>
      <c r="G38" s="12">
        <v>0.7</v>
      </c>
      <c r="H38" t="s">
        <v>152</v>
      </c>
      <c r="I38" t="s">
        <v>201</v>
      </c>
    </row>
    <row r="39" spans="1:9" x14ac:dyDescent="0.35">
      <c r="A39" t="s">
        <v>256</v>
      </c>
      <c r="B39" t="s">
        <v>257</v>
      </c>
      <c r="C39" t="s">
        <v>156</v>
      </c>
      <c r="D39" t="s">
        <v>184</v>
      </c>
      <c r="E39" s="10">
        <v>50449.46</v>
      </c>
      <c r="F39" s="11" t="s">
        <v>258</v>
      </c>
      <c r="G39" s="12">
        <v>0.8</v>
      </c>
      <c r="H39" t="s">
        <v>152</v>
      </c>
      <c r="I39" t="s">
        <v>201</v>
      </c>
    </row>
    <row r="40" spans="1:9" x14ac:dyDescent="0.35">
      <c r="A40" t="s">
        <v>259</v>
      </c>
      <c r="B40" t="s">
        <v>260</v>
      </c>
      <c r="C40" t="s">
        <v>149</v>
      </c>
      <c r="D40" t="s">
        <v>164</v>
      </c>
      <c r="E40" s="10">
        <v>53949.26</v>
      </c>
      <c r="F40" s="11">
        <v>43808</v>
      </c>
      <c r="G40" s="12">
        <v>1</v>
      </c>
      <c r="H40" t="s">
        <v>200</v>
      </c>
      <c r="I40" t="s">
        <v>196</v>
      </c>
    </row>
    <row r="41" spans="1:9" x14ac:dyDescent="0.35">
      <c r="A41" t="s">
        <v>261</v>
      </c>
      <c r="B41" t="s">
        <v>262</v>
      </c>
      <c r="C41" t="s">
        <v>149</v>
      </c>
      <c r="D41" t="s">
        <v>245</v>
      </c>
      <c r="E41" s="10">
        <v>113616.23</v>
      </c>
      <c r="F41" s="11">
        <v>43255</v>
      </c>
      <c r="G41" s="12">
        <v>1</v>
      </c>
      <c r="H41" t="s">
        <v>152</v>
      </c>
      <c r="I41" t="s">
        <v>153</v>
      </c>
    </row>
    <row r="42" spans="1:9" x14ac:dyDescent="0.35">
      <c r="A42" t="s">
        <v>263</v>
      </c>
      <c r="B42" t="s">
        <v>264</v>
      </c>
      <c r="C42" t="s">
        <v>156</v>
      </c>
      <c r="D42" t="s">
        <v>239</v>
      </c>
      <c r="E42" s="10">
        <v>110906.35</v>
      </c>
      <c r="F42" s="11" t="s">
        <v>265</v>
      </c>
      <c r="G42" s="12">
        <v>1</v>
      </c>
      <c r="H42" t="s">
        <v>200</v>
      </c>
      <c r="I42" t="s">
        <v>175</v>
      </c>
    </row>
    <row r="43" spans="1:9" x14ac:dyDescent="0.35">
      <c r="A43" t="s">
        <v>266</v>
      </c>
      <c r="B43" t="s">
        <v>267</v>
      </c>
      <c r="C43" t="s">
        <v>156</v>
      </c>
      <c r="D43" t="s">
        <v>178</v>
      </c>
      <c r="E43" s="10">
        <v>100371.31</v>
      </c>
      <c r="F43" s="11">
        <v>44067</v>
      </c>
      <c r="G43" s="12">
        <v>0.8</v>
      </c>
      <c r="H43" t="s">
        <v>166</v>
      </c>
      <c r="I43" t="s">
        <v>201</v>
      </c>
    </row>
    <row r="44" spans="1:9" x14ac:dyDescent="0.35">
      <c r="A44" t="s">
        <v>268</v>
      </c>
      <c r="B44" t="s">
        <v>269</v>
      </c>
      <c r="C44" t="s">
        <v>156</v>
      </c>
      <c r="D44" t="s">
        <v>221</v>
      </c>
      <c r="E44" s="10">
        <v>69163.39</v>
      </c>
      <c r="F44" s="11">
        <v>43397</v>
      </c>
      <c r="G44" s="12">
        <v>1</v>
      </c>
      <c r="H44" t="s">
        <v>152</v>
      </c>
      <c r="I44" t="s">
        <v>153</v>
      </c>
    </row>
    <row r="45" spans="1:9" x14ac:dyDescent="0.35">
      <c r="A45" t="s">
        <v>270</v>
      </c>
      <c r="B45" t="s">
        <v>271</v>
      </c>
      <c r="C45" t="s">
        <v>149</v>
      </c>
      <c r="D45" t="s">
        <v>164</v>
      </c>
      <c r="E45" s="10">
        <v>114691.03</v>
      </c>
      <c r="F45" s="11" t="s">
        <v>272</v>
      </c>
      <c r="G45" s="12">
        <v>1</v>
      </c>
      <c r="H45" t="s">
        <v>200</v>
      </c>
      <c r="I45" t="s">
        <v>175</v>
      </c>
    </row>
    <row r="46" spans="1:9" x14ac:dyDescent="0.35">
      <c r="A46" t="s">
        <v>273</v>
      </c>
      <c r="B46" t="s">
        <v>274</v>
      </c>
      <c r="C46" t="s">
        <v>149</v>
      </c>
      <c r="D46" t="s">
        <v>218</v>
      </c>
      <c r="E46" s="10">
        <v>86556.96</v>
      </c>
      <c r="F46" s="11" t="s">
        <v>275</v>
      </c>
      <c r="G46" s="12">
        <v>1</v>
      </c>
      <c r="H46" t="s">
        <v>152</v>
      </c>
      <c r="I46" t="s">
        <v>170</v>
      </c>
    </row>
    <row r="47" spans="1:9" x14ac:dyDescent="0.35">
      <c r="A47" t="s">
        <v>276</v>
      </c>
      <c r="B47" t="s">
        <v>277</v>
      </c>
      <c r="C47" t="s">
        <v>156</v>
      </c>
      <c r="D47" t="s">
        <v>161</v>
      </c>
      <c r="E47" s="10">
        <v>31172.77</v>
      </c>
      <c r="F47" s="11" t="s">
        <v>278</v>
      </c>
      <c r="G47" s="12">
        <v>1</v>
      </c>
      <c r="H47" t="s">
        <v>166</v>
      </c>
      <c r="I47" t="s">
        <v>153</v>
      </c>
    </row>
    <row r="48" spans="1:9" x14ac:dyDescent="0.35">
      <c r="A48" t="s">
        <v>279</v>
      </c>
      <c r="B48" t="s">
        <v>280</v>
      </c>
      <c r="C48" t="s">
        <v>149</v>
      </c>
      <c r="D48" t="s">
        <v>157</v>
      </c>
      <c r="E48" s="10">
        <v>80169.42</v>
      </c>
      <c r="F48" s="11" t="s">
        <v>281</v>
      </c>
      <c r="G48" s="12">
        <v>1</v>
      </c>
      <c r="H48" t="s">
        <v>152</v>
      </c>
      <c r="I48" t="s">
        <v>201</v>
      </c>
    </row>
    <row r="49" spans="1:9" x14ac:dyDescent="0.35">
      <c r="A49" t="s">
        <v>259</v>
      </c>
      <c r="B49" t="s">
        <v>260</v>
      </c>
      <c r="C49" t="s">
        <v>149</v>
      </c>
      <c r="D49" t="s">
        <v>164</v>
      </c>
      <c r="E49" s="10">
        <v>53949.26</v>
      </c>
      <c r="F49" s="11">
        <v>43808</v>
      </c>
      <c r="G49" s="12">
        <v>1</v>
      </c>
      <c r="H49" t="s">
        <v>200</v>
      </c>
      <c r="I49" t="s">
        <v>196</v>
      </c>
    </row>
    <row r="50" spans="1:9" x14ac:dyDescent="0.35">
      <c r="A50" t="s">
        <v>282</v>
      </c>
      <c r="B50" t="s">
        <v>283</v>
      </c>
      <c r="C50" t="s">
        <v>156</v>
      </c>
      <c r="D50" t="s">
        <v>178</v>
      </c>
      <c r="E50" s="10">
        <v>58935.92</v>
      </c>
      <c r="F50" s="11" t="s">
        <v>284</v>
      </c>
      <c r="G50" s="12">
        <v>1</v>
      </c>
      <c r="H50" t="s">
        <v>200</v>
      </c>
      <c r="I50" t="s">
        <v>170</v>
      </c>
    </row>
    <row r="51" spans="1:9" x14ac:dyDescent="0.35">
      <c r="A51" t="s">
        <v>285</v>
      </c>
      <c r="B51" t="s">
        <v>286</v>
      </c>
      <c r="C51" t="s">
        <v>156</v>
      </c>
      <c r="D51" t="s">
        <v>178</v>
      </c>
      <c r="E51" s="10">
        <v>63555.73</v>
      </c>
      <c r="F51" s="11" t="s">
        <v>287</v>
      </c>
      <c r="G51" s="12">
        <v>1</v>
      </c>
      <c r="H51" t="s">
        <v>152</v>
      </c>
      <c r="I51" t="s">
        <v>208</v>
      </c>
    </row>
    <row r="52" spans="1:9" x14ac:dyDescent="0.35">
      <c r="A52" t="s">
        <v>288</v>
      </c>
      <c r="B52" t="s">
        <v>289</v>
      </c>
      <c r="C52" t="s">
        <v>149</v>
      </c>
      <c r="D52" t="s">
        <v>221</v>
      </c>
      <c r="E52" s="10">
        <v>57419.35</v>
      </c>
      <c r="F52" s="11">
        <v>43305</v>
      </c>
      <c r="G52" s="12">
        <v>1</v>
      </c>
      <c r="H52" t="s">
        <v>166</v>
      </c>
      <c r="I52" t="s">
        <v>201</v>
      </c>
    </row>
    <row r="53" spans="1:9" x14ac:dyDescent="0.35">
      <c r="A53" t="s">
        <v>290</v>
      </c>
      <c r="B53" t="s">
        <v>291</v>
      </c>
      <c r="C53" t="s">
        <v>156</v>
      </c>
      <c r="D53" t="s">
        <v>239</v>
      </c>
      <c r="E53" s="10">
        <v>67818.14</v>
      </c>
      <c r="F53" s="11" t="s">
        <v>292</v>
      </c>
      <c r="G53" s="12">
        <v>0.6</v>
      </c>
      <c r="H53" t="s">
        <v>166</v>
      </c>
      <c r="I53" t="s">
        <v>153</v>
      </c>
    </row>
    <row r="54" spans="1:9" x14ac:dyDescent="0.35">
      <c r="A54" t="s">
        <v>293</v>
      </c>
      <c r="B54" t="s">
        <v>294</v>
      </c>
      <c r="C54" t="s">
        <v>156</v>
      </c>
      <c r="D54" t="s">
        <v>150</v>
      </c>
      <c r="E54" s="10">
        <v>44403.77</v>
      </c>
      <c r="F54" s="11">
        <v>43416</v>
      </c>
      <c r="G54" s="12">
        <v>1</v>
      </c>
      <c r="H54" t="s">
        <v>152</v>
      </c>
      <c r="I54" t="s">
        <v>170</v>
      </c>
    </row>
    <row r="55" spans="1:9" x14ac:dyDescent="0.35">
      <c r="A55" t="s">
        <v>295</v>
      </c>
      <c r="B55" t="s">
        <v>296</v>
      </c>
      <c r="C55" t="s">
        <v>149</v>
      </c>
      <c r="D55" t="s">
        <v>181</v>
      </c>
      <c r="E55" s="10">
        <v>40753.54</v>
      </c>
      <c r="F55" s="11">
        <v>43152</v>
      </c>
      <c r="G55" s="12">
        <v>0.6</v>
      </c>
      <c r="H55" t="s">
        <v>152</v>
      </c>
      <c r="I55" t="s">
        <v>175</v>
      </c>
    </row>
    <row r="56" spans="1:9" x14ac:dyDescent="0.35">
      <c r="A56" t="s">
        <v>297</v>
      </c>
      <c r="B56" t="s">
        <v>298</v>
      </c>
      <c r="C56" t="s">
        <v>156</v>
      </c>
      <c r="D56" t="s">
        <v>164</v>
      </c>
      <c r="E56" s="10">
        <v>102934.09</v>
      </c>
      <c r="F56" s="11" t="s">
        <v>299</v>
      </c>
      <c r="G56" s="12">
        <v>1</v>
      </c>
      <c r="H56" t="s">
        <v>152</v>
      </c>
      <c r="I56" t="s">
        <v>170</v>
      </c>
    </row>
    <row r="57" spans="1:9" x14ac:dyDescent="0.35">
      <c r="A57" t="s">
        <v>300</v>
      </c>
      <c r="B57" t="s">
        <v>301</v>
      </c>
      <c r="C57" t="s">
        <v>149</v>
      </c>
      <c r="D57" t="s">
        <v>224</v>
      </c>
      <c r="E57" s="10">
        <v>68860.399999999994</v>
      </c>
      <c r="F57" s="11">
        <v>43508</v>
      </c>
      <c r="G57" s="12">
        <v>0.4</v>
      </c>
      <c r="H57" t="s">
        <v>152</v>
      </c>
      <c r="I57" t="s">
        <v>196</v>
      </c>
    </row>
    <row r="58" spans="1:9" x14ac:dyDescent="0.35">
      <c r="A58" t="s">
        <v>302</v>
      </c>
      <c r="B58" t="s">
        <v>303</v>
      </c>
      <c r="C58" t="s">
        <v>149</v>
      </c>
      <c r="D58" t="s">
        <v>164</v>
      </c>
      <c r="E58" s="10">
        <v>79567.69</v>
      </c>
      <c r="F58" s="11">
        <v>43272</v>
      </c>
      <c r="G58" s="12">
        <v>1</v>
      </c>
      <c r="H58" t="s">
        <v>166</v>
      </c>
      <c r="I58" t="s">
        <v>208</v>
      </c>
    </row>
    <row r="59" spans="1:9" x14ac:dyDescent="0.35">
      <c r="A59" t="s">
        <v>304</v>
      </c>
      <c r="B59" t="s">
        <v>305</v>
      </c>
      <c r="C59" t="s">
        <v>156</v>
      </c>
      <c r="D59" t="s">
        <v>218</v>
      </c>
      <c r="E59" s="10">
        <v>35943.620000000003</v>
      </c>
      <c r="F59" s="11">
        <v>44078</v>
      </c>
      <c r="G59" s="12">
        <v>1</v>
      </c>
      <c r="H59" t="s">
        <v>152</v>
      </c>
      <c r="I59" t="s">
        <v>196</v>
      </c>
    </row>
    <row r="60" spans="1:9" x14ac:dyDescent="0.35">
      <c r="A60" t="s">
        <v>306</v>
      </c>
      <c r="B60" t="s">
        <v>307</v>
      </c>
      <c r="C60" t="s">
        <v>156</v>
      </c>
      <c r="D60" t="s">
        <v>164</v>
      </c>
      <c r="E60" s="10">
        <v>116767.63</v>
      </c>
      <c r="F60" s="11">
        <v>43949</v>
      </c>
      <c r="G60" s="12">
        <v>0.4</v>
      </c>
      <c r="H60" t="s">
        <v>200</v>
      </c>
      <c r="I60" t="s">
        <v>208</v>
      </c>
    </row>
    <row r="61" spans="1:9" x14ac:dyDescent="0.35">
      <c r="A61" t="s">
        <v>308</v>
      </c>
      <c r="B61" t="s">
        <v>309</v>
      </c>
      <c r="C61" t="s">
        <v>149</v>
      </c>
      <c r="D61" t="s">
        <v>184</v>
      </c>
      <c r="E61" s="10">
        <v>85455.53</v>
      </c>
      <c r="F61" s="11">
        <v>43839</v>
      </c>
      <c r="G61" s="12">
        <v>1</v>
      </c>
      <c r="H61" t="s">
        <v>152</v>
      </c>
      <c r="I61" t="s">
        <v>175</v>
      </c>
    </row>
    <row r="62" spans="1:9" x14ac:dyDescent="0.35">
      <c r="A62" t="s">
        <v>310</v>
      </c>
      <c r="B62" t="s">
        <v>311</v>
      </c>
      <c r="C62" t="s">
        <v>156</v>
      </c>
      <c r="D62" t="s">
        <v>184</v>
      </c>
      <c r="E62" s="10">
        <v>39700.82</v>
      </c>
      <c r="F62" s="11">
        <v>44203</v>
      </c>
      <c r="G62" s="12">
        <v>0.8</v>
      </c>
      <c r="H62" t="s">
        <v>152</v>
      </c>
      <c r="I62" t="s">
        <v>208</v>
      </c>
    </row>
    <row r="63" spans="1:9" x14ac:dyDescent="0.35">
      <c r="A63" t="s">
        <v>312</v>
      </c>
      <c r="B63" t="s">
        <v>313</v>
      </c>
      <c r="C63" t="s">
        <v>156</v>
      </c>
      <c r="D63" t="s">
        <v>239</v>
      </c>
      <c r="E63" s="10">
        <v>38438.239999999998</v>
      </c>
      <c r="F63" s="11" t="s">
        <v>314</v>
      </c>
      <c r="G63" s="12">
        <v>1</v>
      </c>
      <c r="H63" t="s">
        <v>152</v>
      </c>
      <c r="I63" t="s">
        <v>208</v>
      </c>
    </row>
    <row r="64" spans="1:9" x14ac:dyDescent="0.35">
      <c r="A64" t="s">
        <v>315</v>
      </c>
      <c r="B64" t="s">
        <v>316</v>
      </c>
      <c r="C64" t="s">
        <v>149</v>
      </c>
      <c r="D64" t="s">
        <v>173</v>
      </c>
      <c r="E64" s="10">
        <v>50855.53</v>
      </c>
      <c r="F64" s="11" t="s">
        <v>317</v>
      </c>
      <c r="G64" s="12">
        <v>1</v>
      </c>
      <c r="H64" t="s">
        <v>152</v>
      </c>
      <c r="I64" t="s">
        <v>175</v>
      </c>
    </row>
    <row r="65" spans="1:9" x14ac:dyDescent="0.35">
      <c r="A65" t="s">
        <v>318</v>
      </c>
      <c r="B65" t="s">
        <v>319</v>
      </c>
      <c r="C65" t="s">
        <v>149</v>
      </c>
      <c r="D65" t="s">
        <v>178</v>
      </c>
      <c r="E65" s="10">
        <v>0</v>
      </c>
      <c r="F65" s="11" t="s">
        <v>320</v>
      </c>
      <c r="G65" s="12">
        <v>0.2</v>
      </c>
      <c r="H65" t="s">
        <v>152</v>
      </c>
      <c r="I65" t="s">
        <v>201</v>
      </c>
    </row>
    <row r="66" spans="1:9" x14ac:dyDescent="0.35">
      <c r="A66" t="s">
        <v>321</v>
      </c>
      <c r="B66" t="s">
        <v>322</v>
      </c>
      <c r="C66" t="s">
        <v>149</v>
      </c>
      <c r="D66" t="s">
        <v>181</v>
      </c>
      <c r="E66" s="10">
        <v>37362.300000000003</v>
      </c>
      <c r="F66" s="11" t="s">
        <v>323</v>
      </c>
      <c r="G66" s="12">
        <v>1</v>
      </c>
      <c r="H66" t="s">
        <v>152</v>
      </c>
      <c r="I66" t="s">
        <v>201</v>
      </c>
    </row>
    <row r="67" spans="1:9" x14ac:dyDescent="0.35">
      <c r="A67" t="s">
        <v>324</v>
      </c>
      <c r="B67" t="s">
        <v>325</v>
      </c>
      <c r="C67" t="s">
        <v>149</v>
      </c>
      <c r="D67" t="s">
        <v>218</v>
      </c>
      <c r="E67" s="10">
        <v>72876.91</v>
      </c>
      <c r="F67" s="11" t="s">
        <v>326</v>
      </c>
      <c r="G67" s="12">
        <v>0.4</v>
      </c>
      <c r="H67" t="s">
        <v>166</v>
      </c>
      <c r="I67" t="s">
        <v>201</v>
      </c>
    </row>
    <row r="68" spans="1:9" x14ac:dyDescent="0.35">
      <c r="A68" t="s">
        <v>327</v>
      </c>
      <c r="B68" t="s">
        <v>328</v>
      </c>
      <c r="C68" t="s">
        <v>156</v>
      </c>
      <c r="D68" t="s">
        <v>245</v>
      </c>
      <c r="E68" s="10">
        <v>31042.51</v>
      </c>
      <c r="F68" s="11">
        <v>44473</v>
      </c>
      <c r="G68" s="12">
        <v>0.3</v>
      </c>
      <c r="H68" t="s">
        <v>166</v>
      </c>
      <c r="I68" t="s">
        <v>153</v>
      </c>
    </row>
    <row r="69" spans="1:9" x14ac:dyDescent="0.35">
      <c r="A69" t="s">
        <v>329</v>
      </c>
      <c r="B69" t="s">
        <v>330</v>
      </c>
      <c r="C69" t="s">
        <v>156</v>
      </c>
      <c r="D69" t="s">
        <v>245</v>
      </c>
      <c r="E69" s="10">
        <v>63705.4</v>
      </c>
      <c r="F69" s="11">
        <v>43682</v>
      </c>
      <c r="G69" s="12">
        <v>1</v>
      </c>
      <c r="H69" t="s">
        <v>152</v>
      </c>
      <c r="I69" t="s">
        <v>170</v>
      </c>
    </row>
    <row r="70" spans="1:9" x14ac:dyDescent="0.35">
      <c r="A70" t="s">
        <v>331</v>
      </c>
      <c r="B70" t="s">
        <v>332</v>
      </c>
      <c r="C70" t="s">
        <v>156</v>
      </c>
      <c r="D70" t="s">
        <v>184</v>
      </c>
      <c r="E70" s="10">
        <v>59434.18</v>
      </c>
      <c r="F70" s="11" t="s">
        <v>333</v>
      </c>
      <c r="G70" s="12">
        <v>1</v>
      </c>
      <c r="H70" t="s">
        <v>200</v>
      </c>
      <c r="I70" t="s">
        <v>158</v>
      </c>
    </row>
    <row r="71" spans="1:9" x14ac:dyDescent="0.35">
      <c r="A71" t="s">
        <v>334</v>
      </c>
      <c r="B71" t="s">
        <v>335</v>
      </c>
      <c r="C71" t="s">
        <v>156</v>
      </c>
      <c r="D71" t="s">
        <v>224</v>
      </c>
      <c r="E71" s="10">
        <v>84762.76</v>
      </c>
      <c r="F71" s="11">
        <v>43332</v>
      </c>
      <c r="G71" s="12">
        <v>1</v>
      </c>
      <c r="H71" t="s">
        <v>152</v>
      </c>
      <c r="I71" t="s">
        <v>170</v>
      </c>
    </row>
    <row r="72" spans="1:9" x14ac:dyDescent="0.35">
      <c r="A72" t="s">
        <v>336</v>
      </c>
      <c r="B72" t="s">
        <v>337</v>
      </c>
      <c r="C72" t="s">
        <v>156</v>
      </c>
      <c r="D72" t="s">
        <v>161</v>
      </c>
      <c r="E72" s="10">
        <v>69057.320000000007</v>
      </c>
      <c r="F72" s="11">
        <v>43390</v>
      </c>
      <c r="G72" s="12">
        <v>1</v>
      </c>
      <c r="H72" t="s">
        <v>152</v>
      </c>
      <c r="I72" t="s">
        <v>175</v>
      </c>
    </row>
    <row r="73" spans="1:9" x14ac:dyDescent="0.35">
      <c r="A73" t="s">
        <v>338</v>
      </c>
      <c r="B73" t="s">
        <v>339</v>
      </c>
      <c r="D73" t="s">
        <v>218</v>
      </c>
      <c r="E73" s="10">
        <v>99448.78</v>
      </c>
      <c r="F73" s="11" t="s">
        <v>340</v>
      </c>
      <c r="G73" s="12">
        <v>1</v>
      </c>
      <c r="H73" t="s">
        <v>166</v>
      </c>
      <c r="I73" t="s">
        <v>175</v>
      </c>
    </row>
    <row r="74" spans="1:9" x14ac:dyDescent="0.35">
      <c r="A74" t="s">
        <v>341</v>
      </c>
      <c r="B74" t="s">
        <v>342</v>
      </c>
      <c r="C74" t="s">
        <v>156</v>
      </c>
      <c r="D74" t="s">
        <v>239</v>
      </c>
      <c r="E74" s="10">
        <v>66865.490000000005</v>
      </c>
      <c r="F74" s="11" t="s">
        <v>343</v>
      </c>
      <c r="G74" s="12">
        <v>1</v>
      </c>
      <c r="H74" t="s">
        <v>152</v>
      </c>
      <c r="I74" t="s">
        <v>158</v>
      </c>
    </row>
    <row r="75" spans="1:9" x14ac:dyDescent="0.35">
      <c r="A75" t="s">
        <v>344</v>
      </c>
      <c r="B75" t="s">
        <v>345</v>
      </c>
      <c r="C75" t="s">
        <v>149</v>
      </c>
      <c r="D75" t="s">
        <v>245</v>
      </c>
      <c r="E75" s="10">
        <v>113747.56</v>
      </c>
      <c r="F75" s="11" t="s">
        <v>346</v>
      </c>
      <c r="G75" s="12">
        <v>0.7</v>
      </c>
      <c r="H75" t="s">
        <v>200</v>
      </c>
      <c r="I75" t="s">
        <v>196</v>
      </c>
    </row>
    <row r="76" spans="1:9" x14ac:dyDescent="0.35">
      <c r="A76" t="s">
        <v>347</v>
      </c>
      <c r="B76" t="s">
        <v>348</v>
      </c>
      <c r="C76" t="s">
        <v>149</v>
      </c>
      <c r="D76" t="s">
        <v>157</v>
      </c>
      <c r="E76" s="10">
        <v>85918.61</v>
      </c>
      <c r="F76" s="11" t="s">
        <v>349</v>
      </c>
      <c r="G76" s="12">
        <v>1</v>
      </c>
      <c r="H76" t="s">
        <v>152</v>
      </c>
      <c r="I76" t="s">
        <v>196</v>
      </c>
    </row>
    <row r="77" spans="1:9" x14ac:dyDescent="0.35">
      <c r="A77" t="s">
        <v>350</v>
      </c>
      <c r="B77" t="s">
        <v>351</v>
      </c>
      <c r="C77" t="s">
        <v>156</v>
      </c>
      <c r="D77" t="s">
        <v>150</v>
      </c>
      <c r="E77" s="10">
        <v>51165.37</v>
      </c>
      <c r="F77" s="11" t="s">
        <v>352</v>
      </c>
      <c r="G77" s="12">
        <v>1</v>
      </c>
      <c r="H77" t="s">
        <v>166</v>
      </c>
      <c r="I77" t="s">
        <v>170</v>
      </c>
    </row>
    <row r="78" spans="1:9" x14ac:dyDescent="0.35">
      <c r="A78" t="s">
        <v>353</v>
      </c>
      <c r="B78" t="s">
        <v>354</v>
      </c>
      <c r="C78" t="s">
        <v>156</v>
      </c>
      <c r="D78" t="s">
        <v>245</v>
      </c>
      <c r="E78" s="10"/>
      <c r="F78" s="11">
        <v>44011</v>
      </c>
      <c r="G78" s="12">
        <v>1</v>
      </c>
      <c r="H78" t="s">
        <v>152</v>
      </c>
      <c r="I78" t="s">
        <v>175</v>
      </c>
    </row>
    <row r="79" spans="1:9" x14ac:dyDescent="0.35">
      <c r="A79" t="s">
        <v>355</v>
      </c>
      <c r="B79" t="s">
        <v>356</v>
      </c>
      <c r="D79" t="s">
        <v>218</v>
      </c>
      <c r="E79" s="10">
        <v>67957.899999999994</v>
      </c>
      <c r="F79" s="11">
        <v>43430</v>
      </c>
      <c r="G79" s="12">
        <v>1</v>
      </c>
      <c r="H79" t="s">
        <v>152</v>
      </c>
      <c r="I79" t="s">
        <v>208</v>
      </c>
    </row>
    <row r="80" spans="1:9" x14ac:dyDescent="0.35">
      <c r="A80" t="s">
        <v>357</v>
      </c>
      <c r="B80" t="s">
        <v>358</v>
      </c>
      <c r="C80" t="s">
        <v>149</v>
      </c>
      <c r="D80" t="s">
        <v>173</v>
      </c>
      <c r="E80" s="10">
        <v>114465.93</v>
      </c>
      <c r="F80" s="11">
        <v>43291</v>
      </c>
      <c r="G80" s="12">
        <v>1</v>
      </c>
      <c r="H80" t="s">
        <v>200</v>
      </c>
      <c r="I80" t="s">
        <v>175</v>
      </c>
    </row>
    <row r="81" spans="1:9" x14ac:dyDescent="0.35">
      <c r="A81" t="s">
        <v>359</v>
      </c>
      <c r="B81" t="s">
        <v>360</v>
      </c>
      <c r="C81" t="s">
        <v>149</v>
      </c>
      <c r="D81" t="s">
        <v>181</v>
      </c>
      <c r="E81" s="10">
        <v>65699.02</v>
      </c>
      <c r="F81" s="11" t="s">
        <v>361</v>
      </c>
      <c r="G81" s="12">
        <v>1</v>
      </c>
      <c r="H81" t="s">
        <v>152</v>
      </c>
      <c r="I81" t="s">
        <v>196</v>
      </c>
    </row>
    <row r="82" spans="1:9" x14ac:dyDescent="0.35">
      <c r="A82" t="s">
        <v>362</v>
      </c>
      <c r="B82" t="s">
        <v>363</v>
      </c>
      <c r="C82" t="s">
        <v>149</v>
      </c>
      <c r="D82" t="s">
        <v>224</v>
      </c>
      <c r="E82" s="10">
        <v>83191.95</v>
      </c>
      <c r="F82" s="11">
        <v>43700</v>
      </c>
      <c r="G82" s="12">
        <v>0.6</v>
      </c>
      <c r="H82" t="s">
        <v>200</v>
      </c>
      <c r="I82" t="s">
        <v>153</v>
      </c>
    </row>
    <row r="83" spans="1:9" x14ac:dyDescent="0.35">
      <c r="A83" t="s">
        <v>364</v>
      </c>
      <c r="B83" t="s">
        <v>365</v>
      </c>
      <c r="C83" t="s">
        <v>149</v>
      </c>
      <c r="D83" t="s">
        <v>239</v>
      </c>
      <c r="E83" s="10">
        <v>106775.14</v>
      </c>
      <c r="F83" s="11">
        <v>43563</v>
      </c>
      <c r="G83" s="12">
        <v>1</v>
      </c>
      <c r="H83" t="s">
        <v>166</v>
      </c>
      <c r="I83" t="s">
        <v>170</v>
      </c>
    </row>
    <row r="84" spans="1:9" x14ac:dyDescent="0.35">
      <c r="A84" t="s">
        <v>366</v>
      </c>
      <c r="B84" t="s">
        <v>367</v>
      </c>
      <c r="C84" t="s">
        <v>149</v>
      </c>
      <c r="D84" t="s">
        <v>218</v>
      </c>
      <c r="E84" s="10">
        <v>83396.5</v>
      </c>
      <c r="F84" s="11" t="s">
        <v>368</v>
      </c>
      <c r="G84" s="12">
        <v>1</v>
      </c>
      <c r="H84" t="s">
        <v>200</v>
      </c>
      <c r="I84" t="s">
        <v>201</v>
      </c>
    </row>
    <row r="85" spans="1:9" x14ac:dyDescent="0.35">
      <c r="A85" t="s">
        <v>369</v>
      </c>
      <c r="B85" t="s">
        <v>370</v>
      </c>
      <c r="C85" t="s">
        <v>149</v>
      </c>
      <c r="D85" t="s">
        <v>245</v>
      </c>
      <c r="E85" s="10">
        <v>28481.16</v>
      </c>
      <c r="F85" s="11" t="s">
        <v>371</v>
      </c>
      <c r="G85" s="12">
        <v>1</v>
      </c>
      <c r="H85" t="s">
        <v>200</v>
      </c>
      <c r="I85" t="s">
        <v>208</v>
      </c>
    </row>
    <row r="86" spans="1:9" x14ac:dyDescent="0.35">
      <c r="A86" t="s">
        <v>372</v>
      </c>
      <c r="B86" t="s">
        <v>373</v>
      </c>
      <c r="C86" t="s">
        <v>149</v>
      </c>
      <c r="D86" t="s">
        <v>224</v>
      </c>
      <c r="E86" s="10">
        <v>32192.15</v>
      </c>
      <c r="F86" s="11" t="s">
        <v>374</v>
      </c>
      <c r="G86" s="12">
        <v>1</v>
      </c>
      <c r="H86" t="s">
        <v>152</v>
      </c>
      <c r="I86" t="s">
        <v>170</v>
      </c>
    </row>
    <row r="87" spans="1:9" x14ac:dyDescent="0.35">
      <c r="A87" t="s">
        <v>375</v>
      </c>
      <c r="B87" t="s">
        <v>376</v>
      </c>
      <c r="C87" t="s">
        <v>149</v>
      </c>
      <c r="D87" t="s">
        <v>150</v>
      </c>
      <c r="E87" s="10">
        <v>112645.99</v>
      </c>
      <c r="F87" s="11" t="s">
        <v>377</v>
      </c>
      <c r="G87" s="12">
        <v>0.6</v>
      </c>
      <c r="H87" t="s">
        <v>152</v>
      </c>
      <c r="I87" t="s">
        <v>158</v>
      </c>
    </row>
    <row r="88" spans="1:9" x14ac:dyDescent="0.35">
      <c r="A88" t="s">
        <v>378</v>
      </c>
      <c r="B88" t="s">
        <v>379</v>
      </c>
      <c r="D88" t="s">
        <v>221</v>
      </c>
      <c r="E88" s="10">
        <v>107107.6</v>
      </c>
      <c r="F88" s="11" t="s">
        <v>380</v>
      </c>
      <c r="G88" s="12">
        <v>0.9</v>
      </c>
      <c r="H88" t="s">
        <v>152</v>
      </c>
      <c r="I88" t="s">
        <v>208</v>
      </c>
    </row>
    <row r="89" spans="1:9" x14ac:dyDescent="0.35">
      <c r="A89" t="s">
        <v>381</v>
      </c>
      <c r="B89" t="s">
        <v>382</v>
      </c>
      <c r="C89" t="s">
        <v>156</v>
      </c>
      <c r="D89" t="s">
        <v>157</v>
      </c>
      <c r="E89" s="10">
        <v>80695.740000000005</v>
      </c>
      <c r="F89" s="11" t="s">
        <v>383</v>
      </c>
      <c r="G89" s="12">
        <v>0.8</v>
      </c>
      <c r="H89" t="s">
        <v>152</v>
      </c>
      <c r="I89" t="s">
        <v>196</v>
      </c>
    </row>
    <row r="90" spans="1:9" x14ac:dyDescent="0.35">
      <c r="A90" t="s">
        <v>384</v>
      </c>
      <c r="B90" t="s">
        <v>385</v>
      </c>
      <c r="C90" t="s">
        <v>156</v>
      </c>
      <c r="D90" t="s">
        <v>239</v>
      </c>
      <c r="E90" s="10">
        <v>75475.929999999993</v>
      </c>
      <c r="F90" s="11" t="s">
        <v>386</v>
      </c>
      <c r="G90" s="12">
        <v>1</v>
      </c>
      <c r="H90" t="s">
        <v>152</v>
      </c>
      <c r="I90" t="s">
        <v>153</v>
      </c>
    </row>
    <row r="91" spans="1:9" x14ac:dyDescent="0.35">
      <c r="A91" t="s">
        <v>387</v>
      </c>
      <c r="B91" t="s">
        <v>388</v>
      </c>
      <c r="C91" t="s">
        <v>156</v>
      </c>
      <c r="D91" t="s">
        <v>157</v>
      </c>
      <c r="E91" s="10">
        <v>86558.58</v>
      </c>
      <c r="F91" s="11" t="s">
        <v>389</v>
      </c>
      <c r="G91" s="12">
        <v>1</v>
      </c>
      <c r="H91" t="s">
        <v>166</v>
      </c>
      <c r="I91" t="s">
        <v>153</v>
      </c>
    </row>
    <row r="92" spans="1:9" x14ac:dyDescent="0.35">
      <c r="A92" t="s">
        <v>390</v>
      </c>
      <c r="B92" t="s">
        <v>391</v>
      </c>
      <c r="C92" t="s">
        <v>156</v>
      </c>
      <c r="D92" t="s">
        <v>184</v>
      </c>
      <c r="E92" s="10">
        <v>84309.95</v>
      </c>
      <c r="F92" s="11">
        <v>44501</v>
      </c>
      <c r="G92" s="12">
        <v>1</v>
      </c>
      <c r="H92" t="s">
        <v>152</v>
      </c>
      <c r="I92" t="s">
        <v>153</v>
      </c>
    </row>
    <row r="93" spans="1:9" x14ac:dyDescent="0.35">
      <c r="A93" t="s">
        <v>392</v>
      </c>
      <c r="B93" t="s">
        <v>393</v>
      </c>
      <c r="C93" t="s">
        <v>149</v>
      </c>
      <c r="D93" t="s">
        <v>221</v>
      </c>
      <c r="E93" s="10">
        <v>91645.04</v>
      </c>
      <c r="F93" s="11">
        <v>44223</v>
      </c>
      <c r="G93" s="12">
        <v>1</v>
      </c>
      <c r="H93" t="s">
        <v>152</v>
      </c>
      <c r="I93" t="s">
        <v>201</v>
      </c>
    </row>
    <row r="94" spans="1:9" x14ac:dyDescent="0.35">
      <c r="A94" t="s">
        <v>394</v>
      </c>
      <c r="B94" t="s">
        <v>395</v>
      </c>
      <c r="C94" t="s">
        <v>156</v>
      </c>
      <c r="D94" t="s">
        <v>164</v>
      </c>
      <c r="E94" s="10">
        <v>101187.36</v>
      </c>
      <c r="F94" s="11">
        <v>43258</v>
      </c>
      <c r="G94" s="12">
        <v>1</v>
      </c>
      <c r="H94" t="s">
        <v>166</v>
      </c>
      <c r="I94" t="s">
        <v>196</v>
      </c>
    </row>
    <row r="95" spans="1:9" x14ac:dyDescent="0.35">
      <c r="A95" t="s">
        <v>279</v>
      </c>
      <c r="B95" t="s">
        <v>280</v>
      </c>
      <c r="C95" t="s">
        <v>149</v>
      </c>
      <c r="D95" t="s">
        <v>157</v>
      </c>
      <c r="E95" s="10">
        <v>80169.42</v>
      </c>
      <c r="F95" s="11" t="s">
        <v>281</v>
      </c>
      <c r="G95" s="12">
        <v>1</v>
      </c>
      <c r="H95" t="s">
        <v>152</v>
      </c>
      <c r="I95" t="s">
        <v>201</v>
      </c>
    </row>
    <row r="96" spans="1:9" x14ac:dyDescent="0.35">
      <c r="A96" t="s">
        <v>396</v>
      </c>
      <c r="B96" t="s">
        <v>397</v>
      </c>
      <c r="C96" t="s">
        <v>156</v>
      </c>
      <c r="D96" t="s">
        <v>178</v>
      </c>
      <c r="E96" s="10">
        <v>104038.9</v>
      </c>
      <c r="F96" s="11">
        <v>43815</v>
      </c>
      <c r="G96" s="12">
        <v>1</v>
      </c>
      <c r="H96" t="s">
        <v>166</v>
      </c>
      <c r="I96" t="s">
        <v>153</v>
      </c>
    </row>
    <row r="97" spans="1:9" x14ac:dyDescent="0.35">
      <c r="A97" t="s">
        <v>398</v>
      </c>
      <c r="B97" t="s">
        <v>399</v>
      </c>
      <c r="C97" t="s">
        <v>156</v>
      </c>
      <c r="D97" t="s">
        <v>184</v>
      </c>
      <c r="E97" s="10">
        <v>99683.67</v>
      </c>
      <c r="F97" s="11" t="s">
        <v>400</v>
      </c>
      <c r="G97" s="12">
        <v>1</v>
      </c>
      <c r="H97" t="s">
        <v>166</v>
      </c>
      <c r="I97" t="s">
        <v>158</v>
      </c>
    </row>
    <row r="98" spans="1:9" x14ac:dyDescent="0.35">
      <c r="A98" t="s">
        <v>401</v>
      </c>
      <c r="B98" t="s">
        <v>402</v>
      </c>
      <c r="C98" t="s">
        <v>149</v>
      </c>
      <c r="D98" t="s">
        <v>173</v>
      </c>
      <c r="E98" s="10">
        <v>47362.62</v>
      </c>
      <c r="F98" s="11" t="s">
        <v>403</v>
      </c>
      <c r="G98" s="12">
        <v>1</v>
      </c>
      <c r="H98" t="s">
        <v>200</v>
      </c>
      <c r="I98" t="s">
        <v>153</v>
      </c>
    </row>
    <row r="99" spans="1:9" x14ac:dyDescent="0.35">
      <c r="A99" t="s">
        <v>404</v>
      </c>
      <c r="B99" t="s">
        <v>405</v>
      </c>
      <c r="C99" t="s">
        <v>156</v>
      </c>
      <c r="D99" t="s">
        <v>157</v>
      </c>
      <c r="E99" s="10">
        <v>70649.460000000006</v>
      </c>
      <c r="F99" s="11" t="s">
        <v>406</v>
      </c>
      <c r="G99" s="12">
        <v>1</v>
      </c>
      <c r="H99" t="s">
        <v>152</v>
      </c>
      <c r="I99" t="s">
        <v>170</v>
      </c>
    </row>
    <row r="100" spans="1:9" x14ac:dyDescent="0.35">
      <c r="A100" t="s">
        <v>407</v>
      </c>
      <c r="B100" t="s">
        <v>408</v>
      </c>
      <c r="C100" t="s">
        <v>156</v>
      </c>
      <c r="D100" t="s">
        <v>245</v>
      </c>
      <c r="E100" s="10">
        <v>75733.740000000005</v>
      </c>
      <c r="F100" s="11" t="s">
        <v>409</v>
      </c>
      <c r="G100" s="12">
        <v>1</v>
      </c>
      <c r="H100" t="s">
        <v>152</v>
      </c>
      <c r="I100" t="s">
        <v>170</v>
      </c>
    </row>
    <row r="101" spans="1:9" x14ac:dyDescent="0.35">
      <c r="A101" t="s">
        <v>410</v>
      </c>
      <c r="B101" t="s">
        <v>411</v>
      </c>
      <c r="C101" t="s">
        <v>156</v>
      </c>
      <c r="D101" t="s">
        <v>221</v>
      </c>
      <c r="E101" s="10">
        <v>71823.56</v>
      </c>
      <c r="F101" s="11" t="s">
        <v>412</v>
      </c>
      <c r="G101" s="12">
        <v>0.3</v>
      </c>
      <c r="H101" t="s">
        <v>200</v>
      </c>
      <c r="I101" t="s">
        <v>153</v>
      </c>
    </row>
    <row r="102" spans="1:9" x14ac:dyDescent="0.35">
      <c r="A102" t="s">
        <v>413</v>
      </c>
      <c r="B102" t="s">
        <v>414</v>
      </c>
      <c r="C102" t="s">
        <v>156</v>
      </c>
      <c r="D102" t="s">
        <v>224</v>
      </c>
      <c r="E102" s="10">
        <v>41934.71</v>
      </c>
      <c r="F102" s="11">
        <v>43943</v>
      </c>
      <c r="G102" s="12">
        <v>1</v>
      </c>
      <c r="H102" t="s">
        <v>152</v>
      </c>
      <c r="I102" t="s">
        <v>153</v>
      </c>
    </row>
    <row r="103" spans="1:9" x14ac:dyDescent="0.35">
      <c r="A103" t="s">
        <v>415</v>
      </c>
      <c r="B103" t="s">
        <v>416</v>
      </c>
      <c r="C103" t="s">
        <v>149</v>
      </c>
      <c r="D103" t="s">
        <v>245</v>
      </c>
      <c r="E103" s="10">
        <v>66572.58</v>
      </c>
      <c r="F103" s="11" t="s">
        <v>417</v>
      </c>
      <c r="G103" s="12">
        <v>1</v>
      </c>
      <c r="H103" t="s">
        <v>152</v>
      </c>
      <c r="I103" t="s">
        <v>208</v>
      </c>
    </row>
    <row r="104" spans="1:9" x14ac:dyDescent="0.35">
      <c r="A104" t="s">
        <v>418</v>
      </c>
      <c r="B104" t="s">
        <v>419</v>
      </c>
      <c r="C104" t="s">
        <v>149</v>
      </c>
      <c r="D104" t="s">
        <v>181</v>
      </c>
      <c r="E104" s="10">
        <v>76932.600000000006</v>
      </c>
      <c r="F104" s="11" t="s">
        <v>420</v>
      </c>
      <c r="G104" s="12">
        <v>1</v>
      </c>
      <c r="H104" t="s">
        <v>152</v>
      </c>
      <c r="I104" t="s">
        <v>170</v>
      </c>
    </row>
    <row r="105" spans="1:9" x14ac:dyDescent="0.35">
      <c r="A105" t="s">
        <v>421</v>
      </c>
      <c r="B105" t="s">
        <v>422</v>
      </c>
      <c r="C105" t="s">
        <v>149</v>
      </c>
      <c r="D105" t="s">
        <v>178</v>
      </c>
      <c r="E105" s="10">
        <v>59258.19</v>
      </c>
      <c r="F105" s="11">
        <v>43452</v>
      </c>
      <c r="G105" s="12">
        <v>0.8</v>
      </c>
      <c r="H105" t="s">
        <v>152</v>
      </c>
      <c r="I105" t="s">
        <v>158</v>
      </c>
    </row>
    <row r="106" spans="1:9" x14ac:dyDescent="0.35">
      <c r="A106" t="s">
        <v>423</v>
      </c>
      <c r="B106" t="s">
        <v>424</v>
      </c>
      <c r="C106" t="s">
        <v>149</v>
      </c>
      <c r="D106" t="s">
        <v>164</v>
      </c>
      <c r="E106" s="10">
        <v>112778.28</v>
      </c>
      <c r="F106" s="11">
        <v>43250</v>
      </c>
      <c r="G106" s="12">
        <v>1</v>
      </c>
      <c r="H106" t="s">
        <v>166</v>
      </c>
      <c r="I106" t="s">
        <v>153</v>
      </c>
    </row>
    <row r="107" spans="1:9" x14ac:dyDescent="0.35">
      <c r="A107" t="s">
        <v>425</v>
      </c>
      <c r="B107" t="s">
        <v>426</v>
      </c>
      <c r="C107" t="s">
        <v>156</v>
      </c>
      <c r="D107" t="s">
        <v>221</v>
      </c>
      <c r="E107" s="10">
        <v>44845.33</v>
      </c>
      <c r="F107" s="11" t="s">
        <v>427</v>
      </c>
      <c r="G107" s="12">
        <v>1</v>
      </c>
      <c r="H107" t="s">
        <v>152</v>
      </c>
      <c r="I107" t="s">
        <v>158</v>
      </c>
    </row>
    <row r="108" spans="1:9" x14ac:dyDescent="0.35">
      <c r="A108" t="s">
        <v>428</v>
      </c>
      <c r="B108" t="s">
        <v>429</v>
      </c>
      <c r="C108" t="s">
        <v>149</v>
      </c>
      <c r="D108" t="s">
        <v>239</v>
      </c>
      <c r="E108" s="10">
        <v>115191.38</v>
      </c>
      <c r="F108" s="11">
        <v>44004</v>
      </c>
      <c r="G108" s="12">
        <v>1</v>
      </c>
      <c r="H108" t="s">
        <v>152</v>
      </c>
      <c r="I108" t="s">
        <v>170</v>
      </c>
    </row>
    <row r="109" spans="1:9" x14ac:dyDescent="0.35">
      <c r="A109" t="s">
        <v>430</v>
      </c>
      <c r="B109" t="s">
        <v>431</v>
      </c>
      <c r="C109" t="s">
        <v>156</v>
      </c>
      <c r="D109" t="s">
        <v>245</v>
      </c>
      <c r="E109" s="10">
        <v>111049.84</v>
      </c>
      <c r="F109" s="11">
        <v>44393</v>
      </c>
      <c r="G109" s="12">
        <v>1</v>
      </c>
      <c r="H109" t="s">
        <v>152</v>
      </c>
      <c r="I109" t="s">
        <v>175</v>
      </c>
    </row>
    <row r="110" spans="1:9" x14ac:dyDescent="0.35">
      <c r="A110" t="s">
        <v>432</v>
      </c>
      <c r="B110" t="s">
        <v>433</v>
      </c>
      <c r="C110" t="s">
        <v>156</v>
      </c>
      <c r="D110" t="s">
        <v>178</v>
      </c>
      <c r="E110" s="10">
        <v>75974.990000000005</v>
      </c>
      <c r="F110" s="11" t="s">
        <v>434</v>
      </c>
      <c r="G110" s="12">
        <v>1</v>
      </c>
      <c r="H110" t="s">
        <v>152</v>
      </c>
      <c r="I110" t="s">
        <v>153</v>
      </c>
    </row>
    <row r="111" spans="1:9" x14ac:dyDescent="0.35">
      <c r="A111" t="s">
        <v>435</v>
      </c>
      <c r="B111" t="s">
        <v>436</v>
      </c>
      <c r="C111" t="s">
        <v>156</v>
      </c>
      <c r="D111" t="s">
        <v>161</v>
      </c>
      <c r="E111" s="10">
        <v>42161.77</v>
      </c>
      <c r="F111" s="11" t="s">
        <v>437</v>
      </c>
      <c r="G111" s="12">
        <v>1</v>
      </c>
      <c r="H111" t="s">
        <v>152</v>
      </c>
      <c r="I111" t="s">
        <v>201</v>
      </c>
    </row>
    <row r="112" spans="1:9" x14ac:dyDescent="0.35">
      <c r="A112" t="s">
        <v>438</v>
      </c>
      <c r="B112" t="s">
        <v>439</v>
      </c>
      <c r="C112" t="s">
        <v>149</v>
      </c>
      <c r="D112" t="s">
        <v>157</v>
      </c>
      <c r="E112" s="10">
        <v>71371.37</v>
      </c>
      <c r="F112" s="11">
        <v>43392</v>
      </c>
      <c r="G112" s="12">
        <v>1</v>
      </c>
      <c r="H112" t="s">
        <v>152</v>
      </c>
      <c r="I112" t="s">
        <v>170</v>
      </c>
    </row>
    <row r="113" spans="1:9" x14ac:dyDescent="0.35">
      <c r="A113" t="s">
        <v>440</v>
      </c>
      <c r="B113" t="s">
        <v>441</v>
      </c>
      <c r="C113" t="s">
        <v>149</v>
      </c>
      <c r="D113" t="s">
        <v>221</v>
      </c>
      <c r="E113" s="10">
        <v>49915.14</v>
      </c>
      <c r="F113" s="11" t="s">
        <v>442</v>
      </c>
      <c r="G113" s="12">
        <v>1</v>
      </c>
      <c r="H113" t="s">
        <v>152</v>
      </c>
      <c r="I113" t="s">
        <v>153</v>
      </c>
    </row>
    <row r="114" spans="1:9" x14ac:dyDescent="0.35">
      <c r="A114" t="s">
        <v>353</v>
      </c>
      <c r="B114" t="s">
        <v>354</v>
      </c>
      <c r="C114" t="s">
        <v>156</v>
      </c>
      <c r="D114" t="s">
        <v>245</v>
      </c>
      <c r="E114" s="10">
        <v>0</v>
      </c>
      <c r="F114" s="11">
        <v>44011</v>
      </c>
      <c r="G114" s="12">
        <v>1</v>
      </c>
      <c r="H114" t="s">
        <v>152</v>
      </c>
      <c r="I114" t="s">
        <v>175</v>
      </c>
    </row>
    <row r="115" spans="1:9" x14ac:dyDescent="0.35">
      <c r="A115" t="s">
        <v>443</v>
      </c>
      <c r="B115" t="s">
        <v>444</v>
      </c>
      <c r="C115" t="s">
        <v>149</v>
      </c>
      <c r="D115" t="s">
        <v>178</v>
      </c>
      <c r="E115" s="10">
        <v>37062.1</v>
      </c>
      <c r="F115" s="11">
        <v>44357</v>
      </c>
      <c r="G115" s="12">
        <v>1</v>
      </c>
      <c r="H115" t="s">
        <v>200</v>
      </c>
      <c r="I115" t="s">
        <v>208</v>
      </c>
    </row>
    <row r="116" spans="1:9" x14ac:dyDescent="0.35">
      <c r="A116" t="s">
        <v>445</v>
      </c>
      <c r="B116" t="s">
        <v>446</v>
      </c>
      <c r="C116" t="s">
        <v>156</v>
      </c>
      <c r="D116" t="s">
        <v>184</v>
      </c>
      <c r="E116" s="10">
        <v>0</v>
      </c>
      <c r="F116" s="11">
        <v>43504</v>
      </c>
      <c r="G116" s="12">
        <v>1</v>
      </c>
      <c r="H116" t="s">
        <v>152</v>
      </c>
      <c r="I116" t="s">
        <v>153</v>
      </c>
    </row>
    <row r="117" spans="1:9" x14ac:dyDescent="0.35">
      <c r="A117" t="s">
        <v>447</v>
      </c>
      <c r="B117" t="s">
        <v>448</v>
      </c>
      <c r="C117" t="s">
        <v>149</v>
      </c>
      <c r="D117" t="s">
        <v>221</v>
      </c>
      <c r="E117" s="10"/>
      <c r="F117" s="11">
        <v>44077</v>
      </c>
      <c r="G117" s="12">
        <v>1</v>
      </c>
      <c r="H117" t="s">
        <v>166</v>
      </c>
      <c r="I117" t="s">
        <v>196</v>
      </c>
    </row>
    <row r="118" spans="1:9" x14ac:dyDescent="0.35">
      <c r="A118" t="s">
        <v>246</v>
      </c>
      <c r="B118" t="s">
        <v>247</v>
      </c>
      <c r="C118" t="s">
        <v>149</v>
      </c>
      <c r="D118" t="s">
        <v>157</v>
      </c>
      <c r="E118" s="10">
        <v>90884.32</v>
      </c>
      <c r="F118" s="11" t="s">
        <v>248</v>
      </c>
      <c r="G118" s="12">
        <v>1</v>
      </c>
      <c r="H118" t="s">
        <v>152</v>
      </c>
      <c r="I118" t="s">
        <v>196</v>
      </c>
    </row>
    <row r="119" spans="1:9" x14ac:dyDescent="0.35">
      <c r="A119" t="s">
        <v>449</v>
      </c>
      <c r="B119" t="s">
        <v>450</v>
      </c>
      <c r="C119" t="s">
        <v>149</v>
      </c>
      <c r="D119" t="s">
        <v>245</v>
      </c>
      <c r="E119" s="10">
        <v>89838.77</v>
      </c>
      <c r="F119" s="11">
        <v>43602</v>
      </c>
      <c r="G119" s="12">
        <v>1</v>
      </c>
      <c r="H119" t="s">
        <v>152</v>
      </c>
      <c r="I119" t="s">
        <v>153</v>
      </c>
    </row>
    <row r="120" spans="1:9" x14ac:dyDescent="0.35">
      <c r="A120" t="s">
        <v>451</v>
      </c>
      <c r="B120" t="s">
        <v>452</v>
      </c>
      <c r="C120" t="s">
        <v>149</v>
      </c>
      <c r="D120" t="s">
        <v>245</v>
      </c>
      <c r="E120" s="10">
        <v>0</v>
      </c>
      <c r="F120" s="11" t="s">
        <v>453</v>
      </c>
      <c r="G120" s="12">
        <v>1</v>
      </c>
      <c r="H120" t="s">
        <v>152</v>
      </c>
      <c r="I120" t="s">
        <v>208</v>
      </c>
    </row>
    <row r="121" spans="1:9" x14ac:dyDescent="0.35">
      <c r="A121" t="s">
        <v>454</v>
      </c>
      <c r="B121" t="s">
        <v>455</v>
      </c>
      <c r="C121" t="s">
        <v>156</v>
      </c>
      <c r="D121" t="s">
        <v>221</v>
      </c>
      <c r="E121" s="10">
        <v>68887.839999999997</v>
      </c>
      <c r="F121" s="11">
        <v>43297</v>
      </c>
      <c r="G121" s="12">
        <v>1</v>
      </c>
      <c r="H121" t="s">
        <v>152</v>
      </c>
      <c r="I121" t="s">
        <v>153</v>
      </c>
    </row>
    <row r="122" spans="1:9" x14ac:dyDescent="0.35">
      <c r="A122" t="s">
        <v>364</v>
      </c>
      <c r="B122" t="s">
        <v>365</v>
      </c>
      <c r="C122" t="s">
        <v>149</v>
      </c>
      <c r="D122" t="s">
        <v>239</v>
      </c>
      <c r="E122" s="10">
        <v>106775.14</v>
      </c>
      <c r="F122" s="11">
        <v>43563</v>
      </c>
      <c r="G122" s="12">
        <v>1</v>
      </c>
      <c r="H122" t="s">
        <v>166</v>
      </c>
      <c r="I122" t="s">
        <v>170</v>
      </c>
    </row>
    <row r="123" spans="1:9" x14ac:dyDescent="0.35">
      <c r="A123" t="s">
        <v>456</v>
      </c>
      <c r="B123" t="s">
        <v>236</v>
      </c>
      <c r="C123" t="s">
        <v>156</v>
      </c>
      <c r="D123" t="s">
        <v>161</v>
      </c>
      <c r="E123" s="10">
        <v>89690.38</v>
      </c>
      <c r="F123" s="11" t="s">
        <v>457</v>
      </c>
      <c r="G123" s="12">
        <v>1</v>
      </c>
      <c r="H123" t="s">
        <v>152</v>
      </c>
      <c r="I123" t="s">
        <v>170</v>
      </c>
    </row>
    <row r="124" spans="1:9" x14ac:dyDescent="0.35">
      <c r="A124" t="s">
        <v>458</v>
      </c>
      <c r="B124" t="s">
        <v>459</v>
      </c>
      <c r="C124" t="s">
        <v>149</v>
      </c>
      <c r="D124" t="s">
        <v>239</v>
      </c>
      <c r="E124" s="10">
        <v>111229.47</v>
      </c>
      <c r="F124" s="11" t="s">
        <v>460</v>
      </c>
      <c r="G124" s="12">
        <v>1</v>
      </c>
      <c r="H124" t="s">
        <v>152</v>
      </c>
      <c r="I124" t="s">
        <v>153</v>
      </c>
    </row>
    <row r="125" spans="1:9" x14ac:dyDescent="0.35">
      <c r="A125" t="s">
        <v>461</v>
      </c>
      <c r="B125" t="s">
        <v>462</v>
      </c>
      <c r="C125" t="s">
        <v>149</v>
      </c>
      <c r="D125" t="s">
        <v>221</v>
      </c>
      <c r="E125" s="10">
        <v>67633.850000000006</v>
      </c>
      <c r="F125" s="11">
        <v>43340</v>
      </c>
      <c r="G125" s="12">
        <v>1</v>
      </c>
      <c r="H125" t="s">
        <v>152</v>
      </c>
      <c r="I125" t="s">
        <v>196</v>
      </c>
    </row>
    <row r="126" spans="1:9" x14ac:dyDescent="0.35">
      <c r="A126" t="s">
        <v>463</v>
      </c>
      <c r="B126" t="s">
        <v>464</v>
      </c>
      <c r="C126" t="s">
        <v>149</v>
      </c>
      <c r="D126" t="s">
        <v>161</v>
      </c>
      <c r="E126" s="10">
        <v>111815.49</v>
      </c>
      <c r="F126" s="11">
        <v>43895</v>
      </c>
      <c r="G126" s="12">
        <v>0.7</v>
      </c>
      <c r="H126" t="s">
        <v>200</v>
      </c>
      <c r="I126" t="s">
        <v>153</v>
      </c>
    </row>
    <row r="127" spans="1:9" x14ac:dyDescent="0.35">
      <c r="A127" t="s">
        <v>465</v>
      </c>
      <c r="B127" t="s">
        <v>466</v>
      </c>
      <c r="C127" t="s">
        <v>149</v>
      </c>
      <c r="D127" t="s">
        <v>157</v>
      </c>
      <c r="E127" s="10">
        <v>39784.239999999998</v>
      </c>
      <c r="F127" s="11" t="s">
        <v>467</v>
      </c>
      <c r="G127" s="12">
        <v>1</v>
      </c>
      <c r="H127" t="s">
        <v>166</v>
      </c>
      <c r="I127" t="s">
        <v>208</v>
      </c>
    </row>
    <row r="128" spans="1:9" x14ac:dyDescent="0.35">
      <c r="A128" t="s">
        <v>468</v>
      </c>
      <c r="B128" t="s">
        <v>469</v>
      </c>
      <c r="C128" t="s">
        <v>156</v>
      </c>
      <c r="D128" t="s">
        <v>239</v>
      </c>
      <c r="E128" s="10">
        <v>89829.33</v>
      </c>
      <c r="F128" s="11">
        <v>43794</v>
      </c>
      <c r="G128" s="12">
        <v>1</v>
      </c>
      <c r="H128" t="s">
        <v>200</v>
      </c>
      <c r="I128" t="s">
        <v>208</v>
      </c>
    </row>
    <row r="129" spans="1:9" x14ac:dyDescent="0.35">
      <c r="A129" t="s">
        <v>463</v>
      </c>
      <c r="B129" t="s">
        <v>464</v>
      </c>
      <c r="C129" t="s">
        <v>149</v>
      </c>
      <c r="D129" t="s">
        <v>161</v>
      </c>
      <c r="E129" s="10">
        <v>111815.49</v>
      </c>
      <c r="F129" s="11">
        <v>43895</v>
      </c>
      <c r="G129" s="12">
        <v>0.7</v>
      </c>
      <c r="H129" t="s">
        <v>200</v>
      </c>
      <c r="I129" t="s">
        <v>153</v>
      </c>
    </row>
    <row r="130" spans="1:9" x14ac:dyDescent="0.35">
      <c r="A130" t="s">
        <v>470</v>
      </c>
      <c r="B130" t="s">
        <v>471</v>
      </c>
      <c r="C130" t="s">
        <v>149</v>
      </c>
      <c r="D130" t="s">
        <v>245</v>
      </c>
      <c r="E130" s="10">
        <v>72843.23</v>
      </c>
      <c r="F130" s="11">
        <v>43280</v>
      </c>
      <c r="G130" s="12">
        <v>1</v>
      </c>
      <c r="H130" t="s">
        <v>166</v>
      </c>
      <c r="I130" t="s">
        <v>175</v>
      </c>
    </row>
    <row r="131" spans="1:9" x14ac:dyDescent="0.35">
      <c r="A131" t="s">
        <v>410</v>
      </c>
      <c r="B131" t="s">
        <v>411</v>
      </c>
      <c r="C131" t="s">
        <v>156</v>
      </c>
      <c r="D131" t="s">
        <v>221</v>
      </c>
      <c r="E131" s="10">
        <v>71823.56</v>
      </c>
      <c r="F131" s="11" t="s">
        <v>412</v>
      </c>
      <c r="G131" s="12">
        <v>0.3</v>
      </c>
      <c r="H131" t="s">
        <v>200</v>
      </c>
      <c r="I131" t="s">
        <v>153</v>
      </c>
    </row>
    <row r="132" spans="1:9" x14ac:dyDescent="0.35">
      <c r="A132" t="s">
        <v>472</v>
      </c>
      <c r="B132" t="s">
        <v>473</v>
      </c>
      <c r="C132" t="s">
        <v>149</v>
      </c>
      <c r="D132" t="s">
        <v>157</v>
      </c>
      <c r="E132" s="10">
        <v>88511.17</v>
      </c>
      <c r="F132" s="11" t="s">
        <v>474</v>
      </c>
      <c r="G132" s="12">
        <v>1</v>
      </c>
      <c r="H132" t="s">
        <v>152</v>
      </c>
      <c r="I132" t="s">
        <v>196</v>
      </c>
    </row>
    <row r="133" spans="1:9" x14ac:dyDescent="0.35">
      <c r="A133" t="s">
        <v>475</v>
      </c>
      <c r="B133" t="s">
        <v>476</v>
      </c>
      <c r="C133" t="s">
        <v>149</v>
      </c>
      <c r="D133" t="s">
        <v>221</v>
      </c>
      <c r="E133" s="10">
        <v>36547.58</v>
      </c>
      <c r="F133" s="11">
        <v>43416</v>
      </c>
      <c r="G133" s="12">
        <v>1</v>
      </c>
      <c r="H133" t="s">
        <v>152</v>
      </c>
      <c r="I133" t="s">
        <v>153</v>
      </c>
    </row>
    <row r="134" spans="1:9" x14ac:dyDescent="0.35">
      <c r="A134" t="s">
        <v>477</v>
      </c>
      <c r="B134" t="s">
        <v>478</v>
      </c>
      <c r="C134" t="s">
        <v>149</v>
      </c>
      <c r="D134" t="s">
        <v>221</v>
      </c>
      <c r="E134" s="10">
        <v>95954.02</v>
      </c>
      <c r="F134" s="11">
        <v>43567</v>
      </c>
      <c r="G134" s="12">
        <v>0.3</v>
      </c>
      <c r="H134" t="s">
        <v>152</v>
      </c>
      <c r="I134" t="s">
        <v>170</v>
      </c>
    </row>
    <row r="135" spans="1:9" x14ac:dyDescent="0.35">
      <c r="A135" t="s">
        <v>479</v>
      </c>
      <c r="B135" t="s">
        <v>480</v>
      </c>
      <c r="C135" t="s">
        <v>156</v>
      </c>
      <c r="D135" t="s">
        <v>164</v>
      </c>
      <c r="E135" s="10">
        <v>95677.9</v>
      </c>
      <c r="F135" s="11" t="s">
        <v>481</v>
      </c>
      <c r="G135" s="12">
        <v>0.3</v>
      </c>
      <c r="H135" t="s">
        <v>152</v>
      </c>
      <c r="I135" t="s">
        <v>208</v>
      </c>
    </row>
    <row r="136" spans="1:9" x14ac:dyDescent="0.35">
      <c r="A136" t="s">
        <v>482</v>
      </c>
      <c r="B136" t="s">
        <v>483</v>
      </c>
      <c r="C136" t="s">
        <v>156</v>
      </c>
      <c r="D136" t="s">
        <v>221</v>
      </c>
      <c r="E136" s="10">
        <v>76303.820000000007</v>
      </c>
      <c r="F136" s="11">
        <v>43458</v>
      </c>
      <c r="G136" s="12">
        <v>1</v>
      </c>
      <c r="H136" t="s">
        <v>166</v>
      </c>
      <c r="I136" t="s">
        <v>170</v>
      </c>
    </row>
    <row r="137" spans="1:9" x14ac:dyDescent="0.35">
      <c r="A137" t="s">
        <v>484</v>
      </c>
      <c r="B137" t="s">
        <v>485</v>
      </c>
      <c r="C137" t="s">
        <v>156</v>
      </c>
      <c r="D137" t="s">
        <v>184</v>
      </c>
      <c r="E137" s="10"/>
      <c r="F137" s="11">
        <v>43538</v>
      </c>
      <c r="G137" s="12">
        <v>1</v>
      </c>
      <c r="H137" t="s">
        <v>152</v>
      </c>
      <c r="I137" t="s">
        <v>201</v>
      </c>
    </row>
    <row r="138" spans="1:9" x14ac:dyDescent="0.35">
      <c r="A138" t="s">
        <v>486</v>
      </c>
      <c r="B138" t="s">
        <v>487</v>
      </c>
      <c r="C138" t="s">
        <v>149</v>
      </c>
      <c r="D138" t="s">
        <v>245</v>
      </c>
      <c r="E138" s="10">
        <v>99460.78</v>
      </c>
      <c r="F138" s="11" t="s">
        <v>488</v>
      </c>
      <c r="G138" s="12">
        <v>1</v>
      </c>
      <c r="H138" t="s">
        <v>152</v>
      </c>
      <c r="I138" t="s">
        <v>153</v>
      </c>
    </row>
    <row r="139" spans="1:9" x14ac:dyDescent="0.35">
      <c r="A139" t="s">
        <v>489</v>
      </c>
      <c r="B139" t="s">
        <v>490</v>
      </c>
      <c r="C139" t="s">
        <v>156</v>
      </c>
      <c r="D139" t="s">
        <v>178</v>
      </c>
      <c r="E139" s="10">
        <v>88034.67</v>
      </c>
      <c r="F139" s="11">
        <v>43669</v>
      </c>
      <c r="G139" s="12">
        <v>1</v>
      </c>
      <c r="H139" t="s">
        <v>152</v>
      </c>
      <c r="I139" t="s">
        <v>153</v>
      </c>
    </row>
    <row r="140" spans="1:9" x14ac:dyDescent="0.35">
      <c r="A140" t="s">
        <v>491</v>
      </c>
      <c r="B140" t="s">
        <v>492</v>
      </c>
      <c r="C140" t="s">
        <v>156</v>
      </c>
      <c r="D140" t="s">
        <v>184</v>
      </c>
      <c r="E140" s="10">
        <v>44447.26</v>
      </c>
      <c r="F140" s="11">
        <v>43846</v>
      </c>
      <c r="G140" s="12">
        <v>0.4</v>
      </c>
      <c r="H140" t="s">
        <v>152</v>
      </c>
      <c r="I140" t="s">
        <v>158</v>
      </c>
    </row>
    <row r="141" spans="1:9" x14ac:dyDescent="0.35">
      <c r="A141" t="s">
        <v>493</v>
      </c>
      <c r="B141" t="s">
        <v>494</v>
      </c>
      <c r="C141" t="s">
        <v>149</v>
      </c>
      <c r="D141" t="s">
        <v>239</v>
      </c>
      <c r="E141" s="10">
        <v>40445.29</v>
      </c>
      <c r="F141" s="11">
        <v>44393</v>
      </c>
      <c r="G141" s="12">
        <v>1</v>
      </c>
      <c r="H141" t="s">
        <v>152</v>
      </c>
      <c r="I141" t="s">
        <v>208</v>
      </c>
    </row>
    <row r="142" spans="1:9" x14ac:dyDescent="0.35">
      <c r="A142" t="s">
        <v>495</v>
      </c>
      <c r="B142" t="s">
        <v>496</v>
      </c>
      <c r="C142" t="s">
        <v>156</v>
      </c>
      <c r="D142" t="s">
        <v>184</v>
      </c>
      <c r="E142" s="10">
        <v>92336.08</v>
      </c>
      <c r="F142" s="11">
        <v>44431</v>
      </c>
      <c r="G142" s="12">
        <v>1</v>
      </c>
      <c r="H142" t="s">
        <v>152</v>
      </c>
      <c r="I142" t="s">
        <v>170</v>
      </c>
    </row>
    <row r="143" spans="1:9" x14ac:dyDescent="0.35">
      <c r="A143" t="s">
        <v>497</v>
      </c>
      <c r="B143" t="s">
        <v>498</v>
      </c>
      <c r="C143" t="s">
        <v>156</v>
      </c>
      <c r="D143" t="s">
        <v>181</v>
      </c>
      <c r="E143" s="10">
        <v>68008.55</v>
      </c>
      <c r="F143" s="11">
        <v>44062</v>
      </c>
      <c r="G143" s="12">
        <v>1</v>
      </c>
      <c r="H143" t="s">
        <v>152</v>
      </c>
      <c r="I143" t="s">
        <v>201</v>
      </c>
    </row>
    <row r="144" spans="1:9" x14ac:dyDescent="0.35">
      <c r="A144" t="s">
        <v>499</v>
      </c>
      <c r="B144" t="s">
        <v>500</v>
      </c>
      <c r="C144" t="s">
        <v>149</v>
      </c>
      <c r="D144" t="s">
        <v>239</v>
      </c>
      <c r="E144" s="10">
        <v>74924.649999999994</v>
      </c>
      <c r="F144" s="11" t="s">
        <v>501</v>
      </c>
      <c r="G144" s="12">
        <v>1</v>
      </c>
      <c r="H144" t="s">
        <v>152</v>
      </c>
      <c r="I144" t="s">
        <v>170</v>
      </c>
    </row>
    <row r="145" spans="1:9" x14ac:dyDescent="0.35">
      <c r="A145" t="s">
        <v>318</v>
      </c>
      <c r="B145" t="s">
        <v>319</v>
      </c>
      <c r="C145" t="s">
        <v>149</v>
      </c>
      <c r="D145" t="s">
        <v>178</v>
      </c>
      <c r="E145" s="10"/>
      <c r="F145" s="11" t="s">
        <v>320</v>
      </c>
      <c r="G145" s="12">
        <v>0.2</v>
      </c>
      <c r="H145" t="s">
        <v>152</v>
      </c>
      <c r="I145" t="s">
        <v>201</v>
      </c>
    </row>
    <row r="146" spans="1:9" x14ac:dyDescent="0.35">
      <c r="A146" t="s">
        <v>502</v>
      </c>
      <c r="B146" t="s">
        <v>503</v>
      </c>
      <c r="C146" t="s">
        <v>149</v>
      </c>
      <c r="D146" t="s">
        <v>161</v>
      </c>
      <c r="E146" s="10">
        <v>88689.09</v>
      </c>
      <c r="F146" s="11" t="s">
        <v>504</v>
      </c>
      <c r="G146" s="12">
        <v>1</v>
      </c>
      <c r="H146" t="s">
        <v>152</v>
      </c>
      <c r="I146" t="s">
        <v>158</v>
      </c>
    </row>
    <row r="147" spans="1:9" x14ac:dyDescent="0.35">
      <c r="A147" t="s">
        <v>505</v>
      </c>
      <c r="B147" t="s">
        <v>506</v>
      </c>
      <c r="C147" t="s">
        <v>156</v>
      </c>
      <c r="D147" t="s">
        <v>184</v>
      </c>
      <c r="E147" s="10">
        <v>96555.53</v>
      </c>
      <c r="F147" s="11">
        <v>43489</v>
      </c>
      <c r="G147" s="12">
        <v>0.2</v>
      </c>
      <c r="H147" t="s">
        <v>200</v>
      </c>
      <c r="I147" t="s">
        <v>170</v>
      </c>
    </row>
    <row r="148" spans="1:9" x14ac:dyDescent="0.35">
      <c r="A148" t="s">
        <v>507</v>
      </c>
      <c r="B148" t="s">
        <v>508</v>
      </c>
      <c r="C148" t="s">
        <v>156</v>
      </c>
      <c r="D148" t="s">
        <v>178</v>
      </c>
      <c r="E148" s="10">
        <v>71924.850000000006</v>
      </c>
      <c r="F148" s="11">
        <v>43822</v>
      </c>
      <c r="G148" s="12">
        <v>1</v>
      </c>
      <c r="H148" t="s">
        <v>152</v>
      </c>
      <c r="I148" t="s">
        <v>208</v>
      </c>
    </row>
    <row r="149" spans="1:9" x14ac:dyDescent="0.35">
      <c r="A149" t="s">
        <v>509</v>
      </c>
      <c r="B149" t="s">
        <v>510</v>
      </c>
      <c r="C149" t="s">
        <v>149</v>
      </c>
      <c r="D149" t="s">
        <v>239</v>
      </c>
      <c r="E149" s="10">
        <v>31241.24</v>
      </c>
      <c r="F149" s="11">
        <v>43725</v>
      </c>
      <c r="G149" s="12">
        <v>1</v>
      </c>
      <c r="H149" t="s">
        <v>152</v>
      </c>
      <c r="I149" t="s">
        <v>153</v>
      </c>
    </row>
    <row r="150" spans="1:9" x14ac:dyDescent="0.35">
      <c r="A150" t="s">
        <v>511</v>
      </c>
      <c r="B150" t="s">
        <v>512</v>
      </c>
      <c r="C150" t="s">
        <v>149</v>
      </c>
      <c r="D150" t="s">
        <v>157</v>
      </c>
      <c r="E150" s="10">
        <v>110042.37</v>
      </c>
      <c r="F150" s="11">
        <v>43914</v>
      </c>
      <c r="G150" s="12">
        <v>1</v>
      </c>
      <c r="H150" t="s">
        <v>152</v>
      </c>
      <c r="I150" t="s">
        <v>196</v>
      </c>
    </row>
    <row r="151" spans="1:9" x14ac:dyDescent="0.35">
      <c r="A151" t="s">
        <v>205</v>
      </c>
      <c r="B151" t="s">
        <v>206</v>
      </c>
      <c r="C151" t="s">
        <v>156</v>
      </c>
      <c r="D151" t="s">
        <v>164</v>
      </c>
      <c r="E151" s="10">
        <v>37902.35</v>
      </c>
      <c r="F151" s="11" t="s">
        <v>207</v>
      </c>
      <c r="G151" s="12">
        <v>1</v>
      </c>
      <c r="H151" t="s">
        <v>152</v>
      </c>
      <c r="I151" t="s">
        <v>208</v>
      </c>
    </row>
    <row r="152" spans="1:9" x14ac:dyDescent="0.35">
      <c r="A152" t="s">
        <v>513</v>
      </c>
      <c r="B152" t="s">
        <v>514</v>
      </c>
      <c r="C152" t="s">
        <v>156</v>
      </c>
      <c r="D152" t="s">
        <v>157</v>
      </c>
      <c r="E152" s="10">
        <v>33031.26</v>
      </c>
      <c r="F152" s="11" t="s">
        <v>515</v>
      </c>
      <c r="G152" s="12">
        <v>0.4</v>
      </c>
      <c r="H152" t="s">
        <v>152</v>
      </c>
      <c r="I152" t="s">
        <v>170</v>
      </c>
    </row>
    <row r="153" spans="1:9" x14ac:dyDescent="0.35">
      <c r="A153" t="s">
        <v>516</v>
      </c>
      <c r="B153" t="s">
        <v>517</v>
      </c>
      <c r="C153" t="s">
        <v>156</v>
      </c>
      <c r="D153" t="s">
        <v>245</v>
      </c>
      <c r="E153" s="10">
        <v>32496.880000000001</v>
      </c>
      <c r="F153" s="11">
        <v>43234</v>
      </c>
      <c r="G153" s="12">
        <v>1</v>
      </c>
      <c r="H153" t="s">
        <v>200</v>
      </c>
      <c r="I153" t="s">
        <v>153</v>
      </c>
    </row>
    <row r="154" spans="1:9" x14ac:dyDescent="0.35">
      <c r="A154" t="s">
        <v>518</v>
      </c>
      <c r="B154" t="s">
        <v>519</v>
      </c>
      <c r="C154" t="s">
        <v>156</v>
      </c>
      <c r="D154" t="s">
        <v>161</v>
      </c>
      <c r="E154" s="10">
        <v>81897.789999999994</v>
      </c>
      <c r="F154" s="11">
        <v>43146</v>
      </c>
      <c r="G154" s="12">
        <v>1</v>
      </c>
      <c r="H154" t="s">
        <v>152</v>
      </c>
      <c r="I154" t="s">
        <v>201</v>
      </c>
    </row>
    <row r="155" spans="1:9" x14ac:dyDescent="0.35">
      <c r="A155" t="s">
        <v>520</v>
      </c>
      <c r="B155" t="s">
        <v>521</v>
      </c>
      <c r="C155" t="s">
        <v>149</v>
      </c>
      <c r="D155" t="s">
        <v>173</v>
      </c>
      <c r="E155" s="10">
        <v>108872.77</v>
      </c>
      <c r="F155" s="11">
        <v>43521</v>
      </c>
      <c r="G155" s="12">
        <v>1</v>
      </c>
      <c r="H155" t="s">
        <v>152</v>
      </c>
      <c r="I155" t="s">
        <v>153</v>
      </c>
    </row>
    <row r="156" spans="1:9" x14ac:dyDescent="0.35">
      <c r="A156" t="s">
        <v>522</v>
      </c>
      <c r="B156" t="s">
        <v>523</v>
      </c>
      <c r="C156" t="s">
        <v>149</v>
      </c>
      <c r="D156" t="s">
        <v>181</v>
      </c>
      <c r="E156" s="10">
        <v>89605.13</v>
      </c>
      <c r="F156" s="11" t="s">
        <v>524</v>
      </c>
      <c r="G156" s="12">
        <v>1</v>
      </c>
      <c r="H156" t="s">
        <v>152</v>
      </c>
      <c r="I156" t="s">
        <v>158</v>
      </c>
    </row>
    <row r="157" spans="1:9" x14ac:dyDescent="0.35">
      <c r="A157" t="s">
        <v>525</v>
      </c>
      <c r="B157" t="s">
        <v>526</v>
      </c>
      <c r="D157" t="s">
        <v>245</v>
      </c>
      <c r="E157" s="10">
        <v>63447.07</v>
      </c>
      <c r="F157" s="11" t="s">
        <v>527</v>
      </c>
      <c r="G157" s="12">
        <v>1</v>
      </c>
      <c r="H157" t="s">
        <v>200</v>
      </c>
      <c r="I157" t="s">
        <v>175</v>
      </c>
    </row>
    <row r="158" spans="1:9" x14ac:dyDescent="0.35">
      <c r="A158" t="s">
        <v>528</v>
      </c>
      <c r="B158" t="s">
        <v>529</v>
      </c>
      <c r="C158" t="s">
        <v>156</v>
      </c>
      <c r="D158" t="s">
        <v>239</v>
      </c>
      <c r="E158" s="10">
        <v>106665.67</v>
      </c>
      <c r="F158" s="11">
        <v>43311</v>
      </c>
      <c r="G158" s="12">
        <v>1</v>
      </c>
      <c r="H158" t="s">
        <v>200</v>
      </c>
      <c r="I158" t="s">
        <v>196</v>
      </c>
    </row>
    <row r="159" spans="1:9" x14ac:dyDescent="0.35">
      <c r="A159" t="s">
        <v>530</v>
      </c>
      <c r="B159" t="s">
        <v>531</v>
      </c>
      <c r="C159" t="s">
        <v>149</v>
      </c>
      <c r="D159" t="s">
        <v>161</v>
      </c>
      <c r="E159" s="10">
        <v>100424.23</v>
      </c>
      <c r="F159" s="11">
        <v>43801</v>
      </c>
      <c r="G159" s="12">
        <v>1</v>
      </c>
      <c r="H159" t="s">
        <v>152</v>
      </c>
      <c r="I159" t="s">
        <v>201</v>
      </c>
    </row>
    <row r="160" spans="1:9" x14ac:dyDescent="0.35">
      <c r="A160" t="s">
        <v>532</v>
      </c>
      <c r="B160" t="s">
        <v>533</v>
      </c>
      <c r="C160" t="s">
        <v>149</v>
      </c>
      <c r="D160" t="s">
        <v>161</v>
      </c>
      <c r="E160" s="10">
        <v>47646.95</v>
      </c>
      <c r="F160" s="11">
        <v>43791</v>
      </c>
      <c r="G160" s="12">
        <v>0.3</v>
      </c>
      <c r="H160" t="s">
        <v>166</v>
      </c>
      <c r="I160" t="s">
        <v>208</v>
      </c>
    </row>
    <row r="161" spans="1:9" x14ac:dyDescent="0.35">
      <c r="A161" t="s">
        <v>534</v>
      </c>
      <c r="B161" t="s">
        <v>370</v>
      </c>
      <c r="C161" t="s">
        <v>149</v>
      </c>
      <c r="D161" t="s">
        <v>245</v>
      </c>
      <c r="E161" s="10">
        <v>28481.16</v>
      </c>
      <c r="F161" s="11">
        <v>43916</v>
      </c>
      <c r="G161" s="12">
        <v>1</v>
      </c>
      <c r="H161" t="s">
        <v>152</v>
      </c>
      <c r="I161" t="s">
        <v>170</v>
      </c>
    </row>
    <row r="162" spans="1:9" x14ac:dyDescent="0.35">
      <c r="A162" t="s">
        <v>445</v>
      </c>
      <c r="B162" t="s">
        <v>446</v>
      </c>
      <c r="C162" t="s">
        <v>156</v>
      </c>
      <c r="D162" t="s">
        <v>184</v>
      </c>
      <c r="E162" s="10"/>
      <c r="F162" s="11">
        <v>43504</v>
      </c>
      <c r="G162" s="12">
        <v>1</v>
      </c>
      <c r="H162" t="s">
        <v>152</v>
      </c>
      <c r="I162" t="s">
        <v>153</v>
      </c>
    </row>
    <row r="163" spans="1:9" x14ac:dyDescent="0.35">
      <c r="A163" t="s">
        <v>535</v>
      </c>
      <c r="B163" t="s">
        <v>536</v>
      </c>
      <c r="C163" t="s">
        <v>156</v>
      </c>
      <c r="D163" t="s">
        <v>224</v>
      </c>
      <c r="E163" s="10">
        <v>39535.49</v>
      </c>
      <c r="F163" s="11">
        <v>43397</v>
      </c>
      <c r="G163" s="12">
        <v>0.3</v>
      </c>
      <c r="H163" t="s">
        <v>152</v>
      </c>
      <c r="I163" t="s">
        <v>153</v>
      </c>
    </row>
    <row r="164" spans="1:9" x14ac:dyDescent="0.35">
      <c r="A164" t="s">
        <v>537</v>
      </c>
      <c r="B164" t="s">
        <v>538</v>
      </c>
      <c r="C164" t="s">
        <v>149</v>
      </c>
      <c r="D164" t="s">
        <v>178</v>
      </c>
      <c r="E164" s="10">
        <v>95017.1</v>
      </c>
      <c r="F164" s="11">
        <v>43283</v>
      </c>
      <c r="G164" s="12">
        <v>1</v>
      </c>
      <c r="H164" t="s">
        <v>166</v>
      </c>
      <c r="I164" t="s">
        <v>158</v>
      </c>
    </row>
    <row r="165" spans="1:9" x14ac:dyDescent="0.35">
      <c r="A165" t="s">
        <v>539</v>
      </c>
      <c r="B165" t="s">
        <v>540</v>
      </c>
      <c r="C165" t="s">
        <v>149</v>
      </c>
      <c r="D165" t="s">
        <v>157</v>
      </c>
      <c r="E165" s="10">
        <v>69764.100000000006</v>
      </c>
      <c r="F165" s="11">
        <v>44195</v>
      </c>
      <c r="G165" s="12">
        <v>1</v>
      </c>
      <c r="H165" t="s">
        <v>166</v>
      </c>
      <c r="I165" t="s">
        <v>158</v>
      </c>
    </row>
    <row r="166" spans="1:9" x14ac:dyDescent="0.35">
      <c r="A166" t="s">
        <v>541</v>
      </c>
      <c r="B166" t="s">
        <v>542</v>
      </c>
      <c r="C166" t="s">
        <v>156</v>
      </c>
      <c r="D166" t="s">
        <v>224</v>
      </c>
      <c r="E166" s="10">
        <v>84598.88</v>
      </c>
      <c r="F166" s="11" t="s">
        <v>543</v>
      </c>
      <c r="G166" s="12">
        <v>1</v>
      </c>
      <c r="H166" t="s">
        <v>166</v>
      </c>
      <c r="I166" t="s">
        <v>158</v>
      </c>
    </row>
    <row r="167" spans="1:9" x14ac:dyDescent="0.35">
      <c r="A167" t="s">
        <v>544</v>
      </c>
      <c r="B167" t="s">
        <v>545</v>
      </c>
      <c r="C167" t="s">
        <v>149</v>
      </c>
      <c r="D167" t="s">
        <v>173</v>
      </c>
      <c r="E167" s="10">
        <v>36536.26</v>
      </c>
      <c r="F167" s="11" t="s">
        <v>546</v>
      </c>
      <c r="G167" s="12">
        <v>1</v>
      </c>
      <c r="H167" t="s">
        <v>200</v>
      </c>
      <c r="I167" t="s">
        <v>170</v>
      </c>
    </row>
    <row r="168" spans="1:9" x14ac:dyDescent="0.35">
      <c r="A168" t="s">
        <v>547</v>
      </c>
      <c r="B168" t="s">
        <v>548</v>
      </c>
      <c r="C168" t="s">
        <v>156</v>
      </c>
      <c r="D168" t="s">
        <v>157</v>
      </c>
      <c r="E168" s="10">
        <v>61688.77</v>
      </c>
      <c r="F168" s="11" t="s">
        <v>549</v>
      </c>
      <c r="G168" s="12">
        <v>0.9</v>
      </c>
      <c r="H168" t="s">
        <v>152</v>
      </c>
      <c r="I168" t="s">
        <v>208</v>
      </c>
    </row>
    <row r="169" spans="1:9" x14ac:dyDescent="0.35">
      <c r="A169" t="s">
        <v>550</v>
      </c>
      <c r="B169" t="s">
        <v>551</v>
      </c>
      <c r="C169" t="s">
        <v>156</v>
      </c>
      <c r="D169" t="s">
        <v>239</v>
      </c>
      <c r="E169" s="10"/>
      <c r="F169" s="11" t="s">
        <v>552</v>
      </c>
      <c r="G169" s="12">
        <v>1</v>
      </c>
      <c r="H169" t="s">
        <v>152</v>
      </c>
      <c r="I169" t="s">
        <v>158</v>
      </c>
    </row>
    <row r="170" spans="1:9" x14ac:dyDescent="0.35">
      <c r="A170" t="s">
        <v>553</v>
      </c>
      <c r="B170" t="s">
        <v>554</v>
      </c>
      <c r="C170" t="s">
        <v>156</v>
      </c>
      <c r="D170" t="s">
        <v>173</v>
      </c>
      <c r="E170" s="10">
        <v>88425.08</v>
      </c>
      <c r="F170" s="11" t="s">
        <v>555</v>
      </c>
      <c r="G170" s="12">
        <v>1</v>
      </c>
      <c r="H170" t="s">
        <v>152</v>
      </c>
      <c r="I170" t="s">
        <v>170</v>
      </c>
    </row>
    <row r="171" spans="1:9" x14ac:dyDescent="0.35">
      <c r="A171" t="s">
        <v>312</v>
      </c>
      <c r="B171" t="s">
        <v>313</v>
      </c>
      <c r="C171" t="s">
        <v>156</v>
      </c>
      <c r="D171" t="s">
        <v>239</v>
      </c>
      <c r="E171" s="10">
        <v>38438.239999999998</v>
      </c>
      <c r="F171" s="11" t="s">
        <v>314</v>
      </c>
      <c r="G171" s="12">
        <v>1</v>
      </c>
      <c r="H171" t="s">
        <v>152</v>
      </c>
      <c r="I171" t="s">
        <v>208</v>
      </c>
    </row>
    <row r="172" spans="1:9" x14ac:dyDescent="0.35">
      <c r="A172" t="s">
        <v>556</v>
      </c>
      <c r="B172" t="s">
        <v>557</v>
      </c>
      <c r="C172" t="s">
        <v>149</v>
      </c>
      <c r="D172" t="s">
        <v>224</v>
      </c>
      <c r="E172" s="10">
        <v>96753.78</v>
      </c>
      <c r="F172" s="11">
        <v>44494</v>
      </c>
      <c r="G172" s="12">
        <v>1</v>
      </c>
      <c r="H172" t="s">
        <v>152</v>
      </c>
      <c r="I172" t="s">
        <v>201</v>
      </c>
    </row>
    <row r="173" spans="1:9" x14ac:dyDescent="0.35">
      <c r="A173" t="s">
        <v>423</v>
      </c>
      <c r="B173" t="s">
        <v>424</v>
      </c>
      <c r="C173" t="s">
        <v>149</v>
      </c>
      <c r="D173" t="s">
        <v>164</v>
      </c>
      <c r="E173" s="10">
        <v>112778.28</v>
      </c>
      <c r="F173" s="11">
        <v>43250</v>
      </c>
      <c r="G173" s="12">
        <v>1</v>
      </c>
      <c r="H173" t="s">
        <v>166</v>
      </c>
      <c r="I173" t="s">
        <v>153</v>
      </c>
    </row>
    <row r="174" spans="1:9" x14ac:dyDescent="0.35">
      <c r="A174" t="s">
        <v>558</v>
      </c>
      <c r="B174" t="s">
        <v>559</v>
      </c>
      <c r="C174" t="s">
        <v>156</v>
      </c>
      <c r="D174" t="s">
        <v>178</v>
      </c>
      <c r="E174" s="10">
        <v>28974.03</v>
      </c>
      <c r="F174" s="11" t="s">
        <v>560</v>
      </c>
      <c r="G174" s="12">
        <v>1</v>
      </c>
      <c r="H174" t="s">
        <v>152</v>
      </c>
      <c r="I174" t="s">
        <v>201</v>
      </c>
    </row>
    <row r="175" spans="1:9" x14ac:dyDescent="0.35">
      <c r="A175" t="s">
        <v>561</v>
      </c>
      <c r="B175" t="s">
        <v>562</v>
      </c>
      <c r="C175" t="s">
        <v>156</v>
      </c>
      <c r="D175" t="s">
        <v>157</v>
      </c>
      <c r="E175" s="10">
        <v>86233.83</v>
      </c>
      <c r="F175" s="11" t="s">
        <v>563</v>
      </c>
      <c r="G175" s="12">
        <v>1</v>
      </c>
      <c r="H175" t="s">
        <v>166</v>
      </c>
      <c r="I175" t="s">
        <v>208</v>
      </c>
    </row>
    <row r="176" spans="1:9" x14ac:dyDescent="0.35">
      <c r="A176" t="s">
        <v>341</v>
      </c>
      <c r="B176" t="s">
        <v>342</v>
      </c>
      <c r="C176" t="s">
        <v>156</v>
      </c>
      <c r="D176" t="s">
        <v>239</v>
      </c>
      <c r="E176" s="10">
        <v>66865.490000000005</v>
      </c>
      <c r="F176" s="11" t="s">
        <v>343</v>
      </c>
      <c r="G176" s="12">
        <v>1</v>
      </c>
      <c r="H176" t="s">
        <v>152</v>
      </c>
      <c r="I176" t="s">
        <v>158</v>
      </c>
    </row>
    <row r="177" spans="1:9" x14ac:dyDescent="0.35">
      <c r="A177" t="s">
        <v>564</v>
      </c>
      <c r="B177" t="s">
        <v>565</v>
      </c>
      <c r="C177" t="s">
        <v>149</v>
      </c>
      <c r="D177" t="s">
        <v>221</v>
      </c>
      <c r="E177" s="10">
        <v>119022.49</v>
      </c>
      <c r="F177" s="11">
        <v>44431</v>
      </c>
      <c r="G177" s="12">
        <v>1</v>
      </c>
      <c r="H177" t="s">
        <v>152</v>
      </c>
      <c r="I177" t="s">
        <v>201</v>
      </c>
    </row>
    <row r="178" spans="1:9" x14ac:dyDescent="0.35">
      <c r="A178" t="s">
        <v>566</v>
      </c>
      <c r="B178" t="s">
        <v>567</v>
      </c>
      <c r="C178" t="s">
        <v>156</v>
      </c>
      <c r="D178" t="s">
        <v>221</v>
      </c>
      <c r="E178" s="10">
        <v>114177.23</v>
      </c>
      <c r="F178" s="11" t="s">
        <v>568</v>
      </c>
      <c r="G178" s="12">
        <v>1</v>
      </c>
      <c r="H178" t="s">
        <v>152</v>
      </c>
      <c r="I178" t="s">
        <v>175</v>
      </c>
    </row>
    <row r="179" spans="1:9" x14ac:dyDescent="0.35">
      <c r="A179" t="s">
        <v>569</v>
      </c>
      <c r="B179" t="s">
        <v>570</v>
      </c>
      <c r="C179" t="s">
        <v>156</v>
      </c>
      <c r="D179" t="s">
        <v>218</v>
      </c>
      <c r="E179" s="10">
        <v>100731.95</v>
      </c>
      <c r="F179" s="11" t="s">
        <v>571</v>
      </c>
      <c r="G179" s="12">
        <v>1</v>
      </c>
      <c r="H179" t="s">
        <v>152</v>
      </c>
      <c r="I179" t="s">
        <v>201</v>
      </c>
    </row>
    <row r="180" spans="1:9" x14ac:dyDescent="0.35">
      <c r="A180" t="s">
        <v>572</v>
      </c>
      <c r="B180" t="s">
        <v>573</v>
      </c>
      <c r="C180" t="s">
        <v>156</v>
      </c>
      <c r="D180" t="s">
        <v>164</v>
      </c>
      <c r="E180" s="10">
        <v>86010.54</v>
      </c>
      <c r="F180" s="11">
        <v>43164</v>
      </c>
      <c r="G180" s="12">
        <v>1</v>
      </c>
      <c r="H180" t="s">
        <v>152</v>
      </c>
      <c r="I180" t="s">
        <v>208</v>
      </c>
    </row>
    <row r="181" spans="1:9" x14ac:dyDescent="0.35">
      <c r="A181" t="s">
        <v>574</v>
      </c>
      <c r="B181" t="s">
        <v>575</v>
      </c>
      <c r="C181" t="s">
        <v>149</v>
      </c>
      <c r="D181" t="s">
        <v>221</v>
      </c>
      <c r="E181" s="10">
        <v>52270.22</v>
      </c>
      <c r="F181" s="11">
        <v>43521</v>
      </c>
      <c r="G181" s="12">
        <v>0.3</v>
      </c>
      <c r="H181" t="s">
        <v>152</v>
      </c>
      <c r="I181" t="s">
        <v>208</v>
      </c>
    </row>
    <row r="182" spans="1:9" x14ac:dyDescent="0.35">
      <c r="A182" t="s">
        <v>576</v>
      </c>
      <c r="B182" t="s">
        <v>577</v>
      </c>
      <c r="C182" t="s">
        <v>149</v>
      </c>
      <c r="D182" t="s">
        <v>173</v>
      </c>
      <c r="E182" s="10">
        <v>61624.77</v>
      </c>
      <c r="F182" s="11">
        <v>43430</v>
      </c>
      <c r="G182" s="12">
        <v>0.3</v>
      </c>
      <c r="H182" t="s">
        <v>166</v>
      </c>
      <c r="I182" t="s">
        <v>170</v>
      </c>
    </row>
    <row r="183" spans="1:9" x14ac:dyDescent="0.35">
      <c r="A183" t="s">
        <v>578</v>
      </c>
      <c r="B183" t="s">
        <v>579</v>
      </c>
      <c r="C183" t="s">
        <v>156</v>
      </c>
      <c r="D183" t="s">
        <v>181</v>
      </c>
      <c r="E183" s="10">
        <v>104903.79</v>
      </c>
      <c r="F183" s="11" t="s">
        <v>580</v>
      </c>
      <c r="G183" s="12">
        <v>1</v>
      </c>
      <c r="H183" t="s">
        <v>152</v>
      </c>
      <c r="I183" t="s">
        <v>208</v>
      </c>
    </row>
    <row r="184" spans="1:9" x14ac:dyDescent="0.35">
      <c r="A184" t="s">
        <v>336</v>
      </c>
      <c r="B184" t="s">
        <v>337</v>
      </c>
      <c r="C184" t="s">
        <v>156</v>
      </c>
      <c r="D184" t="s">
        <v>161</v>
      </c>
      <c r="E184" s="10">
        <v>69057.320000000007</v>
      </c>
      <c r="F184" s="11">
        <v>43390</v>
      </c>
      <c r="G184" s="12">
        <v>1</v>
      </c>
      <c r="H184" t="s">
        <v>152</v>
      </c>
      <c r="I184" t="s">
        <v>175</v>
      </c>
    </row>
    <row r="185" spans="1:9" x14ac:dyDescent="0.35">
      <c r="A185" t="s">
        <v>421</v>
      </c>
      <c r="B185" t="s">
        <v>422</v>
      </c>
      <c r="C185" t="s">
        <v>149</v>
      </c>
      <c r="D185" t="s">
        <v>178</v>
      </c>
      <c r="E185" s="10">
        <v>59258.19</v>
      </c>
      <c r="F185" s="11">
        <v>43452</v>
      </c>
      <c r="G185" s="12">
        <v>0.8</v>
      </c>
      <c r="H185" t="s">
        <v>152</v>
      </c>
      <c r="I185" t="s">
        <v>158</v>
      </c>
    </row>
    <row r="186" spans="1:9" x14ac:dyDescent="0.35">
      <c r="A186" t="s">
        <v>581</v>
      </c>
      <c r="B186" t="s">
        <v>582</v>
      </c>
      <c r="C186" t="s">
        <v>149</v>
      </c>
      <c r="D186" t="s">
        <v>184</v>
      </c>
      <c r="E186" s="10">
        <v>28160.79</v>
      </c>
      <c r="F186" s="11" t="s">
        <v>583</v>
      </c>
      <c r="G186" s="12">
        <v>1</v>
      </c>
      <c r="H186" t="s">
        <v>200</v>
      </c>
      <c r="I186" t="s">
        <v>153</v>
      </c>
    </row>
    <row r="187" spans="1:9" x14ac:dyDescent="0.35">
      <c r="A187" t="s">
        <v>584</v>
      </c>
      <c r="B187" t="s">
        <v>585</v>
      </c>
      <c r="C187" t="s">
        <v>149</v>
      </c>
      <c r="D187" t="s">
        <v>150</v>
      </c>
      <c r="E187" s="10">
        <v>109143.17</v>
      </c>
      <c r="F187" s="11" t="s">
        <v>586</v>
      </c>
      <c r="G187" s="12">
        <v>1</v>
      </c>
      <c r="H187" t="s">
        <v>152</v>
      </c>
      <c r="I187" t="s">
        <v>175</v>
      </c>
    </row>
    <row r="188" spans="1:9" x14ac:dyDescent="0.35">
      <c r="A188" t="s">
        <v>587</v>
      </c>
      <c r="B188" t="s">
        <v>588</v>
      </c>
      <c r="C188" t="s">
        <v>156</v>
      </c>
      <c r="D188" t="s">
        <v>181</v>
      </c>
      <c r="E188" s="10">
        <v>70755.5</v>
      </c>
      <c r="F188" s="11" t="s">
        <v>589</v>
      </c>
      <c r="G188" s="12">
        <v>0.8</v>
      </c>
      <c r="H188" t="s">
        <v>200</v>
      </c>
      <c r="I188" t="s">
        <v>170</v>
      </c>
    </row>
    <row r="189" spans="1:9" x14ac:dyDescent="0.35">
      <c r="A189" t="s">
        <v>251</v>
      </c>
      <c r="B189" t="s">
        <v>252</v>
      </c>
      <c r="C189" t="s">
        <v>149</v>
      </c>
      <c r="D189" t="s">
        <v>157</v>
      </c>
      <c r="E189" s="10">
        <v>73360.38</v>
      </c>
      <c r="F189" s="11">
        <v>43972</v>
      </c>
      <c r="G189" s="12">
        <v>1</v>
      </c>
      <c r="H189" t="s">
        <v>200</v>
      </c>
      <c r="I189" t="s">
        <v>153</v>
      </c>
    </row>
    <row r="190" spans="1:9" x14ac:dyDescent="0.35">
      <c r="A190" t="s">
        <v>482</v>
      </c>
      <c r="B190" t="s">
        <v>483</v>
      </c>
      <c r="C190" t="s">
        <v>156</v>
      </c>
      <c r="D190" t="s">
        <v>221</v>
      </c>
      <c r="E190" s="10">
        <v>76303.820000000007</v>
      </c>
      <c r="F190" s="11">
        <v>43458</v>
      </c>
      <c r="G190" s="12">
        <v>1</v>
      </c>
      <c r="H190" t="s">
        <v>166</v>
      </c>
      <c r="I190" t="s">
        <v>170</v>
      </c>
    </row>
    <row r="191" spans="1:9" x14ac:dyDescent="0.35">
      <c r="A191" t="s">
        <v>590</v>
      </c>
      <c r="B191" t="s">
        <v>591</v>
      </c>
      <c r="C191" t="s">
        <v>156</v>
      </c>
      <c r="D191" t="s">
        <v>150</v>
      </c>
      <c r="E191" s="10">
        <v>58861.19</v>
      </c>
      <c r="F191" s="11" t="s">
        <v>592</v>
      </c>
      <c r="G191" s="12">
        <v>1</v>
      </c>
      <c r="H191" t="s">
        <v>152</v>
      </c>
      <c r="I191" t="s">
        <v>196</v>
      </c>
    </row>
    <row r="192" spans="1:9" x14ac:dyDescent="0.35">
      <c r="A192" t="s">
        <v>593</v>
      </c>
      <c r="B192" t="s">
        <v>594</v>
      </c>
      <c r="C192" t="s">
        <v>156</v>
      </c>
      <c r="D192" t="s">
        <v>164</v>
      </c>
      <c r="E192" s="10">
        <v>58744.17</v>
      </c>
      <c r="F192" s="11" t="s">
        <v>199</v>
      </c>
      <c r="G192" s="12">
        <v>1</v>
      </c>
      <c r="H192" t="s">
        <v>200</v>
      </c>
      <c r="I192" t="s">
        <v>196</v>
      </c>
    </row>
    <row r="193" spans="1:9" x14ac:dyDescent="0.35">
      <c r="A193" t="s">
        <v>595</v>
      </c>
      <c r="B193" t="s">
        <v>596</v>
      </c>
      <c r="C193" t="s">
        <v>156</v>
      </c>
      <c r="D193" t="s">
        <v>218</v>
      </c>
      <c r="E193" s="10">
        <v>73488.679999999993</v>
      </c>
      <c r="F193" s="11" t="s">
        <v>597</v>
      </c>
      <c r="G193" s="12">
        <v>1</v>
      </c>
      <c r="H193" t="s">
        <v>166</v>
      </c>
      <c r="I193" t="s">
        <v>158</v>
      </c>
    </row>
    <row r="194" spans="1:9" x14ac:dyDescent="0.35">
      <c r="A194" t="s">
        <v>598</v>
      </c>
      <c r="B194" t="s">
        <v>599</v>
      </c>
      <c r="C194" t="s">
        <v>156</v>
      </c>
      <c r="D194" t="s">
        <v>218</v>
      </c>
      <c r="E194" s="10">
        <v>92704.48</v>
      </c>
      <c r="F194" s="11" t="s">
        <v>600</v>
      </c>
      <c r="G194" s="12">
        <v>1</v>
      </c>
      <c r="H194" t="s">
        <v>166</v>
      </c>
      <c r="I194" t="s">
        <v>196</v>
      </c>
    </row>
    <row r="195" spans="1:9" x14ac:dyDescent="0.35">
      <c r="A195" t="s">
        <v>601</v>
      </c>
      <c r="B195" t="s">
        <v>602</v>
      </c>
      <c r="C195" t="s">
        <v>149</v>
      </c>
      <c r="D195" t="s">
        <v>173</v>
      </c>
      <c r="E195" s="10">
        <v>78443.78</v>
      </c>
      <c r="F195" s="11" t="s">
        <v>603</v>
      </c>
      <c r="G195" s="12">
        <v>1</v>
      </c>
      <c r="H195" t="s">
        <v>166</v>
      </c>
      <c r="I195" t="s">
        <v>170</v>
      </c>
    </row>
    <row r="196" spans="1:9" x14ac:dyDescent="0.35">
      <c r="A196" t="s">
        <v>604</v>
      </c>
      <c r="B196" t="s">
        <v>605</v>
      </c>
      <c r="C196" t="s">
        <v>156</v>
      </c>
      <c r="D196" t="s">
        <v>173</v>
      </c>
      <c r="E196" s="10">
        <v>97105.19</v>
      </c>
      <c r="F196" s="11">
        <v>44425</v>
      </c>
      <c r="G196" s="12">
        <v>1</v>
      </c>
      <c r="H196" t="s">
        <v>152</v>
      </c>
      <c r="I196" t="s">
        <v>196</v>
      </c>
    </row>
    <row r="197" spans="1:9" x14ac:dyDescent="0.35">
      <c r="A197" t="s">
        <v>606</v>
      </c>
      <c r="B197" t="s">
        <v>607</v>
      </c>
      <c r="C197" t="s">
        <v>156</v>
      </c>
      <c r="D197" t="s">
        <v>161</v>
      </c>
      <c r="E197" s="10">
        <v>109163.39</v>
      </c>
      <c r="F197" s="11">
        <v>44019</v>
      </c>
      <c r="G197" s="12">
        <v>0.8</v>
      </c>
      <c r="H197" t="s">
        <v>152</v>
      </c>
      <c r="I197" t="s">
        <v>158</v>
      </c>
    </row>
    <row r="198" spans="1:9" x14ac:dyDescent="0.35">
      <c r="A198" t="s">
        <v>608</v>
      </c>
      <c r="B198" t="s">
        <v>609</v>
      </c>
      <c r="C198" t="s">
        <v>149</v>
      </c>
      <c r="D198" t="s">
        <v>181</v>
      </c>
      <c r="E198" s="10">
        <v>31816.57</v>
      </c>
      <c r="F198" s="11" t="s">
        <v>610</v>
      </c>
      <c r="G198" s="12">
        <v>0.3</v>
      </c>
      <c r="H198" t="s">
        <v>166</v>
      </c>
      <c r="I198" t="s">
        <v>153</v>
      </c>
    </row>
    <row r="199" spans="1:9" x14ac:dyDescent="0.35">
      <c r="A199" t="s">
        <v>611</v>
      </c>
      <c r="B199" t="s">
        <v>612</v>
      </c>
      <c r="C199" t="s">
        <v>156</v>
      </c>
      <c r="D199" t="s">
        <v>150</v>
      </c>
      <c r="E199" s="10">
        <v>118442.54</v>
      </c>
      <c r="F199" s="11">
        <v>44193</v>
      </c>
      <c r="G199" s="12">
        <v>1</v>
      </c>
      <c r="H199" t="s">
        <v>152</v>
      </c>
      <c r="I199" t="s">
        <v>201</v>
      </c>
    </row>
    <row r="200" spans="1:9" x14ac:dyDescent="0.35">
      <c r="A200" t="s">
        <v>613</v>
      </c>
      <c r="B200" t="s">
        <v>614</v>
      </c>
      <c r="C200" t="s">
        <v>156</v>
      </c>
      <c r="D200" t="s">
        <v>164</v>
      </c>
      <c r="E200" s="10">
        <v>84745.93</v>
      </c>
      <c r="F200" s="11" t="s">
        <v>615</v>
      </c>
      <c r="G200" s="12">
        <v>1</v>
      </c>
      <c r="H200" t="s">
        <v>152</v>
      </c>
      <c r="I200" t="s">
        <v>175</v>
      </c>
    </row>
    <row r="201" spans="1:9" x14ac:dyDescent="0.35">
      <c r="A201" t="s">
        <v>268</v>
      </c>
      <c r="B201" t="s">
        <v>269</v>
      </c>
      <c r="C201" t="s">
        <v>156</v>
      </c>
      <c r="D201" t="s">
        <v>221</v>
      </c>
      <c r="E201" s="10">
        <v>69163.39</v>
      </c>
      <c r="F201" s="11">
        <v>43397</v>
      </c>
      <c r="G201" s="12">
        <v>1</v>
      </c>
      <c r="H201" t="s">
        <v>152</v>
      </c>
      <c r="I201" t="s">
        <v>153</v>
      </c>
    </row>
    <row r="202" spans="1:9" x14ac:dyDescent="0.35">
      <c r="A202" t="s">
        <v>541</v>
      </c>
      <c r="B202" t="s">
        <v>542</v>
      </c>
      <c r="C202" t="s">
        <v>156</v>
      </c>
      <c r="D202" t="s">
        <v>224</v>
      </c>
      <c r="E202" s="10">
        <v>84598.88</v>
      </c>
      <c r="F202" s="11" t="s">
        <v>543</v>
      </c>
      <c r="G202" s="12">
        <v>1</v>
      </c>
      <c r="H202" t="s">
        <v>166</v>
      </c>
      <c r="I202" t="s">
        <v>158</v>
      </c>
    </row>
    <row r="203" spans="1:9" x14ac:dyDescent="0.35">
      <c r="A203" t="s">
        <v>616</v>
      </c>
      <c r="B203" t="s">
        <v>617</v>
      </c>
      <c r="C203" t="s">
        <v>156</v>
      </c>
      <c r="D203" t="s">
        <v>239</v>
      </c>
      <c r="E203" s="10">
        <v>68795.48</v>
      </c>
      <c r="F203" s="11">
        <v>44277</v>
      </c>
      <c r="G203" s="12">
        <v>0.2</v>
      </c>
      <c r="H203" t="s">
        <v>152</v>
      </c>
      <c r="I203" t="s">
        <v>153</v>
      </c>
    </row>
    <row r="204" spans="1:9" x14ac:dyDescent="0.35">
      <c r="A204" t="s">
        <v>618</v>
      </c>
      <c r="B204" t="s">
        <v>619</v>
      </c>
      <c r="C204" t="s">
        <v>156</v>
      </c>
      <c r="D204" t="s">
        <v>161</v>
      </c>
      <c r="E204" s="10">
        <v>32269.91</v>
      </c>
      <c r="F204" s="11" t="s">
        <v>549</v>
      </c>
      <c r="G204" s="12">
        <v>1</v>
      </c>
      <c r="H204" t="s">
        <v>152</v>
      </c>
      <c r="I204" t="s">
        <v>153</v>
      </c>
    </row>
    <row r="205" spans="1:9" x14ac:dyDescent="0.35">
      <c r="A205" t="s">
        <v>620</v>
      </c>
      <c r="B205" t="s">
        <v>621</v>
      </c>
      <c r="C205" t="s">
        <v>149</v>
      </c>
      <c r="D205" t="s">
        <v>184</v>
      </c>
      <c r="E205" s="10">
        <v>78705.929999999993</v>
      </c>
      <c r="F205" s="11" t="s">
        <v>622</v>
      </c>
      <c r="G205" s="12">
        <v>1</v>
      </c>
      <c r="H205" t="s">
        <v>166</v>
      </c>
      <c r="I205" t="s">
        <v>158</v>
      </c>
    </row>
    <row r="206" spans="1:9" x14ac:dyDescent="0.35">
      <c r="A206" t="s">
        <v>623</v>
      </c>
      <c r="B206" t="s">
        <v>624</v>
      </c>
      <c r="C206" t="s">
        <v>149</v>
      </c>
      <c r="D206" t="s">
        <v>181</v>
      </c>
      <c r="E206" s="10">
        <v>53535.62</v>
      </c>
      <c r="F206" s="11" t="s">
        <v>625</v>
      </c>
      <c r="G206" s="12">
        <v>0.5</v>
      </c>
      <c r="H206" t="s">
        <v>166</v>
      </c>
      <c r="I206" t="s">
        <v>158</v>
      </c>
    </row>
    <row r="207" spans="1:9" x14ac:dyDescent="0.35">
      <c r="A207" t="s">
        <v>626</v>
      </c>
      <c r="B207" t="s">
        <v>627</v>
      </c>
      <c r="C207" t="s">
        <v>156</v>
      </c>
      <c r="D207" t="s">
        <v>224</v>
      </c>
      <c r="E207" s="10">
        <v>41934.71</v>
      </c>
      <c r="F207" s="11">
        <v>43780</v>
      </c>
      <c r="G207" s="12">
        <v>1</v>
      </c>
      <c r="H207" t="s">
        <v>152</v>
      </c>
      <c r="I207" t="s">
        <v>153</v>
      </c>
    </row>
    <row r="208" spans="1:9" x14ac:dyDescent="0.35">
      <c r="A208" t="s">
        <v>628</v>
      </c>
      <c r="B208" t="s">
        <v>629</v>
      </c>
      <c r="C208" t="s">
        <v>156</v>
      </c>
      <c r="D208" t="s">
        <v>239</v>
      </c>
      <c r="E208" s="10">
        <v>91929.69</v>
      </c>
      <c r="F208" s="11">
        <v>44085</v>
      </c>
      <c r="G208" s="12">
        <v>1</v>
      </c>
      <c r="H208" t="s">
        <v>166</v>
      </c>
      <c r="I208" t="s">
        <v>153</v>
      </c>
    </row>
    <row r="209" spans="1:9" x14ac:dyDescent="0.35">
      <c r="A209" t="s">
        <v>630</v>
      </c>
      <c r="B209" t="s">
        <v>631</v>
      </c>
      <c r="C209" t="s">
        <v>149</v>
      </c>
      <c r="D209" t="s">
        <v>184</v>
      </c>
      <c r="E209" s="10">
        <v>62281.24</v>
      </c>
      <c r="F209" s="11">
        <v>43272</v>
      </c>
      <c r="G209" s="12">
        <v>1</v>
      </c>
      <c r="H209" t="s">
        <v>152</v>
      </c>
      <c r="I209" t="s">
        <v>153</v>
      </c>
    </row>
    <row r="210" spans="1:9" x14ac:dyDescent="0.35">
      <c r="A210" t="s">
        <v>632</v>
      </c>
      <c r="B210" t="s">
        <v>633</v>
      </c>
      <c r="C210" t="s">
        <v>149</v>
      </c>
      <c r="D210" t="s">
        <v>221</v>
      </c>
      <c r="E210" s="10">
        <v>57925.91</v>
      </c>
      <c r="F210" s="11" t="s">
        <v>634</v>
      </c>
      <c r="G210" s="12">
        <v>0.5</v>
      </c>
      <c r="H210" t="s">
        <v>152</v>
      </c>
      <c r="I210" t="s">
        <v>175</v>
      </c>
    </row>
    <row r="211" spans="1:9" x14ac:dyDescent="0.35">
      <c r="A211" t="s">
        <v>635</v>
      </c>
      <c r="B211" t="s">
        <v>636</v>
      </c>
      <c r="C211" t="s">
        <v>149</v>
      </c>
      <c r="D211" t="s">
        <v>173</v>
      </c>
      <c r="E211" s="10">
        <v>82239.53</v>
      </c>
      <c r="F211" s="11">
        <v>43846</v>
      </c>
      <c r="G211" s="12">
        <v>1</v>
      </c>
      <c r="H211" t="s">
        <v>200</v>
      </c>
      <c r="I211" t="s">
        <v>196</v>
      </c>
    </row>
    <row r="212" spans="1:9" x14ac:dyDescent="0.35">
      <c r="A212" t="s">
        <v>637</v>
      </c>
      <c r="B212" t="s">
        <v>638</v>
      </c>
      <c r="C212" t="s">
        <v>149</v>
      </c>
      <c r="D212" t="s">
        <v>173</v>
      </c>
      <c r="E212" s="10">
        <v>53184.02</v>
      </c>
      <c r="F212" s="11" t="s">
        <v>639</v>
      </c>
      <c r="G212" s="12">
        <v>1</v>
      </c>
      <c r="H212" t="s">
        <v>166</v>
      </c>
      <c r="I212" t="s">
        <v>153</v>
      </c>
    </row>
    <row r="213" spans="1:9" x14ac:dyDescent="0.35">
      <c r="A213" t="s">
        <v>640</v>
      </c>
      <c r="B213" t="s">
        <v>641</v>
      </c>
      <c r="C213" t="s">
        <v>149</v>
      </c>
      <c r="D213" t="s">
        <v>221</v>
      </c>
      <c r="E213" s="10">
        <v>35936.31</v>
      </c>
      <c r="F213" s="11">
        <v>43241</v>
      </c>
      <c r="G213" s="12">
        <v>1</v>
      </c>
      <c r="H213" t="s">
        <v>152</v>
      </c>
      <c r="I213" t="s">
        <v>208</v>
      </c>
    </row>
    <row r="214" spans="1:9" x14ac:dyDescent="0.35">
      <c r="A214" t="s">
        <v>642</v>
      </c>
      <c r="B214" t="s">
        <v>643</v>
      </c>
      <c r="C214" t="s">
        <v>156</v>
      </c>
      <c r="D214" t="s">
        <v>161</v>
      </c>
      <c r="E214" s="10">
        <v>28305.08</v>
      </c>
      <c r="F214" s="11">
        <v>43754</v>
      </c>
      <c r="G214" s="12">
        <v>1</v>
      </c>
      <c r="H214" t="s">
        <v>152</v>
      </c>
      <c r="I214" t="s">
        <v>153</v>
      </c>
    </row>
    <row r="215" spans="1:9" x14ac:dyDescent="0.35">
      <c r="A215" t="s">
        <v>644</v>
      </c>
      <c r="B215" t="s">
        <v>645</v>
      </c>
      <c r="C215" t="s">
        <v>149</v>
      </c>
      <c r="D215" t="s">
        <v>245</v>
      </c>
      <c r="E215" s="10">
        <v>29774.76</v>
      </c>
      <c r="F215" s="11" t="s">
        <v>646</v>
      </c>
      <c r="G215" s="12">
        <v>1</v>
      </c>
      <c r="H215" t="s">
        <v>152</v>
      </c>
      <c r="I215" t="s">
        <v>175</v>
      </c>
    </row>
    <row r="216" spans="1:9" x14ac:dyDescent="0.35">
      <c r="A216" t="s">
        <v>647</v>
      </c>
      <c r="B216" t="s">
        <v>648</v>
      </c>
      <c r="C216" t="s">
        <v>149</v>
      </c>
      <c r="D216" t="s">
        <v>221</v>
      </c>
      <c r="E216" s="10">
        <v>102515.81</v>
      </c>
      <c r="F216" s="11">
        <v>43902</v>
      </c>
      <c r="G216" s="12">
        <v>1</v>
      </c>
      <c r="H216" t="s">
        <v>166</v>
      </c>
      <c r="I216" t="s">
        <v>208</v>
      </c>
    </row>
    <row r="217" spans="1:9" x14ac:dyDescent="0.35">
      <c r="A217" t="s">
        <v>338</v>
      </c>
      <c r="B217" t="s">
        <v>339</v>
      </c>
      <c r="D217" t="s">
        <v>218</v>
      </c>
      <c r="E217" s="10">
        <v>99448.78</v>
      </c>
      <c r="F217" s="11" t="s">
        <v>340</v>
      </c>
      <c r="G217" s="12">
        <v>1</v>
      </c>
      <c r="H217" t="s">
        <v>166</v>
      </c>
      <c r="I217" t="s">
        <v>175</v>
      </c>
    </row>
    <row r="218" spans="1:9" x14ac:dyDescent="0.35">
      <c r="A218" t="s">
        <v>616</v>
      </c>
      <c r="B218" t="s">
        <v>617</v>
      </c>
      <c r="C218" t="s">
        <v>156</v>
      </c>
      <c r="D218" t="s">
        <v>239</v>
      </c>
      <c r="E218" s="10">
        <v>68795.48</v>
      </c>
      <c r="F218" s="11">
        <v>44277</v>
      </c>
      <c r="G218" s="12">
        <v>0.2</v>
      </c>
      <c r="H218" t="s">
        <v>152</v>
      </c>
      <c r="I218" t="s">
        <v>153</v>
      </c>
    </row>
    <row r="219" spans="1:9" x14ac:dyDescent="0.35">
      <c r="A219" t="s">
        <v>398</v>
      </c>
      <c r="B219" t="s">
        <v>399</v>
      </c>
      <c r="C219" t="s">
        <v>156</v>
      </c>
      <c r="D219" t="s">
        <v>184</v>
      </c>
      <c r="E219" s="10">
        <v>99683.67</v>
      </c>
      <c r="F219" s="11" t="s">
        <v>400</v>
      </c>
      <c r="G219" s="12">
        <v>1</v>
      </c>
      <c r="H219" t="s">
        <v>166</v>
      </c>
      <c r="I219" t="s">
        <v>158</v>
      </c>
    </row>
    <row r="220" spans="1:9" x14ac:dyDescent="0.35">
      <c r="A220" t="s">
        <v>649</v>
      </c>
      <c r="B220" t="s">
        <v>650</v>
      </c>
      <c r="C220" t="s">
        <v>149</v>
      </c>
      <c r="D220" t="s">
        <v>221</v>
      </c>
      <c r="E220" s="10">
        <v>38825.18</v>
      </c>
      <c r="F220" s="11">
        <v>43696</v>
      </c>
      <c r="G220" s="12">
        <v>1</v>
      </c>
      <c r="H220" t="s">
        <v>200</v>
      </c>
      <c r="I220" t="s">
        <v>153</v>
      </c>
    </row>
    <row r="221" spans="1:9" x14ac:dyDescent="0.35">
      <c r="A221" t="s">
        <v>651</v>
      </c>
      <c r="B221" t="s">
        <v>652</v>
      </c>
      <c r="C221" t="s">
        <v>156</v>
      </c>
      <c r="D221" t="s">
        <v>161</v>
      </c>
      <c r="E221" s="10">
        <v>71229.42</v>
      </c>
      <c r="F221" s="11">
        <v>44166</v>
      </c>
      <c r="G221" s="12">
        <v>1</v>
      </c>
      <c r="H221" t="s">
        <v>152</v>
      </c>
      <c r="I221" t="s">
        <v>170</v>
      </c>
    </row>
    <row r="222" spans="1:9" x14ac:dyDescent="0.35">
      <c r="A222" t="s">
        <v>653</v>
      </c>
      <c r="B222" t="s">
        <v>382</v>
      </c>
      <c r="C222" t="s">
        <v>156</v>
      </c>
      <c r="D222" t="s">
        <v>157</v>
      </c>
      <c r="E222" s="10">
        <v>80695.740000000005</v>
      </c>
      <c r="F222" s="11">
        <v>43360</v>
      </c>
      <c r="G222" s="12">
        <v>1</v>
      </c>
      <c r="H222" t="s">
        <v>152</v>
      </c>
      <c r="I222" t="s">
        <v>196</v>
      </c>
    </row>
    <row r="223" spans="1:9" x14ac:dyDescent="0.35">
      <c r="A223" t="s">
        <v>654</v>
      </c>
      <c r="B223" t="s">
        <v>655</v>
      </c>
      <c r="C223" t="s">
        <v>156</v>
      </c>
      <c r="D223" t="s">
        <v>239</v>
      </c>
      <c r="E223" s="10">
        <v>72502.61</v>
      </c>
      <c r="F223" s="11">
        <v>44235</v>
      </c>
      <c r="G223" s="12">
        <v>1</v>
      </c>
      <c r="H223" t="s">
        <v>152</v>
      </c>
      <c r="I223" t="s">
        <v>175</v>
      </c>
    </row>
    <row r="224" spans="1:9" x14ac:dyDescent="0.35">
      <c r="A224" t="s">
        <v>656</v>
      </c>
      <c r="B224" t="s">
        <v>657</v>
      </c>
      <c r="C224" t="s">
        <v>156</v>
      </c>
      <c r="D224" t="s">
        <v>239</v>
      </c>
      <c r="E224" s="10">
        <v>68197.899999999994</v>
      </c>
      <c r="F224" s="11">
        <v>44119</v>
      </c>
      <c r="G224" s="12">
        <v>1</v>
      </c>
      <c r="H224" t="s">
        <v>152</v>
      </c>
      <c r="I224" t="s">
        <v>201</v>
      </c>
    </row>
    <row r="225" spans="1:9" x14ac:dyDescent="0.35">
      <c r="A225" t="s">
        <v>658</v>
      </c>
      <c r="B225" t="s">
        <v>659</v>
      </c>
      <c r="C225" t="s">
        <v>156</v>
      </c>
      <c r="D225" t="s">
        <v>221</v>
      </c>
      <c r="E225" s="10"/>
      <c r="F225" s="11" t="s">
        <v>660</v>
      </c>
      <c r="G225" s="12">
        <v>1</v>
      </c>
      <c r="H225" t="s">
        <v>166</v>
      </c>
      <c r="I225" t="s">
        <v>196</v>
      </c>
    </row>
    <row r="226" spans="1:9" x14ac:dyDescent="0.35">
      <c r="A226" t="s">
        <v>661</v>
      </c>
      <c r="B226" t="s">
        <v>662</v>
      </c>
      <c r="C226" t="s">
        <v>149</v>
      </c>
      <c r="D226" t="s">
        <v>239</v>
      </c>
      <c r="E226" s="10">
        <v>89960.6</v>
      </c>
      <c r="F226" s="11">
        <v>43515</v>
      </c>
      <c r="G226" s="12">
        <v>1</v>
      </c>
      <c r="H226" t="s">
        <v>166</v>
      </c>
      <c r="I226" t="s">
        <v>201</v>
      </c>
    </row>
    <row r="227" spans="1:9" x14ac:dyDescent="0.35">
      <c r="A227" t="s">
        <v>663</v>
      </c>
      <c r="B227" t="s">
        <v>664</v>
      </c>
      <c r="C227" t="s">
        <v>149</v>
      </c>
      <c r="D227" t="s">
        <v>173</v>
      </c>
      <c r="E227" s="10"/>
      <c r="F227" s="11">
        <v>44207</v>
      </c>
      <c r="G227" s="12">
        <v>0.7</v>
      </c>
      <c r="H227" t="s">
        <v>152</v>
      </c>
      <c r="I227" t="s">
        <v>158</v>
      </c>
    </row>
    <row r="228" spans="1:9" x14ac:dyDescent="0.35">
      <c r="A228" t="s">
        <v>534</v>
      </c>
      <c r="B228" t="s">
        <v>370</v>
      </c>
      <c r="C228" t="s">
        <v>149</v>
      </c>
      <c r="D228" t="s">
        <v>245</v>
      </c>
      <c r="E228" s="10">
        <v>28481.16</v>
      </c>
      <c r="F228" s="11">
        <v>43916</v>
      </c>
      <c r="G228" s="12">
        <v>1</v>
      </c>
      <c r="H228" t="s">
        <v>152</v>
      </c>
      <c r="I228" t="s">
        <v>170</v>
      </c>
    </row>
    <row r="229" spans="1:9" x14ac:dyDescent="0.35">
      <c r="A229" t="s">
        <v>306</v>
      </c>
      <c r="B229" t="s">
        <v>307</v>
      </c>
      <c r="C229" t="s">
        <v>156</v>
      </c>
      <c r="D229" t="s">
        <v>164</v>
      </c>
      <c r="E229" s="10">
        <v>116767.63</v>
      </c>
      <c r="F229" s="11">
        <v>43949</v>
      </c>
      <c r="G229" s="12">
        <v>0.4</v>
      </c>
      <c r="H229" t="s">
        <v>200</v>
      </c>
      <c r="I229" t="s">
        <v>208</v>
      </c>
    </row>
    <row r="230" spans="1:9" x14ac:dyDescent="0.35">
      <c r="A230" t="s">
        <v>665</v>
      </c>
      <c r="B230" t="s">
        <v>666</v>
      </c>
      <c r="C230" t="s">
        <v>149</v>
      </c>
      <c r="D230" t="s">
        <v>239</v>
      </c>
      <c r="E230" s="10">
        <v>80360.41</v>
      </c>
      <c r="F230" s="11" t="s">
        <v>667</v>
      </c>
      <c r="G230" s="12">
        <v>1</v>
      </c>
      <c r="H230" t="s">
        <v>152</v>
      </c>
      <c r="I230" t="s">
        <v>153</v>
      </c>
    </row>
    <row r="231" spans="1:9" x14ac:dyDescent="0.35">
      <c r="A231" t="s">
        <v>668</v>
      </c>
      <c r="B231" t="s">
        <v>669</v>
      </c>
      <c r="C231" t="s">
        <v>156</v>
      </c>
      <c r="D231" t="s">
        <v>224</v>
      </c>
      <c r="E231" s="10">
        <v>77045.440000000002</v>
      </c>
      <c r="F231" s="11" t="s">
        <v>670</v>
      </c>
      <c r="G231" s="12">
        <v>1</v>
      </c>
      <c r="H231" t="s">
        <v>152</v>
      </c>
      <c r="I231" t="s">
        <v>153</v>
      </c>
    </row>
    <row r="232" spans="1:9" x14ac:dyDescent="0.35">
      <c r="A232" t="s">
        <v>671</v>
      </c>
      <c r="B232" t="s">
        <v>672</v>
      </c>
      <c r="C232" t="s">
        <v>156</v>
      </c>
      <c r="D232" t="s">
        <v>164</v>
      </c>
      <c r="E232" s="10">
        <v>96135.75</v>
      </c>
      <c r="F232" s="11" t="s">
        <v>673</v>
      </c>
      <c r="G232" s="12">
        <v>0.3</v>
      </c>
      <c r="H232" t="s">
        <v>152</v>
      </c>
      <c r="I232" t="s">
        <v>175</v>
      </c>
    </row>
    <row r="233" spans="1:9" x14ac:dyDescent="0.35">
      <c r="A233" t="s">
        <v>674</v>
      </c>
      <c r="B233" t="s">
        <v>675</v>
      </c>
      <c r="C233" t="s">
        <v>156</v>
      </c>
      <c r="D233" t="s">
        <v>224</v>
      </c>
      <c r="E233" s="10">
        <v>102129.37</v>
      </c>
      <c r="F233" s="11" t="s">
        <v>481</v>
      </c>
      <c r="G233" s="12">
        <v>1</v>
      </c>
      <c r="H233" t="s">
        <v>152</v>
      </c>
      <c r="I233" t="s">
        <v>196</v>
      </c>
    </row>
    <row r="234" spans="1:9" x14ac:dyDescent="0.35">
      <c r="A234" t="s">
        <v>676</v>
      </c>
      <c r="B234" t="s">
        <v>677</v>
      </c>
      <c r="C234" t="s">
        <v>156</v>
      </c>
      <c r="D234" t="s">
        <v>164</v>
      </c>
      <c r="E234" s="10">
        <v>99965.97</v>
      </c>
      <c r="F234" s="11" t="s">
        <v>678</v>
      </c>
      <c r="G234" s="12">
        <v>1</v>
      </c>
      <c r="H234" t="s">
        <v>152</v>
      </c>
      <c r="I234" t="s">
        <v>153</v>
      </c>
    </row>
    <row r="235" spans="1:9" x14ac:dyDescent="0.35">
      <c r="A235" t="s">
        <v>679</v>
      </c>
      <c r="B235" t="s">
        <v>680</v>
      </c>
      <c r="C235" t="s">
        <v>156</v>
      </c>
      <c r="D235" t="s">
        <v>239</v>
      </c>
      <c r="E235" s="10">
        <v>49625.64</v>
      </c>
      <c r="F235" s="11">
        <v>44384</v>
      </c>
      <c r="G235" s="12">
        <v>0.5</v>
      </c>
      <c r="H235" t="s">
        <v>166</v>
      </c>
      <c r="I235" t="s">
        <v>153</v>
      </c>
    </row>
    <row r="236" spans="1:9" x14ac:dyDescent="0.35">
      <c r="A236" t="s">
        <v>681</v>
      </c>
      <c r="B236" t="s">
        <v>682</v>
      </c>
      <c r="C236" t="s">
        <v>156</v>
      </c>
      <c r="D236" t="s">
        <v>173</v>
      </c>
      <c r="E236" s="10">
        <v>94815.28</v>
      </c>
      <c r="F236" s="11" t="s">
        <v>683</v>
      </c>
      <c r="G236" s="12">
        <v>1</v>
      </c>
      <c r="H236" t="s">
        <v>152</v>
      </c>
      <c r="I236" t="s">
        <v>158</v>
      </c>
    </row>
    <row r="237" spans="1:9" x14ac:dyDescent="0.35">
      <c r="A237" t="s">
        <v>684</v>
      </c>
      <c r="B237" t="s">
        <v>685</v>
      </c>
      <c r="C237" t="s">
        <v>149</v>
      </c>
      <c r="D237" t="s">
        <v>178</v>
      </c>
      <c r="E237" s="10">
        <v>36714.379999999997</v>
      </c>
      <c r="F237" s="11">
        <v>44175</v>
      </c>
      <c r="G237" s="12">
        <v>1</v>
      </c>
      <c r="H237" t="s">
        <v>152</v>
      </c>
      <c r="I237" t="s">
        <v>208</v>
      </c>
    </row>
    <row r="238" spans="1:9" x14ac:dyDescent="0.35">
      <c r="A238" t="s">
        <v>686</v>
      </c>
      <c r="B238" t="s">
        <v>687</v>
      </c>
      <c r="C238" t="s">
        <v>156</v>
      </c>
      <c r="D238" t="s">
        <v>181</v>
      </c>
      <c r="E238" s="10">
        <v>67905.8</v>
      </c>
      <c r="F238" s="11">
        <v>44194</v>
      </c>
      <c r="G238" s="12">
        <v>1</v>
      </c>
      <c r="H238" t="s">
        <v>152</v>
      </c>
      <c r="I238" t="s">
        <v>153</v>
      </c>
    </row>
    <row r="239" spans="1:9" x14ac:dyDescent="0.35">
      <c r="A239" t="s">
        <v>688</v>
      </c>
      <c r="B239" t="s">
        <v>689</v>
      </c>
      <c r="C239" t="s">
        <v>149</v>
      </c>
      <c r="D239" t="s">
        <v>218</v>
      </c>
      <c r="E239" s="10">
        <v>69862.38</v>
      </c>
      <c r="F239" s="11" t="s">
        <v>690</v>
      </c>
      <c r="G239" s="12">
        <v>1</v>
      </c>
      <c r="H239" t="s">
        <v>152</v>
      </c>
      <c r="I239" t="s">
        <v>175</v>
      </c>
    </row>
    <row r="240" spans="1:9" x14ac:dyDescent="0.35">
      <c r="A240" t="s">
        <v>475</v>
      </c>
      <c r="B240" t="s">
        <v>476</v>
      </c>
      <c r="C240" t="s">
        <v>149</v>
      </c>
      <c r="D240" t="s">
        <v>221</v>
      </c>
      <c r="E240" s="10">
        <v>36547.58</v>
      </c>
      <c r="F240" s="11">
        <v>43416</v>
      </c>
      <c r="G240" s="12">
        <v>1</v>
      </c>
      <c r="H240" t="s">
        <v>152</v>
      </c>
      <c r="I240" t="s">
        <v>153</v>
      </c>
    </row>
    <row r="241" spans="1:9" x14ac:dyDescent="0.35">
      <c r="A241" t="s">
        <v>691</v>
      </c>
      <c r="B241" t="s">
        <v>692</v>
      </c>
      <c r="C241" t="s">
        <v>149</v>
      </c>
      <c r="D241" t="s">
        <v>157</v>
      </c>
      <c r="E241" s="10">
        <v>106400.02</v>
      </c>
      <c r="F241" s="11" t="s">
        <v>693</v>
      </c>
      <c r="G241" s="12">
        <v>1</v>
      </c>
      <c r="H241" t="s">
        <v>200</v>
      </c>
      <c r="I241" t="s">
        <v>208</v>
      </c>
    </row>
    <row r="242" spans="1:9" x14ac:dyDescent="0.35">
      <c r="A242" t="s">
        <v>694</v>
      </c>
      <c r="B242" t="s">
        <v>695</v>
      </c>
      <c r="C242" t="s">
        <v>149</v>
      </c>
      <c r="D242" t="s">
        <v>218</v>
      </c>
      <c r="E242" s="10">
        <v>103494.94</v>
      </c>
      <c r="F242" s="11" t="s">
        <v>696</v>
      </c>
      <c r="G242" s="12">
        <v>1</v>
      </c>
      <c r="H242" t="s">
        <v>152</v>
      </c>
      <c r="I242" t="s">
        <v>153</v>
      </c>
    </row>
    <row r="243" spans="1:9" x14ac:dyDescent="0.35">
      <c r="A243" t="s">
        <v>556</v>
      </c>
      <c r="B243" t="s">
        <v>557</v>
      </c>
      <c r="C243" t="s">
        <v>149</v>
      </c>
      <c r="D243" t="s">
        <v>224</v>
      </c>
      <c r="E243" s="10">
        <v>96753.78</v>
      </c>
      <c r="F243" s="11">
        <v>44494</v>
      </c>
      <c r="G243" s="12">
        <v>1</v>
      </c>
      <c r="H243" t="s">
        <v>152</v>
      </c>
      <c r="I243" t="s">
        <v>201</v>
      </c>
    </row>
    <row r="244" spans="1:9" x14ac:dyDescent="0.35">
      <c r="A244" t="s">
        <v>653</v>
      </c>
      <c r="B244" t="s">
        <v>382</v>
      </c>
      <c r="C244" t="s">
        <v>156</v>
      </c>
      <c r="D244" t="s">
        <v>157</v>
      </c>
      <c r="E244" s="10">
        <v>80695.740000000005</v>
      </c>
      <c r="F244" s="11">
        <v>43360</v>
      </c>
      <c r="G244" s="12">
        <v>1</v>
      </c>
      <c r="H244" t="s">
        <v>152</v>
      </c>
      <c r="I244" t="s">
        <v>196</v>
      </c>
    </row>
    <row r="245" spans="1:9" x14ac:dyDescent="0.35">
      <c r="A245" t="s">
        <v>697</v>
      </c>
      <c r="B245" t="s">
        <v>698</v>
      </c>
      <c r="C245" t="s">
        <v>156</v>
      </c>
      <c r="D245" t="s">
        <v>245</v>
      </c>
      <c r="E245" s="10">
        <v>61213.01</v>
      </c>
      <c r="F245" s="11" t="s">
        <v>699</v>
      </c>
      <c r="G245" s="12">
        <v>1</v>
      </c>
      <c r="H245" t="s">
        <v>152</v>
      </c>
      <c r="I245" t="s">
        <v>208</v>
      </c>
    </row>
    <row r="246" spans="1:9" x14ac:dyDescent="0.35">
      <c r="A246" t="s">
        <v>700</v>
      </c>
      <c r="B246" t="s">
        <v>701</v>
      </c>
      <c r="C246" t="s">
        <v>149</v>
      </c>
      <c r="D246" t="s">
        <v>184</v>
      </c>
      <c r="E246" s="10">
        <v>69709.509999999995</v>
      </c>
      <c r="F246" s="11" t="s">
        <v>702</v>
      </c>
      <c r="G246" s="12">
        <v>1</v>
      </c>
      <c r="H246" t="s">
        <v>152</v>
      </c>
      <c r="I246" t="s">
        <v>170</v>
      </c>
    </row>
    <row r="247" spans="1:9" x14ac:dyDescent="0.35">
      <c r="A247" t="s">
        <v>703</v>
      </c>
      <c r="B247" t="s">
        <v>704</v>
      </c>
      <c r="C247" t="s">
        <v>156</v>
      </c>
      <c r="D247" t="s">
        <v>184</v>
      </c>
      <c r="E247" s="10">
        <v>46751.7</v>
      </c>
      <c r="F247" s="11">
        <v>43843</v>
      </c>
      <c r="G247" s="12">
        <v>1</v>
      </c>
      <c r="H247" t="s">
        <v>166</v>
      </c>
      <c r="I247" t="s">
        <v>170</v>
      </c>
    </row>
    <row r="248" spans="1:9" x14ac:dyDescent="0.35">
      <c r="A248" t="s">
        <v>705</v>
      </c>
      <c r="B248" t="s">
        <v>706</v>
      </c>
      <c r="C248" t="s">
        <v>149</v>
      </c>
      <c r="D248" t="s">
        <v>161</v>
      </c>
      <c r="E248" s="10">
        <v>77096.05</v>
      </c>
      <c r="F248" s="11">
        <v>43217</v>
      </c>
      <c r="G248" s="12">
        <v>1</v>
      </c>
      <c r="H248" t="s">
        <v>152</v>
      </c>
      <c r="I248" t="s">
        <v>208</v>
      </c>
    </row>
    <row r="249" spans="1:9" x14ac:dyDescent="0.35">
      <c r="A249" t="s">
        <v>290</v>
      </c>
      <c r="B249" t="s">
        <v>291</v>
      </c>
      <c r="C249" t="s">
        <v>156</v>
      </c>
      <c r="D249" t="s">
        <v>239</v>
      </c>
      <c r="E249" s="10">
        <v>67818.14</v>
      </c>
      <c r="F249" s="11" t="s">
        <v>292</v>
      </c>
      <c r="G249" s="12">
        <v>0.6</v>
      </c>
      <c r="H249" t="s">
        <v>166</v>
      </c>
      <c r="I249" t="s">
        <v>153</v>
      </c>
    </row>
    <row r="250" spans="1:9" x14ac:dyDescent="0.35">
      <c r="A250" t="s">
        <v>707</v>
      </c>
      <c r="B250" t="s">
        <v>708</v>
      </c>
      <c r="C250" t="s">
        <v>149</v>
      </c>
      <c r="D250" t="s">
        <v>239</v>
      </c>
      <c r="E250" s="10">
        <v>77743.149999999994</v>
      </c>
      <c r="F250" s="11" t="s">
        <v>709</v>
      </c>
      <c r="G250" s="12">
        <v>1</v>
      </c>
      <c r="H250" t="s">
        <v>152</v>
      </c>
      <c r="I250" t="s">
        <v>208</v>
      </c>
    </row>
    <row r="251" spans="1:9" x14ac:dyDescent="0.35">
      <c r="A251" t="s">
        <v>710</v>
      </c>
      <c r="B251" t="s">
        <v>711</v>
      </c>
      <c r="C251" t="s">
        <v>149</v>
      </c>
      <c r="D251" t="s">
        <v>218</v>
      </c>
      <c r="E251" s="10">
        <v>48525.71</v>
      </c>
      <c r="F251" s="11" t="s">
        <v>712</v>
      </c>
      <c r="G251" s="12">
        <v>1</v>
      </c>
      <c r="H251" t="s">
        <v>152</v>
      </c>
      <c r="I251" t="s">
        <v>170</v>
      </c>
    </row>
    <row r="252" spans="1:9" x14ac:dyDescent="0.35">
      <c r="A252" t="s">
        <v>694</v>
      </c>
      <c r="B252" t="s">
        <v>695</v>
      </c>
      <c r="C252" t="s">
        <v>149</v>
      </c>
      <c r="D252" t="s">
        <v>218</v>
      </c>
      <c r="E252" s="10">
        <v>103494.94</v>
      </c>
      <c r="F252" s="11" t="s">
        <v>696</v>
      </c>
      <c r="G252" s="12">
        <v>1</v>
      </c>
      <c r="H252" t="s">
        <v>152</v>
      </c>
      <c r="I252" t="s">
        <v>153</v>
      </c>
    </row>
    <row r="253" spans="1:9" x14ac:dyDescent="0.35">
      <c r="A253" t="s">
        <v>691</v>
      </c>
      <c r="B253" t="s">
        <v>692</v>
      </c>
      <c r="C253" t="s">
        <v>149</v>
      </c>
      <c r="D253" t="s">
        <v>157</v>
      </c>
      <c r="E253" s="10">
        <v>106400.02</v>
      </c>
      <c r="F253" s="11" t="s">
        <v>693</v>
      </c>
      <c r="G253" s="12">
        <v>1</v>
      </c>
      <c r="H253" t="s">
        <v>200</v>
      </c>
      <c r="I253" t="s">
        <v>208</v>
      </c>
    </row>
    <row r="254" spans="1:9" x14ac:dyDescent="0.35">
      <c r="A254" t="s">
        <v>713</v>
      </c>
      <c r="B254" t="s">
        <v>714</v>
      </c>
      <c r="C254" t="s">
        <v>156</v>
      </c>
      <c r="D254" t="s">
        <v>164</v>
      </c>
      <c r="E254" s="10"/>
      <c r="F254" s="11" t="s">
        <v>715</v>
      </c>
      <c r="G254" s="12">
        <v>1</v>
      </c>
      <c r="H254" t="s">
        <v>152</v>
      </c>
      <c r="I254" t="s">
        <v>201</v>
      </c>
    </row>
    <row r="255" spans="1:9" x14ac:dyDescent="0.35">
      <c r="A255" t="s">
        <v>716</v>
      </c>
      <c r="B255" t="s">
        <v>717</v>
      </c>
      <c r="C255" t="s">
        <v>149</v>
      </c>
      <c r="D255" t="s">
        <v>218</v>
      </c>
      <c r="E255" s="10">
        <v>65569.36</v>
      </c>
      <c r="F255" s="11">
        <v>43293</v>
      </c>
      <c r="G255" s="12">
        <v>1</v>
      </c>
      <c r="H255" t="s">
        <v>166</v>
      </c>
      <c r="I255" t="s">
        <v>201</v>
      </c>
    </row>
    <row r="256" spans="1:9" x14ac:dyDescent="0.35">
      <c r="A256" t="s">
        <v>493</v>
      </c>
      <c r="B256" t="s">
        <v>494</v>
      </c>
      <c r="C256" t="s">
        <v>149</v>
      </c>
      <c r="D256" t="s">
        <v>239</v>
      </c>
      <c r="E256" s="10">
        <v>40445.29</v>
      </c>
      <c r="F256" s="11">
        <v>44393</v>
      </c>
      <c r="G256" s="12">
        <v>1</v>
      </c>
      <c r="H256" t="s">
        <v>152</v>
      </c>
      <c r="I256" t="s">
        <v>208</v>
      </c>
    </row>
    <row r="257" spans="1:9" x14ac:dyDescent="0.35">
      <c r="A257" t="s">
        <v>663</v>
      </c>
      <c r="B257" t="s">
        <v>664</v>
      </c>
      <c r="C257" t="s">
        <v>149</v>
      </c>
      <c r="D257" t="s">
        <v>173</v>
      </c>
      <c r="E257" s="10">
        <v>0</v>
      </c>
      <c r="F257" s="11">
        <v>44207</v>
      </c>
      <c r="G257" s="12">
        <v>0.7</v>
      </c>
      <c r="H257" t="s">
        <v>152</v>
      </c>
      <c r="I257" t="s">
        <v>158</v>
      </c>
    </row>
    <row r="258" spans="1:9" x14ac:dyDescent="0.35">
      <c r="A258" t="s">
        <v>718</v>
      </c>
      <c r="B258" t="s">
        <v>719</v>
      </c>
      <c r="C258" t="s">
        <v>156</v>
      </c>
      <c r="D258" t="s">
        <v>150</v>
      </c>
      <c r="E258" s="10">
        <v>114772.32</v>
      </c>
      <c r="F258" s="11" t="s">
        <v>720</v>
      </c>
      <c r="G258" s="12">
        <v>1</v>
      </c>
      <c r="H258" t="s">
        <v>152</v>
      </c>
      <c r="I258" t="s">
        <v>196</v>
      </c>
    </row>
    <row r="259" spans="1:9" x14ac:dyDescent="0.35">
      <c r="A259" t="s">
        <v>721</v>
      </c>
      <c r="B259" t="s">
        <v>722</v>
      </c>
      <c r="C259" t="s">
        <v>156</v>
      </c>
      <c r="D259" t="s">
        <v>164</v>
      </c>
      <c r="E259" s="10">
        <v>56253.81</v>
      </c>
      <c r="F259" s="11" t="s">
        <v>723</v>
      </c>
      <c r="G259" s="12">
        <v>1</v>
      </c>
      <c r="H259" t="s">
        <v>152</v>
      </c>
      <c r="I259" t="s">
        <v>201</v>
      </c>
    </row>
    <row r="260" spans="1:9" x14ac:dyDescent="0.35">
      <c r="A260" t="s">
        <v>724</v>
      </c>
      <c r="B260" t="s">
        <v>725</v>
      </c>
      <c r="C260" t="s">
        <v>156</v>
      </c>
      <c r="D260" t="s">
        <v>239</v>
      </c>
      <c r="E260" s="10">
        <v>51798.25</v>
      </c>
      <c r="F260" s="11" t="s">
        <v>278</v>
      </c>
      <c r="G260" s="12">
        <v>1</v>
      </c>
      <c r="H260" t="s">
        <v>152</v>
      </c>
      <c r="I260" t="s">
        <v>170</v>
      </c>
    </row>
    <row r="261" spans="1:9" x14ac:dyDescent="0.35">
      <c r="A261" t="s">
        <v>726</v>
      </c>
      <c r="B261" t="s">
        <v>727</v>
      </c>
      <c r="C261" t="s">
        <v>149</v>
      </c>
      <c r="D261" t="s">
        <v>218</v>
      </c>
      <c r="E261" s="10">
        <v>28329.77</v>
      </c>
      <c r="F261" s="11" t="s">
        <v>460</v>
      </c>
      <c r="G261" s="12">
        <v>1</v>
      </c>
      <c r="H261" t="s">
        <v>152</v>
      </c>
      <c r="I261" t="s">
        <v>158</v>
      </c>
    </row>
    <row r="262" spans="1:9" x14ac:dyDescent="0.35">
      <c r="A262" t="s">
        <v>728</v>
      </c>
      <c r="B262" t="s">
        <v>729</v>
      </c>
      <c r="C262" t="s">
        <v>156</v>
      </c>
      <c r="D262" t="s">
        <v>164</v>
      </c>
      <c r="E262" s="10">
        <v>93964.3</v>
      </c>
      <c r="F262" s="11">
        <v>44454</v>
      </c>
      <c r="G262" s="12">
        <v>0.4</v>
      </c>
      <c r="H262" t="s">
        <v>166</v>
      </c>
      <c r="I262" t="s">
        <v>170</v>
      </c>
    </row>
    <row r="263" spans="1:9" x14ac:dyDescent="0.35">
      <c r="A263" t="s">
        <v>730</v>
      </c>
      <c r="B263" t="s">
        <v>731</v>
      </c>
      <c r="C263" t="s">
        <v>149</v>
      </c>
      <c r="D263" t="s">
        <v>157</v>
      </c>
      <c r="E263" s="10">
        <v>90884.32</v>
      </c>
      <c r="F263" s="11">
        <v>44039</v>
      </c>
      <c r="G263" s="12">
        <v>0.5</v>
      </c>
      <c r="H263" t="s">
        <v>152</v>
      </c>
      <c r="I263" t="s">
        <v>196</v>
      </c>
    </row>
    <row r="264" spans="1:9" x14ac:dyDescent="0.35">
      <c r="A264" t="s">
        <v>732</v>
      </c>
      <c r="B264" t="s">
        <v>733</v>
      </c>
      <c r="C264" t="s">
        <v>149</v>
      </c>
      <c r="D264" t="s">
        <v>161</v>
      </c>
      <c r="E264" s="10">
        <v>84742.86</v>
      </c>
      <c r="F264" s="11" t="s">
        <v>734</v>
      </c>
      <c r="G264" s="12">
        <v>1</v>
      </c>
      <c r="H264" t="s">
        <v>152</v>
      </c>
      <c r="I264" t="s">
        <v>201</v>
      </c>
    </row>
    <row r="265" spans="1:9" x14ac:dyDescent="0.35">
      <c r="A265" t="s">
        <v>735</v>
      </c>
      <c r="B265" t="s">
        <v>736</v>
      </c>
      <c r="C265" t="s">
        <v>149</v>
      </c>
      <c r="D265" t="s">
        <v>224</v>
      </c>
      <c r="E265" s="10">
        <v>80772.92</v>
      </c>
      <c r="F265" s="11" t="s">
        <v>737</v>
      </c>
      <c r="G265" s="12">
        <v>1</v>
      </c>
      <c r="H265" t="s">
        <v>200</v>
      </c>
      <c r="I265" t="s">
        <v>153</v>
      </c>
    </row>
    <row r="266" spans="1:9" x14ac:dyDescent="0.35">
      <c r="A266" t="s">
        <v>738</v>
      </c>
      <c r="B266" t="s">
        <v>739</v>
      </c>
      <c r="C266" t="s">
        <v>156</v>
      </c>
      <c r="D266" t="s">
        <v>218</v>
      </c>
      <c r="E266" s="10">
        <v>85264.38</v>
      </c>
      <c r="F266" s="11" t="s">
        <v>740</v>
      </c>
      <c r="G266" s="12">
        <v>1</v>
      </c>
      <c r="H266" t="s">
        <v>152</v>
      </c>
      <c r="I266" t="s">
        <v>208</v>
      </c>
    </row>
    <row r="267" spans="1:9" x14ac:dyDescent="0.35">
      <c r="A267" t="s">
        <v>741</v>
      </c>
      <c r="B267" t="s">
        <v>742</v>
      </c>
      <c r="C267" t="s">
        <v>149</v>
      </c>
      <c r="D267" t="s">
        <v>218</v>
      </c>
      <c r="E267" s="10"/>
      <c r="F267" s="11" t="s">
        <v>343</v>
      </c>
      <c r="G267" s="12">
        <v>1</v>
      </c>
      <c r="H267" t="s">
        <v>152</v>
      </c>
      <c r="I267" t="s">
        <v>196</v>
      </c>
    </row>
    <row r="268" spans="1:9" x14ac:dyDescent="0.35">
      <c r="A268" t="s">
        <v>344</v>
      </c>
      <c r="B268" t="s">
        <v>345</v>
      </c>
      <c r="C268" t="s">
        <v>149</v>
      </c>
      <c r="D268" t="s">
        <v>245</v>
      </c>
      <c r="E268" s="10">
        <v>113747.56</v>
      </c>
      <c r="F268" s="11" t="s">
        <v>346</v>
      </c>
      <c r="G268" s="12">
        <v>0.7</v>
      </c>
      <c r="H268" t="s">
        <v>200</v>
      </c>
      <c r="I268" t="s">
        <v>196</v>
      </c>
    </row>
    <row r="269" spans="1:9" x14ac:dyDescent="0.35">
      <c r="A269" t="s">
        <v>743</v>
      </c>
      <c r="B269" t="s">
        <v>744</v>
      </c>
      <c r="C269" t="s">
        <v>156</v>
      </c>
      <c r="D269" t="s">
        <v>173</v>
      </c>
      <c r="E269" s="10">
        <v>78378.2</v>
      </c>
      <c r="F269" s="11">
        <v>43465</v>
      </c>
      <c r="G269" s="12">
        <v>0.4</v>
      </c>
      <c r="H269" t="s">
        <v>152</v>
      </c>
      <c r="I269" t="s">
        <v>153</v>
      </c>
    </row>
    <row r="270" spans="1:9" x14ac:dyDescent="0.35">
      <c r="A270" t="s">
        <v>745</v>
      </c>
      <c r="B270" t="s">
        <v>746</v>
      </c>
      <c r="C270" t="s">
        <v>149</v>
      </c>
      <c r="D270" t="s">
        <v>224</v>
      </c>
      <c r="E270" s="10">
        <v>91314.75</v>
      </c>
      <c r="F270" s="11">
        <v>43931</v>
      </c>
      <c r="G270" s="12">
        <v>1</v>
      </c>
      <c r="H270" t="s">
        <v>166</v>
      </c>
      <c r="I270" t="s">
        <v>158</v>
      </c>
    </row>
    <row r="271" spans="1:9" x14ac:dyDescent="0.35">
      <c r="A271" t="s">
        <v>415</v>
      </c>
      <c r="B271" t="s">
        <v>416</v>
      </c>
      <c r="C271" t="s">
        <v>149</v>
      </c>
      <c r="D271" t="s">
        <v>245</v>
      </c>
      <c r="E271" s="10">
        <v>66572.58</v>
      </c>
      <c r="F271" s="11" t="s">
        <v>417</v>
      </c>
      <c r="G271" s="12">
        <v>1</v>
      </c>
      <c r="H271" t="s">
        <v>152</v>
      </c>
      <c r="I271" t="s">
        <v>208</v>
      </c>
    </row>
    <row r="272" spans="1:9" x14ac:dyDescent="0.35">
      <c r="A272" t="s">
        <v>747</v>
      </c>
      <c r="B272" t="s">
        <v>748</v>
      </c>
      <c r="C272" t="s">
        <v>149</v>
      </c>
      <c r="D272" t="s">
        <v>178</v>
      </c>
      <c r="E272" s="10">
        <v>30077.45</v>
      </c>
      <c r="F272" s="11">
        <v>43474</v>
      </c>
      <c r="G272" s="12">
        <v>1</v>
      </c>
      <c r="H272" t="s">
        <v>152</v>
      </c>
      <c r="I272" t="s">
        <v>175</v>
      </c>
    </row>
    <row r="273" spans="1:9" x14ac:dyDescent="0.35">
      <c r="A273" t="s">
        <v>749</v>
      </c>
      <c r="B273" t="s">
        <v>750</v>
      </c>
      <c r="D273" t="s">
        <v>221</v>
      </c>
      <c r="E273" s="10">
        <v>98012.63</v>
      </c>
      <c r="F273" s="11">
        <v>43780</v>
      </c>
      <c r="G273" s="12">
        <v>1</v>
      </c>
      <c r="H273" t="s">
        <v>152</v>
      </c>
      <c r="I273" t="s">
        <v>153</v>
      </c>
    </row>
    <row r="274" spans="1:9" x14ac:dyDescent="0.35">
      <c r="A274" t="s">
        <v>751</v>
      </c>
      <c r="B274" t="s">
        <v>325</v>
      </c>
      <c r="C274" t="s">
        <v>149</v>
      </c>
      <c r="D274" t="s">
        <v>218</v>
      </c>
      <c r="E274" s="10">
        <v>72876.91</v>
      </c>
      <c r="F274" s="11">
        <v>43837</v>
      </c>
      <c r="G274" s="12">
        <v>1</v>
      </c>
      <c r="H274" t="s">
        <v>152</v>
      </c>
      <c r="I274" t="s">
        <v>153</v>
      </c>
    </row>
    <row r="275" spans="1:9" x14ac:dyDescent="0.35">
      <c r="A275" t="s">
        <v>752</v>
      </c>
      <c r="B275" t="s">
        <v>753</v>
      </c>
      <c r="C275" t="s">
        <v>149</v>
      </c>
      <c r="D275" t="s">
        <v>173</v>
      </c>
      <c r="E275" s="10">
        <v>92943.89</v>
      </c>
      <c r="F275" s="11">
        <v>44510</v>
      </c>
      <c r="G275" s="12">
        <v>1</v>
      </c>
      <c r="H275" t="s">
        <v>152</v>
      </c>
      <c r="I275" t="s">
        <v>170</v>
      </c>
    </row>
    <row r="276" spans="1:9" x14ac:dyDescent="0.35">
      <c r="A276" t="s">
        <v>754</v>
      </c>
      <c r="B276" t="s">
        <v>755</v>
      </c>
      <c r="C276" t="s">
        <v>156</v>
      </c>
      <c r="D276" t="s">
        <v>218</v>
      </c>
      <c r="E276" s="10">
        <v>29808.07</v>
      </c>
      <c r="F276" s="11" t="s">
        <v>756</v>
      </c>
      <c r="G276" s="12">
        <v>0.3</v>
      </c>
      <c r="H276" t="s">
        <v>200</v>
      </c>
      <c r="I276" t="s">
        <v>170</v>
      </c>
    </row>
    <row r="277" spans="1:9" x14ac:dyDescent="0.35">
      <c r="A277" t="s">
        <v>757</v>
      </c>
      <c r="B277" t="s">
        <v>758</v>
      </c>
      <c r="C277" t="s">
        <v>156</v>
      </c>
      <c r="D277" t="s">
        <v>224</v>
      </c>
      <c r="E277" s="10">
        <v>47551.89</v>
      </c>
      <c r="F277" s="11">
        <v>43468</v>
      </c>
      <c r="G277" s="12">
        <v>1</v>
      </c>
      <c r="H277" t="s">
        <v>152</v>
      </c>
      <c r="I277" t="s">
        <v>201</v>
      </c>
    </row>
    <row r="278" spans="1:9" x14ac:dyDescent="0.35">
      <c r="A278" t="s">
        <v>310</v>
      </c>
      <c r="B278" t="s">
        <v>311</v>
      </c>
      <c r="C278" t="s">
        <v>156</v>
      </c>
      <c r="D278" t="s">
        <v>184</v>
      </c>
      <c r="E278" s="10">
        <v>39700.82</v>
      </c>
      <c r="F278" s="11">
        <v>44203</v>
      </c>
      <c r="G278" s="12">
        <v>0.8</v>
      </c>
      <c r="H278" t="s">
        <v>152</v>
      </c>
      <c r="I278" t="s">
        <v>208</v>
      </c>
    </row>
    <row r="279" spans="1:9" x14ac:dyDescent="0.35">
      <c r="A279" t="s">
        <v>759</v>
      </c>
      <c r="B279" t="s">
        <v>760</v>
      </c>
      <c r="C279" t="s">
        <v>156</v>
      </c>
      <c r="D279" t="s">
        <v>245</v>
      </c>
      <c r="E279" s="10">
        <v>31089.22</v>
      </c>
      <c r="F279" s="11">
        <v>43776</v>
      </c>
      <c r="G279" s="12">
        <v>1</v>
      </c>
      <c r="H279" t="s">
        <v>166</v>
      </c>
      <c r="I279" t="s">
        <v>208</v>
      </c>
    </row>
    <row r="280" spans="1:9" x14ac:dyDescent="0.35">
      <c r="A280" t="s">
        <v>761</v>
      </c>
      <c r="B280" t="s">
        <v>762</v>
      </c>
      <c r="C280" t="s">
        <v>156</v>
      </c>
      <c r="D280" t="s">
        <v>224</v>
      </c>
      <c r="E280" s="10">
        <v>78020.39</v>
      </c>
      <c r="F280" s="11">
        <v>43899</v>
      </c>
      <c r="G280" s="12">
        <v>1</v>
      </c>
      <c r="H280" t="s">
        <v>152</v>
      </c>
      <c r="I280" t="s">
        <v>153</v>
      </c>
    </row>
    <row r="281" spans="1:9" x14ac:dyDescent="0.35">
      <c r="A281" t="s">
        <v>432</v>
      </c>
      <c r="B281" t="s">
        <v>433</v>
      </c>
      <c r="C281" t="s">
        <v>156</v>
      </c>
      <c r="D281" t="s">
        <v>178</v>
      </c>
      <c r="E281" s="10">
        <v>75974.990000000005</v>
      </c>
      <c r="F281" s="11" t="s">
        <v>434</v>
      </c>
      <c r="G281" s="12">
        <v>1</v>
      </c>
      <c r="H281" t="s">
        <v>152</v>
      </c>
      <c r="I281" t="s">
        <v>153</v>
      </c>
    </row>
    <row r="282" spans="1:9" x14ac:dyDescent="0.35">
      <c r="A282" t="s">
        <v>435</v>
      </c>
      <c r="B282" t="s">
        <v>436</v>
      </c>
      <c r="C282" t="s">
        <v>156</v>
      </c>
      <c r="D282" t="s">
        <v>161</v>
      </c>
      <c r="E282" s="10">
        <v>42161.77</v>
      </c>
      <c r="F282" s="11" t="s">
        <v>437</v>
      </c>
      <c r="G282" s="12">
        <v>1</v>
      </c>
      <c r="H282" t="s">
        <v>152</v>
      </c>
      <c r="I282" t="s">
        <v>201</v>
      </c>
    </row>
    <row r="283" spans="1:9" x14ac:dyDescent="0.35">
      <c r="A283" t="s">
        <v>438</v>
      </c>
      <c r="B283" t="s">
        <v>439</v>
      </c>
      <c r="C283" t="s">
        <v>149</v>
      </c>
      <c r="D283" t="s">
        <v>157</v>
      </c>
      <c r="E283" s="10">
        <v>71371.37</v>
      </c>
      <c r="F283" s="11">
        <v>43392</v>
      </c>
      <c r="G283" s="12">
        <v>1</v>
      </c>
      <c r="H283" t="s">
        <v>152</v>
      </c>
      <c r="I283" t="s">
        <v>170</v>
      </c>
    </row>
    <row r="284" spans="1:9" x14ac:dyDescent="0.35">
      <c r="A284" t="s">
        <v>440</v>
      </c>
      <c r="B284" t="s">
        <v>441</v>
      </c>
      <c r="C284" t="s">
        <v>149</v>
      </c>
      <c r="D284" t="s">
        <v>221</v>
      </c>
      <c r="E284" s="10">
        <v>49915.14</v>
      </c>
      <c r="F284" s="11" t="s">
        <v>442</v>
      </c>
      <c r="G284" s="12">
        <v>1</v>
      </c>
      <c r="H284" t="s">
        <v>152</v>
      </c>
      <c r="I284" t="s">
        <v>153</v>
      </c>
    </row>
    <row r="285" spans="1:9" x14ac:dyDescent="0.35">
      <c r="A285" t="s">
        <v>353</v>
      </c>
      <c r="B285" t="s">
        <v>354</v>
      </c>
      <c r="C285" t="s">
        <v>156</v>
      </c>
      <c r="D285" t="s">
        <v>245</v>
      </c>
      <c r="E285" s="10">
        <v>0</v>
      </c>
      <c r="F285" s="11">
        <v>44011</v>
      </c>
      <c r="G285" s="12">
        <v>1</v>
      </c>
      <c r="H285" t="s">
        <v>152</v>
      </c>
      <c r="I285" t="s">
        <v>175</v>
      </c>
    </row>
    <row r="286" spans="1:9" x14ac:dyDescent="0.35">
      <c r="A286" t="s">
        <v>443</v>
      </c>
      <c r="B286" t="s">
        <v>444</v>
      </c>
      <c r="C286" t="s">
        <v>149</v>
      </c>
      <c r="D286" t="s">
        <v>178</v>
      </c>
      <c r="E286" s="10">
        <v>37062.1</v>
      </c>
      <c r="F286" s="11">
        <v>44357</v>
      </c>
      <c r="G286" s="12">
        <v>1</v>
      </c>
      <c r="H286" t="s">
        <v>200</v>
      </c>
      <c r="I286" t="s">
        <v>208</v>
      </c>
    </row>
    <row r="287" spans="1:9" x14ac:dyDescent="0.35">
      <c r="A287" t="s">
        <v>445</v>
      </c>
      <c r="B287" t="s">
        <v>446</v>
      </c>
      <c r="C287" t="s">
        <v>156</v>
      </c>
      <c r="D287" t="s">
        <v>184</v>
      </c>
      <c r="E287" s="10">
        <v>0</v>
      </c>
      <c r="F287" s="11">
        <v>43504</v>
      </c>
      <c r="G287" s="12">
        <v>1</v>
      </c>
      <c r="H287" t="s">
        <v>152</v>
      </c>
      <c r="I287" t="s">
        <v>153</v>
      </c>
    </row>
    <row r="288" spans="1:9" x14ac:dyDescent="0.35">
      <c r="A288" t="s">
        <v>447</v>
      </c>
      <c r="B288" t="s">
        <v>448</v>
      </c>
      <c r="C288" t="s">
        <v>149</v>
      </c>
      <c r="D288" t="s">
        <v>221</v>
      </c>
      <c r="E288" s="10"/>
      <c r="F288" s="11">
        <v>44077</v>
      </c>
      <c r="G288" s="12">
        <v>1</v>
      </c>
      <c r="H288" t="s">
        <v>166</v>
      </c>
      <c r="I288" t="s">
        <v>196</v>
      </c>
    </row>
    <row r="289" spans="1:9" x14ac:dyDescent="0.35">
      <c r="A289" t="s">
        <v>246</v>
      </c>
      <c r="B289" t="s">
        <v>247</v>
      </c>
      <c r="C289" t="s">
        <v>149</v>
      </c>
      <c r="D289" t="s">
        <v>157</v>
      </c>
      <c r="E289" s="10">
        <v>90884.32</v>
      </c>
      <c r="F289" s="11" t="s">
        <v>248</v>
      </c>
      <c r="G289" s="12">
        <v>1</v>
      </c>
      <c r="H289" t="s">
        <v>152</v>
      </c>
      <c r="I289" t="s">
        <v>196</v>
      </c>
    </row>
    <row r="290" spans="1:9" x14ac:dyDescent="0.35">
      <c r="A290" t="s">
        <v>449</v>
      </c>
      <c r="B290" t="s">
        <v>450</v>
      </c>
      <c r="C290" t="s">
        <v>149</v>
      </c>
      <c r="D290" t="s">
        <v>245</v>
      </c>
      <c r="E290" s="10">
        <v>89838.77</v>
      </c>
      <c r="F290" s="11">
        <v>43602</v>
      </c>
      <c r="G290" s="12">
        <v>1</v>
      </c>
      <c r="H290" t="s">
        <v>152</v>
      </c>
      <c r="I290" t="s">
        <v>153</v>
      </c>
    </row>
    <row r="291" spans="1:9" x14ac:dyDescent="0.35">
      <c r="A291" t="s">
        <v>451</v>
      </c>
      <c r="B291" t="s">
        <v>452</v>
      </c>
      <c r="C291" t="s">
        <v>149</v>
      </c>
      <c r="D291" t="s">
        <v>245</v>
      </c>
      <c r="E291" s="10">
        <v>0</v>
      </c>
      <c r="F291" s="11" t="s">
        <v>453</v>
      </c>
      <c r="G291" s="12">
        <v>1</v>
      </c>
      <c r="H291" t="s">
        <v>152</v>
      </c>
      <c r="I291" t="s">
        <v>208</v>
      </c>
    </row>
    <row r="292" spans="1:9" x14ac:dyDescent="0.35">
      <c r="A292" t="s">
        <v>454</v>
      </c>
      <c r="B292" t="s">
        <v>455</v>
      </c>
      <c r="C292" t="s">
        <v>156</v>
      </c>
      <c r="D292" t="s">
        <v>221</v>
      </c>
      <c r="E292" s="10">
        <v>68887.839999999997</v>
      </c>
      <c r="F292" s="11">
        <v>43297</v>
      </c>
      <c r="G292" s="12">
        <v>1</v>
      </c>
      <c r="H292" t="s">
        <v>152</v>
      </c>
      <c r="I292" t="s">
        <v>153</v>
      </c>
    </row>
    <row r="293" spans="1:9" x14ac:dyDescent="0.35">
      <c r="A293" t="s">
        <v>364</v>
      </c>
      <c r="B293" t="s">
        <v>365</v>
      </c>
      <c r="C293" t="s">
        <v>149</v>
      </c>
      <c r="D293" t="s">
        <v>239</v>
      </c>
      <c r="E293" s="10">
        <v>106775.14</v>
      </c>
      <c r="F293" s="11">
        <v>43563</v>
      </c>
      <c r="G293" s="12">
        <v>1</v>
      </c>
      <c r="H293" t="s">
        <v>166</v>
      </c>
      <c r="I293" t="s">
        <v>170</v>
      </c>
    </row>
    <row r="294" spans="1:9" x14ac:dyDescent="0.35">
      <c r="A294" t="s">
        <v>456</v>
      </c>
      <c r="B294" t="s">
        <v>236</v>
      </c>
      <c r="C294" t="s">
        <v>156</v>
      </c>
      <c r="D294" t="s">
        <v>161</v>
      </c>
      <c r="E294" s="10">
        <v>89690.38</v>
      </c>
      <c r="F294" s="11" t="s">
        <v>457</v>
      </c>
      <c r="G294" s="12">
        <v>1</v>
      </c>
      <c r="H294" t="s">
        <v>152</v>
      </c>
      <c r="I294" t="s">
        <v>170</v>
      </c>
    </row>
    <row r="295" spans="1:9" x14ac:dyDescent="0.35">
      <c r="A295" t="s">
        <v>458</v>
      </c>
      <c r="B295" t="s">
        <v>459</v>
      </c>
      <c r="C295" t="s">
        <v>149</v>
      </c>
      <c r="D295" t="s">
        <v>239</v>
      </c>
      <c r="E295" s="10">
        <v>111229.47</v>
      </c>
      <c r="F295" s="11" t="s">
        <v>460</v>
      </c>
      <c r="G295" s="12">
        <v>1</v>
      </c>
      <c r="H295" t="s">
        <v>152</v>
      </c>
      <c r="I295" t="s">
        <v>153</v>
      </c>
    </row>
    <row r="296" spans="1:9" x14ac:dyDescent="0.35">
      <c r="A296" t="s">
        <v>461</v>
      </c>
      <c r="B296" t="s">
        <v>462</v>
      </c>
      <c r="C296" t="s">
        <v>149</v>
      </c>
      <c r="D296" t="s">
        <v>221</v>
      </c>
      <c r="E296" s="10">
        <v>67633.850000000006</v>
      </c>
      <c r="F296" s="11">
        <v>43340</v>
      </c>
      <c r="G296" s="12">
        <v>1</v>
      </c>
      <c r="H296" t="s">
        <v>152</v>
      </c>
      <c r="I296" t="s">
        <v>196</v>
      </c>
    </row>
    <row r="297" spans="1:9" x14ac:dyDescent="0.35">
      <c r="A297" t="s">
        <v>463</v>
      </c>
      <c r="B297" t="s">
        <v>464</v>
      </c>
      <c r="C297" t="s">
        <v>149</v>
      </c>
      <c r="D297" t="s">
        <v>161</v>
      </c>
      <c r="E297" s="10">
        <v>111815.49</v>
      </c>
      <c r="F297" s="11">
        <v>43895</v>
      </c>
      <c r="G297" s="12">
        <v>0.7</v>
      </c>
      <c r="H297" t="s">
        <v>200</v>
      </c>
      <c r="I297" t="s">
        <v>153</v>
      </c>
    </row>
    <row r="298" spans="1:9" x14ac:dyDescent="0.35">
      <c r="A298" t="s">
        <v>465</v>
      </c>
      <c r="B298" t="s">
        <v>466</v>
      </c>
      <c r="C298" t="s">
        <v>149</v>
      </c>
      <c r="D298" t="s">
        <v>157</v>
      </c>
      <c r="E298" s="10">
        <v>39784.239999999998</v>
      </c>
      <c r="F298" s="11" t="s">
        <v>467</v>
      </c>
      <c r="G298" s="12">
        <v>1</v>
      </c>
      <c r="H298" t="s">
        <v>166</v>
      </c>
      <c r="I298" t="s">
        <v>208</v>
      </c>
    </row>
    <row r="299" spans="1:9" x14ac:dyDescent="0.35">
      <c r="A299" t="s">
        <v>468</v>
      </c>
      <c r="B299" t="s">
        <v>469</v>
      </c>
      <c r="C299" t="s">
        <v>156</v>
      </c>
      <c r="D299" t="s">
        <v>239</v>
      </c>
      <c r="E299" s="10">
        <v>89829.33</v>
      </c>
      <c r="F299" s="11">
        <v>43794</v>
      </c>
      <c r="G299" s="12">
        <v>1</v>
      </c>
      <c r="H299" t="s">
        <v>200</v>
      </c>
      <c r="I299" t="s">
        <v>208</v>
      </c>
    </row>
    <row r="300" spans="1:9" x14ac:dyDescent="0.35">
      <c r="A300" t="s">
        <v>463</v>
      </c>
      <c r="B300" t="s">
        <v>464</v>
      </c>
      <c r="C300" t="s">
        <v>149</v>
      </c>
      <c r="D300" t="s">
        <v>161</v>
      </c>
      <c r="E300" s="10">
        <v>111815.49</v>
      </c>
      <c r="F300" s="11">
        <v>43895</v>
      </c>
      <c r="G300" s="12">
        <v>0.7</v>
      </c>
      <c r="H300" t="s">
        <v>200</v>
      </c>
      <c r="I300" t="s">
        <v>153</v>
      </c>
    </row>
    <row r="301" spans="1:9" x14ac:dyDescent="0.35">
      <c r="A301" t="s">
        <v>470</v>
      </c>
      <c r="B301" t="s">
        <v>471</v>
      </c>
      <c r="C301" t="s">
        <v>149</v>
      </c>
      <c r="D301" t="s">
        <v>245</v>
      </c>
      <c r="E301" s="10">
        <v>72843.23</v>
      </c>
      <c r="F301" s="11">
        <v>43280</v>
      </c>
      <c r="G301" s="12">
        <v>1</v>
      </c>
      <c r="H301" t="s">
        <v>166</v>
      </c>
      <c r="I301" t="s">
        <v>175</v>
      </c>
    </row>
    <row r="302" spans="1:9" x14ac:dyDescent="0.35">
      <c r="A302" t="s">
        <v>410</v>
      </c>
      <c r="B302" t="s">
        <v>411</v>
      </c>
      <c r="C302" t="s">
        <v>156</v>
      </c>
      <c r="D302" t="s">
        <v>221</v>
      </c>
      <c r="E302" s="10">
        <v>71823.56</v>
      </c>
      <c r="F302" s="11" t="s">
        <v>412</v>
      </c>
      <c r="G302" s="12">
        <v>0.3</v>
      </c>
      <c r="H302" t="s">
        <v>200</v>
      </c>
      <c r="I302" t="s">
        <v>153</v>
      </c>
    </row>
    <row r="303" spans="1:9" x14ac:dyDescent="0.35">
      <c r="A303" t="s">
        <v>472</v>
      </c>
      <c r="B303" t="s">
        <v>473</v>
      </c>
      <c r="C303" t="s">
        <v>149</v>
      </c>
      <c r="D303" t="s">
        <v>157</v>
      </c>
      <c r="E303" s="10">
        <v>88511.17</v>
      </c>
      <c r="F303" s="11" t="s">
        <v>474</v>
      </c>
      <c r="G303" s="12">
        <v>1</v>
      </c>
      <c r="H303" t="s">
        <v>152</v>
      </c>
      <c r="I303" t="s">
        <v>196</v>
      </c>
    </row>
    <row r="304" spans="1:9" x14ac:dyDescent="0.35">
      <c r="A304" t="s">
        <v>475</v>
      </c>
      <c r="B304" t="s">
        <v>476</v>
      </c>
      <c r="C304" t="s">
        <v>149</v>
      </c>
      <c r="D304" t="s">
        <v>221</v>
      </c>
      <c r="E304" s="10">
        <v>36547.58</v>
      </c>
      <c r="F304" s="11">
        <v>43416</v>
      </c>
      <c r="G304" s="12">
        <v>1</v>
      </c>
      <c r="H304" t="s">
        <v>152</v>
      </c>
      <c r="I304" t="s">
        <v>153</v>
      </c>
    </row>
    <row r="305" spans="1:9" x14ac:dyDescent="0.35">
      <c r="A305" t="s">
        <v>477</v>
      </c>
      <c r="B305" t="s">
        <v>478</v>
      </c>
      <c r="C305" t="s">
        <v>149</v>
      </c>
      <c r="D305" t="s">
        <v>221</v>
      </c>
      <c r="E305" s="10">
        <v>95954.02</v>
      </c>
      <c r="F305" s="11">
        <v>43567</v>
      </c>
      <c r="G305" s="12">
        <v>0.3</v>
      </c>
      <c r="H305" t="s">
        <v>152</v>
      </c>
      <c r="I305" t="s">
        <v>170</v>
      </c>
    </row>
    <row r="306" spans="1:9" x14ac:dyDescent="0.35">
      <c r="A306" t="s">
        <v>479</v>
      </c>
      <c r="B306" t="s">
        <v>480</v>
      </c>
      <c r="C306" t="s">
        <v>156</v>
      </c>
      <c r="D306" t="s">
        <v>164</v>
      </c>
      <c r="E306" s="10">
        <v>95677.9</v>
      </c>
      <c r="F306" s="11" t="s">
        <v>481</v>
      </c>
      <c r="G306" s="12">
        <v>0.3</v>
      </c>
      <c r="H306" t="s">
        <v>152</v>
      </c>
      <c r="I306" t="s">
        <v>208</v>
      </c>
    </row>
    <row r="307" spans="1:9" x14ac:dyDescent="0.35">
      <c r="A307" t="s">
        <v>482</v>
      </c>
      <c r="B307" t="s">
        <v>483</v>
      </c>
      <c r="C307" t="s">
        <v>156</v>
      </c>
      <c r="D307" t="s">
        <v>221</v>
      </c>
      <c r="E307" s="10">
        <v>76303.820000000007</v>
      </c>
      <c r="F307" s="11">
        <v>43458</v>
      </c>
      <c r="G307" s="12">
        <v>1</v>
      </c>
      <c r="H307" t="s">
        <v>166</v>
      </c>
      <c r="I307" t="s">
        <v>170</v>
      </c>
    </row>
    <row r="308" spans="1:9" x14ac:dyDescent="0.35">
      <c r="A308" t="s">
        <v>484</v>
      </c>
      <c r="B308" t="s">
        <v>485</v>
      </c>
      <c r="C308" t="s">
        <v>156</v>
      </c>
      <c r="D308" t="s">
        <v>184</v>
      </c>
      <c r="E308" s="10"/>
      <c r="F308" s="11">
        <v>43538</v>
      </c>
      <c r="G308" s="12">
        <v>1</v>
      </c>
      <c r="H308" t="s">
        <v>152</v>
      </c>
      <c r="I308" t="s">
        <v>201</v>
      </c>
    </row>
    <row r="309" spans="1:9" x14ac:dyDescent="0.35">
      <c r="A309" t="s">
        <v>486</v>
      </c>
      <c r="B309" t="s">
        <v>487</v>
      </c>
      <c r="C309" t="s">
        <v>149</v>
      </c>
      <c r="D309" t="s">
        <v>245</v>
      </c>
      <c r="E309" s="10">
        <v>99460.78</v>
      </c>
      <c r="F309" s="11" t="s">
        <v>488</v>
      </c>
      <c r="G309" s="12">
        <v>1</v>
      </c>
      <c r="H309" t="s">
        <v>152</v>
      </c>
      <c r="I309" t="s">
        <v>153</v>
      </c>
    </row>
    <row r="310" spans="1:9" x14ac:dyDescent="0.35">
      <c r="A310" t="s">
        <v>489</v>
      </c>
      <c r="B310" t="s">
        <v>490</v>
      </c>
      <c r="C310" t="s">
        <v>156</v>
      </c>
      <c r="D310" t="s">
        <v>178</v>
      </c>
      <c r="E310" s="10">
        <v>88034.67</v>
      </c>
      <c r="F310" s="11">
        <v>43669</v>
      </c>
      <c r="G310" s="12">
        <v>1</v>
      </c>
      <c r="H310" t="s">
        <v>152</v>
      </c>
      <c r="I310" t="s">
        <v>153</v>
      </c>
    </row>
    <row r="311" spans="1:9" x14ac:dyDescent="0.35">
      <c r="A311" t="s">
        <v>491</v>
      </c>
      <c r="B311" t="s">
        <v>492</v>
      </c>
      <c r="C311" t="s">
        <v>156</v>
      </c>
      <c r="D311" t="s">
        <v>184</v>
      </c>
      <c r="E311" s="10">
        <v>44447.26</v>
      </c>
      <c r="F311" s="11">
        <v>43846</v>
      </c>
      <c r="G311" s="12">
        <v>0.4</v>
      </c>
      <c r="H311" t="s">
        <v>152</v>
      </c>
      <c r="I311" t="s">
        <v>158</v>
      </c>
    </row>
    <row r="312" spans="1:9" x14ac:dyDescent="0.35">
      <c r="A312" t="s">
        <v>493</v>
      </c>
      <c r="B312" t="s">
        <v>494</v>
      </c>
      <c r="C312" t="s">
        <v>149</v>
      </c>
      <c r="D312" t="s">
        <v>239</v>
      </c>
      <c r="E312" s="10">
        <v>40445.29</v>
      </c>
      <c r="F312" s="11">
        <v>44393</v>
      </c>
      <c r="G312" s="12">
        <v>1</v>
      </c>
      <c r="H312" t="s">
        <v>152</v>
      </c>
      <c r="I312" t="s">
        <v>208</v>
      </c>
    </row>
    <row r="313" spans="1:9" x14ac:dyDescent="0.35">
      <c r="A313" t="s">
        <v>495</v>
      </c>
      <c r="B313" t="s">
        <v>496</v>
      </c>
      <c r="C313" t="s">
        <v>156</v>
      </c>
      <c r="D313" t="s">
        <v>184</v>
      </c>
      <c r="E313" s="10">
        <v>92336.08</v>
      </c>
      <c r="F313" s="11">
        <v>44431</v>
      </c>
      <c r="G313" s="12">
        <v>1</v>
      </c>
      <c r="H313" t="s">
        <v>152</v>
      </c>
      <c r="I313" t="s">
        <v>170</v>
      </c>
    </row>
    <row r="314" spans="1:9" x14ac:dyDescent="0.35">
      <c r="A314" t="s">
        <v>497</v>
      </c>
      <c r="B314" t="s">
        <v>498</v>
      </c>
      <c r="C314" t="s">
        <v>156</v>
      </c>
      <c r="D314" t="s">
        <v>181</v>
      </c>
      <c r="E314" s="10">
        <v>68008.55</v>
      </c>
      <c r="F314" s="11">
        <v>44062</v>
      </c>
      <c r="G314" s="12">
        <v>1</v>
      </c>
      <c r="H314" t="s">
        <v>152</v>
      </c>
      <c r="I314" t="s">
        <v>201</v>
      </c>
    </row>
    <row r="315" spans="1:9" x14ac:dyDescent="0.35">
      <c r="A315" t="s">
        <v>499</v>
      </c>
      <c r="B315" t="s">
        <v>500</v>
      </c>
      <c r="C315" t="s">
        <v>149</v>
      </c>
      <c r="D315" t="s">
        <v>239</v>
      </c>
      <c r="E315" s="10">
        <v>74924.649999999994</v>
      </c>
      <c r="F315" s="11" t="s">
        <v>501</v>
      </c>
      <c r="G315" s="12">
        <v>1</v>
      </c>
      <c r="H315" t="s">
        <v>152</v>
      </c>
      <c r="I315" t="s">
        <v>170</v>
      </c>
    </row>
    <row r="316" spans="1:9" x14ac:dyDescent="0.35">
      <c r="A316" t="s">
        <v>318</v>
      </c>
      <c r="B316" t="s">
        <v>319</v>
      </c>
      <c r="C316" t="s">
        <v>149</v>
      </c>
      <c r="D316" t="s">
        <v>178</v>
      </c>
      <c r="E316" s="10"/>
      <c r="F316" s="11" t="s">
        <v>320</v>
      </c>
      <c r="G316" s="12">
        <v>0.2</v>
      </c>
      <c r="H316" t="s">
        <v>152</v>
      </c>
      <c r="I316" t="s">
        <v>201</v>
      </c>
    </row>
    <row r="317" spans="1:9" x14ac:dyDescent="0.35">
      <c r="A317" t="s">
        <v>502</v>
      </c>
      <c r="B317" t="s">
        <v>503</v>
      </c>
      <c r="C317" t="s">
        <v>149</v>
      </c>
      <c r="D317" t="s">
        <v>161</v>
      </c>
      <c r="E317" s="10">
        <v>88689.09</v>
      </c>
      <c r="F317" s="11" t="s">
        <v>504</v>
      </c>
      <c r="G317" s="12">
        <v>1</v>
      </c>
      <c r="H317" t="s">
        <v>152</v>
      </c>
      <c r="I317" t="s">
        <v>158</v>
      </c>
    </row>
    <row r="318" spans="1:9" x14ac:dyDescent="0.35">
      <c r="A318" t="s">
        <v>505</v>
      </c>
      <c r="B318" t="s">
        <v>506</v>
      </c>
      <c r="C318" t="s">
        <v>156</v>
      </c>
      <c r="D318" t="s">
        <v>184</v>
      </c>
      <c r="E318" s="10">
        <v>96555.53</v>
      </c>
      <c r="F318" s="11">
        <v>43489</v>
      </c>
      <c r="G318" s="12">
        <v>0.2</v>
      </c>
      <c r="H318" t="s">
        <v>200</v>
      </c>
      <c r="I318" t="s">
        <v>170</v>
      </c>
    </row>
    <row r="319" spans="1:9" x14ac:dyDescent="0.35">
      <c r="A319" t="s">
        <v>507</v>
      </c>
      <c r="B319" t="s">
        <v>508</v>
      </c>
      <c r="C319" t="s">
        <v>156</v>
      </c>
      <c r="D319" t="s">
        <v>178</v>
      </c>
      <c r="E319" s="10">
        <v>71924.850000000006</v>
      </c>
      <c r="F319" s="11">
        <v>43822</v>
      </c>
      <c r="G319" s="12">
        <v>1</v>
      </c>
      <c r="H319" t="s">
        <v>152</v>
      </c>
      <c r="I319" t="s">
        <v>208</v>
      </c>
    </row>
    <row r="320" spans="1:9" x14ac:dyDescent="0.35">
      <c r="A320" t="s">
        <v>509</v>
      </c>
      <c r="B320" t="s">
        <v>510</v>
      </c>
      <c r="C320" t="s">
        <v>149</v>
      </c>
      <c r="D320" t="s">
        <v>239</v>
      </c>
      <c r="E320" s="10">
        <v>31241.24</v>
      </c>
      <c r="F320" s="11">
        <v>43725</v>
      </c>
      <c r="G320" s="12">
        <v>1</v>
      </c>
      <c r="H320" t="s">
        <v>152</v>
      </c>
      <c r="I320" t="s">
        <v>153</v>
      </c>
    </row>
    <row r="321" spans="1:9" x14ac:dyDescent="0.35">
      <c r="A321" t="s">
        <v>511</v>
      </c>
      <c r="B321" t="s">
        <v>512</v>
      </c>
      <c r="C321" t="s">
        <v>149</v>
      </c>
      <c r="D321" t="s">
        <v>157</v>
      </c>
      <c r="E321" s="10">
        <v>110042.37</v>
      </c>
      <c r="F321" s="11">
        <v>43914</v>
      </c>
      <c r="G321" s="12">
        <v>1</v>
      </c>
      <c r="H321" t="s">
        <v>152</v>
      </c>
      <c r="I321" t="s">
        <v>196</v>
      </c>
    </row>
    <row r="322" spans="1:9" x14ac:dyDescent="0.35">
      <c r="A322" t="s">
        <v>205</v>
      </c>
      <c r="B322" t="s">
        <v>206</v>
      </c>
      <c r="C322" t="s">
        <v>156</v>
      </c>
      <c r="D322" t="s">
        <v>164</v>
      </c>
      <c r="E322" s="10">
        <v>37902.35</v>
      </c>
      <c r="F322" s="11" t="s">
        <v>207</v>
      </c>
      <c r="G322" s="12">
        <v>1</v>
      </c>
      <c r="H322" t="s">
        <v>152</v>
      </c>
      <c r="I322" t="s">
        <v>208</v>
      </c>
    </row>
    <row r="323" spans="1:9" x14ac:dyDescent="0.35">
      <c r="A323" t="s">
        <v>513</v>
      </c>
      <c r="B323" t="s">
        <v>514</v>
      </c>
      <c r="C323" t="s">
        <v>156</v>
      </c>
      <c r="D323" t="s">
        <v>157</v>
      </c>
      <c r="E323" s="10">
        <v>33031.26</v>
      </c>
      <c r="F323" s="11" t="s">
        <v>515</v>
      </c>
      <c r="G323" s="12">
        <v>0.4</v>
      </c>
      <c r="H323" t="s">
        <v>152</v>
      </c>
      <c r="I323" t="s">
        <v>170</v>
      </c>
    </row>
    <row r="324" spans="1:9" x14ac:dyDescent="0.35">
      <c r="A324" t="s">
        <v>516</v>
      </c>
      <c r="B324" t="s">
        <v>517</v>
      </c>
      <c r="C324" t="s">
        <v>156</v>
      </c>
      <c r="D324" t="s">
        <v>245</v>
      </c>
      <c r="E324" s="10">
        <v>32496.880000000001</v>
      </c>
      <c r="F324" s="11">
        <v>43234</v>
      </c>
      <c r="G324" s="12">
        <v>1</v>
      </c>
      <c r="H324" t="s">
        <v>200</v>
      </c>
      <c r="I324" t="s">
        <v>153</v>
      </c>
    </row>
    <row r="325" spans="1:9" x14ac:dyDescent="0.35">
      <c r="A325" t="s">
        <v>518</v>
      </c>
      <c r="B325" t="s">
        <v>519</v>
      </c>
      <c r="C325" t="s">
        <v>156</v>
      </c>
      <c r="D325" t="s">
        <v>161</v>
      </c>
      <c r="E325" s="10">
        <v>81897.789999999994</v>
      </c>
      <c r="F325" s="11">
        <v>43146</v>
      </c>
      <c r="G325" s="12">
        <v>1</v>
      </c>
      <c r="H325" t="s">
        <v>152</v>
      </c>
      <c r="I325" t="s">
        <v>201</v>
      </c>
    </row>
    <row r="326" spans="1:9" x14ac:dyDescent="0.35">
      <c r="A326" t="s">
        <v>520</v>
      </c>
      <c r="B326" t="s">
        <v>521</v>
      </c>
      <c r="C326" t="s">
        <v>149</v>
      </c>
      <c r="D326" t="s">
        <v>173</v>
      </c>
      <c r="E326" s="10">
        <v>108872.77</v>
      </c>
      <c r="F326" s="11">
        <v>43521</v>
      </c>
      <c r="G326" s="12">
        <v>1</v>
      </c>
      <c r="H326" t="s">
        <v>152</v>
      </c>
      <c r="I326" t="s">
        <v>153</v>
      </c>
    </row>
    <row r="327" spans="1:9" x14ac:dyDescent="0.35">
      <c r="A327" t="s">
        <v>522</v>
      </c>
      <c r="B327" t="s">
        <v>523</v>
      </c>
      <c r="C327" t="s">
        <v>149</v>
      </c>
      <c r="D327" t="s">
        <v>181</v>
      </c>
      <c r="E327" s="10">
        <v>89605.13</v>
      </c>
      <c r="F327" s="11" t="s">
        <v>524</v>
      </c>
      <c r="G327" s="12">
        <v>1</v>
      </c>
      <c r="H327" t="s">
        <v>152</v>
      </c>
      <c r="I327" t="s">
        <v>158</v>
      </c>
    </row>
    <row r="328" spans="1:9" x14ac:dyDescent="0.35">
      <c r="A328" t="s">
        <v>525</v>
      </c>
      <c r="B328" t="s">
        <v>526</v>
      </c>
      <c r="D328" t="s">
        <v>245</v>
      </c>
      <c r="E328" s="10">
        <v>63447.07</v>
      </c>
      <c r="F328" s="11" t="s">
        <v>527</v>
      </c>
      <c r="G328" s="12">
        <v>1</v>
      </c>
      <c r="H328" t="s">
        <v>200</v>
      </c>
      <c r="I328" t="s">
        <v>175</v>
      </c>
    </row>
    <row r="329" spans="1:9" x14ac:dyDescent="0.35">
      <c r="A329" t="s">
        <v>528</v>
      </c>
      <c r="B329" t="s">
        <v>529</v>
      </c>
      <c r="C329" t="s">
        <v>156</v>
      </c>
      <c r="D329" t="s">
        <v>239</v>
      </c>
      <c r="E329" s="10">
        <v>106665.67</v>
      </c>
      <c r="F329" s="11">
        <v>43311</v>
      </c>
      <c r="G329" s="12">
        <v>1</v>
      </c>
      <c r="H329" t="s">
        <v>200</v>
      </c>
      <c r="I329" t="s">
        <v>196</v>
      </c>
    </row>
    <row r="330" spans="1:9" x14ac:dyDescent="0.35">
      <c r="A330" t="s">
        <v>530</v>
      </c>
      <c r="B330" t="s">
        <v>531</v>
      </c>
      <c r="C330" t="s">
        <v>149</v>
      </c>
      <c r="D330" t="s">
        <v>161</v>
      </c>
      <c r="E330" s="10">
        <v>100424.23</v>
      </c>
      <c r="F330" s="11">
        <v>43801</v>
      </c>
      <c r="G330" s="12">
        <v>1</v>
      </c>
      <c r="H330" t="s">
        <v>152</v>
      </c>
      <c r="I330" t="s">
        <v>201</v>
      </c>
    </row>
    <row r="331" spans="1:9" x14ac:dyDescent="0.35">
      <c r="A331" t="s">
        <v>532</v>
      </c>
      <c r="B331" t="s">
        <v>533</v>
      </c>
      <c r="C331" t="s">
        <v>149</v>
      </c>
      <c r="D331" t="s">
        <v>161</v>
      </c>
      <c r="E331" s="10">
        <v>47646.95</v>
      </c>
      <c r="F331" s="11">
        <v>43791</v>
      </c>
      <c r="G331" s="12">
        <v>0.3</v>
      </c>
      <c r="H331" t="s">
        <v>166</v>
      </c>
      <c r="I331" t="s">
        <v>208</v>
      </c>
    </row>
    <row r="332" spans="1:9" x14ac:dyDescent="0.35">
      <c r="A332" t="s">
        <v>534</v>
      </c>
      <c r="B332" t="s">
        <v>370</v>
      </c>
      <c r="C332" t="s">
        <v>149</v>
      </c>
      <c r="D332" t="s">
        <v>245</v>
      </c>
      <c r="E332" s="10">
        <v>28481.16</v>
      </c>
      <c r="F332" s="11">
        <v>43916</v>
      </c>
      <c r="G332" s="12">
        <v>1</v>
      </c>
      <c r="H332" t="s">
        <v>152</v>
      </c>
      <c r="I332" t="s">
        <v>170</v>
      </c>
    </row>
    <row r="333" spans="1:9" x14ac:dyDescent="0.35">
      <c r="A333" t="s">
        <v>445</v>
      </c>
      <c r="B333" t="s">
        <v>446</v>
      </c>
      <c r="C333" t="s">
        <v>156</v>
      </c>
      <c r="D333" t="s">
        <v>184</v>
      </c>
      <c r="E333" s="10"/>
      <c r="F333" s="11">
        <v>43504</v>
      </c>
      <c r="G333" s="12">
        <v>1</v>
      </c>
      <c r="H333" t="s">
        <v>152</v>
      </c>
      <c r="I333" t="s">
        <v>153</v>
      </c>
    </row>
    <row r="334" spans="1:9" x14ac:dyDescent="0.35">
      <c r="A334" t="s">
        <v>535</v>
      </c>
      <c r="B334" t="s">
        <v>536</v>
      </c>
      <c r="C334" t="s">
        <v>156</v>
      </c>
      <c r="D334" t="s">
        <v>224</v>
      </c>
      <c r="E334" s="10">
        <v>39535.49</v>
      </c>
      <c r="F334" s="11">
        <v>43397</v>
      </c>
      <c r="G334" s="12">
        <v>0.3</v>
      </c>
      <c r="H334" t="s">
        <v>152</v>
      </c>
      <c r="I334" t="s">
        <v>153</v>
      </c>
    </row>
    <row r="335" spans="1:9" x14ac:dyDescent="0.35">
      <c r="A335" t="s">
        <v>537</v>
      </c>
      <c r="B335" t="s">
        <v>538</v>
      </c>
      <c r="C335" t="s">
        <v>149</v>
      </c>
      <c r="D335" t="s">
        <v>178</v>
      </c>
      <c r="E335" s="10">
        <v>95017.1</v>
      </c>
      <c r="F335" s="11">
        <v>43283</v>
      </c>
      <c r="G335" s="12">
        <v>1</v>
      </c>
      <c r="H335" t="s">
        <v>166</v>
      </c>
      <c r="I335" t="s">
        <v>158</v>
      </c>
    </row>
    <row r="336" spans="1:9" x14ac:dyDescent="0.35">
      <c r="A336" t="s">
        <v>539</v>
      </c>
      <c r="B336" t="s">
        <v>540</v>
      </c>
      <c r="C336" t="s">
        <v>149</v>
      </c>
      <c r="D336" t="s">
        <v>157</v>
      </c>
      <c r="E336" s="10">
        <v>69764.100000000006</v>
      </c>
      <c r="F336" s="11">
        <v>44195</v>
      </c>
      <c r="G336" s="12">
        <v>1</v>
      </c>
      <c r="H336" t="s">
        <v>166</v>
      </c>
      <c r="I336" t="s">
        <v>158</v>
      </c>
    </row>
    <row r="337" spans="1:9" x14ac:dyDescent="0.35">
      <c r="A337" t="s">
        <v>541</v>
      </c>
      <c r="B337" t="s">
        <v>542</v>
      </c>
      <c r="C337" t="s">
        <v>156</v>
      </c>
      <c r="D337" t="s">
        <v>224</v>
      </c>
      <c r="E337" s="10">
        <v>84598.88</v>
      </c>
      <c r="F337" s="11" t="s">
        <v>543</v>
      </c>
      <c r="G337" s="12">
        <v>1</v>
      </c>
      <c r="H337" t="s">
        <v>166</v>
      </c>
      <c r="I337" t="s">
        <v>158</v>
      </c>
    </row>
    <row r="338" spans="1:9" x14ac:dyDescent="0.35">
      <c r="A338" t="s">
        <v>544</v>
      </c>
      <c r="B338" t="s">
        <v>545</v>
      </c>
      <c r="C338" t="s">
        <v>149</v>
      </c>
      <c r="D338" t="s">
        <v>173</v>
      </c>
      <c r="E338" s="10">
        <v>36536.26</v>
      </c>
      <c r="F338" s="11" t="s">
        <v>546</v>
      </c>
      <c r="G338" s="12">
        <v>1</v>
      </c>
      <c r="H338" t="s">
        <v>200</v>
      </c>
      <c r="I338" t="s">
        <v>170</v>
      </c>
    </row>
    <row r="339" spans="1:9" x14ac:dyDescent="0.35">
      <c r="A339" t="s">
        <v>547</v>
      </c>
      <c r="B339" t="s">
        <v>548</v>
      </c>
      <c r="C339" t="s">
        <v>156</v>
      </c>
      <c r="D339" t="s">
        <v>157</v>
      </c>
      <c r="E339" s="10">
        <v>61688.77</v>
      </c>
      <c r="F339" s="11" t="s">
        <v>549</v>
      </c>
      <c r="G339" s="12">
        <v>0.9</v>
      </c>
      <c r="H339" t="s">
        <v>152</v>
      </c>
      <c r="I339" t="s">
        <v>208</v>
      </c>
    </row>
    <row r="340" spans="1:9" x14ac:dyDescent="0.35">
      <c r="A340" t="s">
        <v>550</v>
      </c>
      <c r="B340" t="s">
        <v>551</v>
      </c>
      <c r="C340" t="s">
        <v>156</v>
      </c>
      <c r="D340" t="s">
        <v>239</v>
      </c>
      <c r="E340" s="10"/>
      <c r="F340" s="11" t="s">
        <v>552</v>
      </c>
      <c r="G340" s="12">
        <v>1</v>
      </c>
      <c r="H340" t="s">
        <v>152</v>
      </c>
      <c r="I340" t="s">
        <v>158</v>
      </c>
    </row>
    <row r="341" spans="1:9" x14ac:dyDescent="0.35">
      <c r="A341" t="s">
        <v>553</v>
      </c>
      <c r="B341" t="s">
        <v>554</v>
      </c>
      <c r="C341" t="s">
        <v>156</v>
      </c>
      <c r="D341" t="s">
        <v>173</v>
      </c>
      <c r="E341" s="10">
        <v>88425.08</v>
      </c>
      <c r="F341" s="11" t="s">
        <v>555</v>
      </c>
      <c r="G341" s="12">
        <v>1</v>
      </c>
      <c r="H341" t="s">
        <v>152</v>
      </c>
      <c r="I341" t="s">
        <v>170</v>
      </c>
    </row>
    <row r="342" spans="1:9" x14ac:dyDescent="0.35">
      <c r="A342" t="s">
        <v>312</v>
      </c>
      <c r="B342" t="s">
        <v>313</v>
      </c>
      <c r="C342" t="s">
        <v>156</v>
      </c>
      <c r="D342" t="s">
        <v>239</v>
      </c>
      <c r="E342" s="10">
        <v>38438.239999999998</v>
      </c>
      <c r="F342" s="11" t="s">
        <v>314</v>
      </c>
      <c r="G342" s="12">
        <v>1</v>
      </c>
      <c r="H342" t="s">
        <v>152</v>
      </c>
      <c r="I342" t="s">
        <v>208</v>
      </c>
    </row>
    <row r="343" spans="1:9" x14ac:dyDescent="0.35">
      <c r="A343" t="s">
        <v>556</v>
      </c>
      <c r="B343" t="s">
        <v>557</v>
      </c>
      <c r="C343" t="s">
        <v>149</v>
      </c>
      <c r="D343" t="s">
        <v>224</v>
      </c>
      <c r="E343" s="10">
        <v>96753.78</v>
      </c>
      <c r="F343" s="11">
        <v>44494</v>
      </c>
      <c r="G343" s="12">
        <v>1</v>
      </c>
      <c r="H343" t="s">
        <v>152</v>
      </c>
      <c r="I343" t="s">
        <v>201</v>
      </c>
    </row>
    <row r="344" spans="1:9" x14ac:dyDescent="0.35">
      <c r="A344" t="s">
        <v>423</v>
      </c>
      <c r="B344" t="s">
        <v>424</v>
      </c>
      <c r="C344" t="s">
        <v>149</v>
      </c>
      <c r="D344" t="s">
        <v>164</v>
      </c>
      <c r="E344" s="10">
        <v>112778.28</v>
      </c>
      <c r="F344" s="11">
        <v>43250</v>
      </c>
      <c r="G344" s="12">
        <v>1</v>
      </c>
      <c r="H344" t="s">
        <v>166</v>
      </c>
      <c r="I344" t="s">
        <v>153</v>
      </c>
    </row>
    <row r="345" spans="1:9" x14ac:dyDescent="0.35">
      <c r="A345" t="s">
        <v>558</v>
      </c>
      <c r="B345" t="s">
        <v>559</v>
      </c>
      <c r="C345" t="s">
        <v>156</v>
      </c>
      <c r="D345" t="s">
        <v>178</v>
      </c>
      <c r="E345" s="10">
        <v>28974.03</v>
      </c>
      <c r="F345" s="11" t="s">
        <v>560</v>
      </c>
      <c r="G345" s="12">
        <v>1</v>
      </c>
      <c r="H345" t="s">
        <v>152</v>
      </c>
      <c r="I345" t="s">
        <v>201</v>
      </c>
    </row>
    <row r="346" spans="1:9" x14ac:dyDescent="0.35">
      <c r="A346" t="s">
        <v>561</v>
      </c>
      <c r="B346" t="s">
        <v>562</v>
      </c>
      <c r="C346" t="s">
        <v>156</v>
      </c>
      <c r="D346" t="s">
        <v>157</v>
      </c>
      <c r="E346" s="10">
        <v>86233.83</v>
      </c>
      <c r="F346" s="11" t="s">
        <v>563</v>
      </c>
      <c r="G346" s="12">
        <v>1</v>
      </c>
      <c r="H346" t="s">
        <v>166</v>
      </c>
      <c r="I346" t="s">
        <v>208</v>
      </c>
    </row>
    <row r="347" spans="1:9" x14ac:dyDescent="0.35">
      <c r="A347" t="s">
        <v>341</v>
      </c>
      <c r="B347" t="s">
        <v>342</v>
      </c>
      <c r="C347" t="s">
        <v>156</v>
      </c>
      <c r="D347" t="s">
        <v>239</v>
      </c>
      <c r="E347" s="10">
        <v>66865.490000000005</v>
      </c>
      <c r="F347" s="11" t="s">
        <v>343</v>
      </c>
      <c r="G347" s="12">
        <v>1</v>
      </c>
      <c r="H347" t="s">
        <v>152</v>
      </c>
      <c r="I347" t="s">
        <v>158</v>
      </c>
    </row>
    <row r="348" spans="1:9" x14ac:dyDescent="0.35">
      <c r="A348" t="s">
        <v>564</v>
      </c>
      <c r="B348" t="s">
        <v>565</v>
      </c>
      <c r="C348" t="s">
        <v>149</v>
      </c>
      <c r="D348" t="s">
        <v>221</v>
      </c>
      <c r="E348" s="10">
        <v>119022.49</v>
      </c>
      <c r="F348" s="11">
        <v>44431</v>
      </c>
      <c r="G348" s="12">
        <v>1</v>
      </c>
      <c r="H348" t="s">
        <v>152</v>
      </c>
      <c r="I348" t="s">
        <v>201</v>
      </c>
    </row>
    <row r="349" spans="1:9" x14ac:dyDescent="0.35">
      <c r="A349" t="s">
        <v>566</v>
      </c>
      <c r="B349" t="s">
        <v>567</v>
      </c>
      <c r="C349" t="s">
        <v>156</v>
      </c>
      <c r="D349" t="s">
        <v>221</v>
      </c>
      <c r="E349" s="10">
        <v>114177.23</v>
      </c>
      <c r="F349" s="11" t="s">
        <v>568</v>
      </c>
      <c r="G349" s="12">
        <v>1</v>
      </c>
      <c r="H349" t="s">
        <v>152</v>
      </c>
      <c r="I349" t="s">
        <v>175</v>
      </c>
    </row>
    <row r="350" spans="1:9" x14ac:dyDescent="0.35">
      <c r="A350" t="s">
        <v>569</v>
      </c>
      <c r="B350" t="s">
        <v>570</v>
      </c>
      <c r="C350" t="s">
        <v>156</v>
      </c>
      <c r="D350" t="s">
        <v>218</v>
      </c>
      <c r="E350" s="10">
        <v>100731.95</v>
      </c>
      <c r="F350" s="11" t="s">
        <v>571</v>
      </c>
      <c r="G350" s="12">
        <v>1</v>
      </c>
      <c r="H350" t="s">
        <v>152</v>
      </c>
      <c r="I350" t="s">
        <v>201</v>
      </c>
    </row>
    <row r="351" spans="1:9" x14ac:dyDescent="0.35">
      <c r="A351" t="s">
        <v>572</v>
      </c>
      <c r="B351" t="s">
        <v>573</v>
      </c>
      <c r="C351" t="s">
        <v>156</v>
      </c>
      <c r="D351" t="s">
        <v>164</v>
      </c>
      <c r="E351" s="10">
        <v>86010.54</v>
      </c>
      <c r="F351" s="11">
        <v>43164</v>
      </c>
      <c r="G351" s="12">
        <v>1</v>
      </c>
      <c r="H351" t="s">
        <v>152</v>
      </c>
      <c r="I351" t="s">
        <v>208</v>
      </c>
    </row>
    <row r="352" spans="1:9" x14ac:dyDescent="0.35">
      <c r="A352" t="s">
        <v>574</v>
      </c>
      <c r="B352" t="s">
        <v>575</v>
      </c>
      <c r="C352" t="s">
        <v>149</v>
      </c>
      <c r="D352" t="s">
        <v>221</v>
      </c>
      <c r="E352" s="10">
        <v>52270.22</v>
      </c>
      <c r="F352" s="11">
        <v>43521</v>
      </c>
      <c r="G352" s="12">
        <v>0.3</v>
      </c>
      <c r="H352" t="s">
        <v>152</v>
      </c>
      <c r="I352" t="s">
        <v>208</v>
      </c>
    </row>
    <row r="353" spans="1:9" x14ac:dyDescent="0.35">
      <c r="A353" t="s">
        <v>576</v>
      </c>
      <c r="B353" t="s">
        <v>577</v>
      </c>
      <c r="C353" t="s">
        <v>149</v>
      </c>
      <c r="D353" t="s">
        <v>173</v>
      </c>
      <c r="E353" s="10">
        <v>61624.77</v>
      </c>
      <c r="F353" s="11">
        <v>43430</v>
      </c>
      <c r="G353" s="12">
        <v>0.3</v>
      </c>
      <c r="H353" t="s">
        <v>166</v>
      </c>
      <c r="I353" t="s">
        <v>170</v>
      </c>
    </row>
    <row r="354" spans="1:9" x14ac:dyDescent="0.35">
      <c r="A354" t="s">
        <v>578</v>
      </c>
      <c r="B354" t="s">
        <v>579</v>
      </c>
      <c r="C354" t="s">
        <v>156</v>
      </c>
      <c r="D354" t="s">
        <v>181</v>
      </c>
      <c r="E354" s="10">
        <v>104903.79</v>
      </c>
      <c r="F354" s="11" t="s">
        <v>580</v>
      </c>
      <c r="G354" s="12">
        <v>1</v>
      </c>
      <c r="H354" t="s">
        <v>152</v>
      </c>
      <c r="I354" t="s">
        <v>208</v>
      </c>
    </row>
    <row r="355" spans="1:9" x14ac:dyDescent="0.35">
      <c r="A355" t="s">
        <v>336</v>
      </c>
      <c r="B355" t="s">
        <v>337</v>
      </c>
      <c r="C355" t="s">
        <v>156</v>
      </c>
      <c r="D355" t="s">
        <v>161</v>
      </c>
      <c r="E355" s="10">
        <v>69057.320000000007</v>
      </c>
      <c r="F355" s="11">
        <v>43390</v>
      </c>
      <c r="G355" s="12">
        <v>1</v>
      </c>
      <c r="H355" t="s">
        <v>152</v>
      </c>
      <c r="I355" t="s">
        <v>175</v>
      </c>
    </row>
    <row r="356" spans="1:9" x14ac:dyDescent="0.35">
      <c r="A356" t="s">
        <v>421</v>
      </c>
      <c r="B356" t="s">
        <v>422</v>
      </c>
      <c r="C356" t="s">
        <v>149</v>
      </c>
      <c r="D356" t="s">
        <v>178</v>
      </c>
      <c r="E356" s="10">
        <v>59258.19</v>
      </c>
      <c r="F356" s="11">
        <v>43452</v>
      </c>
      <c r="G356" s="12">
        <v>0.8</v>
      </c>
      <c r="H356" t="s">
        <v>152</v>
      </c>
      <c r="I356" t="s">
        <v>158</v>
      </c>
    </row>
    <row r="357" spans="1:9" x14ac:dyDescent="0.35">
      <c r="A357" t="s">
        <v>581</v>
      </c>
      <c r="B357" t="s">
        <v>582</v>
      </c>
      <c r="C357" t="s">
        <v>149</v>
      </c>
      <c r="D357" t="s">
        <v>184</v>
      </c>
      <c r="E357" s="10">
        <v>28160.79</v>
      </c>
      <c r="F357" s="11" t="s">
        <v>583</v>
      </c>
      <c r="G357" s="12">
        <v>1</v>
      </c>
      <c r="H357" t="s">
        <v>200</v>
      </c>
      <c r="I357" t="s">
        <v>153</v>
      </c>
    </row>
    <row r="358" spans="1:9" x14ac:dyDescent="0.35">
      <c r="A358" t="s">
        <v>584</v>
      </c>
      <c r="B358" t="s">
        <v>585</v>
      </c>
      <c r="C358" t="s">
        <v>149</v>
      </c>
      <c r="D358" t="s">
        <v>150</v>
      </c>
      <c r="E358" s="10">
        <v>109143.17</v>
      </c>
      <c r="F358" s="11" t="s">
        <v>586</v>
      </c>
      <c r="G358" s="12">
        <v>1</v>
      </c>
      <c r="H358" t="s">
        <v>152</v>
      </c>
      <c r="I358" t="s">
        <v>175</v>
      </c>
    </row>
    <row r="359" spans="1:9" x14ac:dyDescent="0.35">
      <c r="A359" t="s">
        <v>587</v>
      </c>
      <c r="B359" t="s">
        <v>588</v>
      </c>
      <c r="C359" t="s">
        <v>156</v>
      </c>
      <c r="D359" t="s">
        <v>181</v>
      </c>
      <c r="E359" s="10">
        <v>70755.5</v>
      </c>
      <c r="F359" s="11" t="s">
        <v>589</v>
      </c>
      <c r="G359" s="12">
        <v>0.8</v>
      </c>
      <c r="H359" t="s">
        <v>200</v>
      </c>
      <c r="I359" t="s">
        <v>170</v>
      </c>
    </row>
    <row r="360" spans="1:9" x14ac:dyDescent="0.35">
      <c r="A360" t="s">
        <v>251</v>
      </c>
      <c r="B360" t="s">
        <v>252</v>
      </c>
      <c r="C360" t="s">
        <v>149</v>
      </c>
      <c r="D360" t="s">
        <v>157</v>
      </c>
      <c r="E360" s="10">
        <v>73360.38</v>
      </c>
      <c r="F360" s="11">
        <v>43972</v>
      </c>
      <c r="G360" s="12">
        <v>1</v>
      </c>
      <c r="H360" t="s">
        <v>200</v>
      </c>
      <c r="I360" t="s">
        <v>153</v>
      </c>
    </row>
    <row r="361" spans="1:9" x14ac:dyDescent="0.35">
      <c r="A361" t="s">
        <v>482</v>
      </c>
      <c r="B361" t="s">
        <v>483</v>
      </c>
      <c r="C361" t="s">
        <v>156</v>
      </c>
      <c r="D361" t="s">
        <v>221</v>
      </c>
      <c r="E361" s="10">
        <v>76303.820000000007</v>
      </c>
      <c r="F361" s="11">
        <v>43458</v>
      </c>
      <c r="G361" s="12">
        <v>1</v>
      </c>
      <c r="H361" t="s">
        <v>166</v>
      </c>
      <c r="I361" t="s">
        <v>170</v>
      </c>
    </row>
    <row r="362" spans="1:9" x14ac:dyDescent="0.35">
      <c r="A362" t="s">
        <v>590</v>
      </c>
      <c r="B362" t="s">
        <v>591</v>
      </c>
      <c r="C362" t="s">
        <v>156</v>
      </c>
      <c r="D362" t="s">
        <v>150</v>
      </c>
      <c r="E362" s="10">
        <v>58861.19</v>
      </c>
      <c r="F362" s="11" t="s">
        <v>592</v>
      </c>
      <c r="G362" s="12">
        <v>1</v>
      </c>
      <c r="H362" t="s">
        <v>152</v>
      </c>
      <c r="I362" t="s">
        <v>196</v>
      </c>
    </row>
    <row r="363" spans="1:9" x14ac:dyDescent="0.35">
      <c r="A363" t="s">
        <v>593</v>
      </c>
      <c r="B363" t="s">
        <v>594</v>
      </c>
      <c r="C363" t="s">
        <v>156</v>
      </c>
      <c r="D363" t="s">
        <v>164</v>
      </c>
      <c r="E363" s="10">
        <v>58744.17</v>
      </c>
      <c r="F363" s="11" t="s">
        <v>199</v>
      </c>
      <c r="G363" s="12">
        <v>1</v>
      </c>
      <c r="H363" t="s">
        <v>200</v>
      </c>
      <c r="I363" t="s">
        <v>196</v>
      </c>
    </row>
    <row r="364" spans="1:9" x14ac:dyDescent="0.35">
      <c r="A364" t="s">
        <v>595</v>
      </c>
      <c r="B364" t="s">
        <v>596</v>
      </c>
      <c r="C364" t="s">
        <v>156</v>
      </c>
      <c r="D364" t="s">
        <v>218</v>
      </c>
      <c r="E364" s="10">
        <v>73488.679999999993</v>
      </c>
      <c r="F364" s="11" t="s">
        <v>597</v>
      </c>
      <c r="G364" s="12">
        <v>1</v>
      </c>
      <c r="H364" t="s">
        <v>166</v>
      </c>
      <c r="I364" t="s">
        <v>158</v>
      </c>
    </row>
    <row r="365" spans="1:9" x14ac:dyDescent="0.35">
      <c r="A365" t="s">
        <v>598</v>
      </c>
      <c r="B365" t="s">
        <v>599</v>
      </c>
      <c r="C365" t="s">
        <v>156</v>
      </c>
      <c r="D365" t="s">
        <v>218</v>
      </c>
      <c r="E365" s="10">
        <v>92704.48</v>
      </c>
      <c r="F365" s="11" t="s">
        <v>600</v>
      </c>
      <c r="G365" s="12">
        <v>1</v>
      </c>
      <c r="H365" t="s">
        <v>166</v>
      </c>
      <c r="I365" t="s">
        <v>196</v>
      </c>
    </row>
    <row r="366" spans="1:9" x14ac:dyDescent="0.35">
      <c r="A366" t="s">
        <v>601</v>
      </c>
      <c r="B366" t="s">
        <v>602</v>
      </c>
      <c r="C366" t="s">
        <v>149</v>
      </c>
      <c r="D366" t="s">
        <v>173</v>
      </c>
      <c r="E366" s="10">
        <v>78443.78</v>
      </c>
      <c r="F366" s="11" t="s">
        <v>603</v>
      </c>
      <c r="G366" s="12">
        <v>1</v>
      </c>
      <c r="H366" t="s">
        <v>166</v>
      </c>
      <c r="I366" t="s">
        <v>170</v>
      </c>
    </row>
    <row r="367" spans="1:9" x14ac:dyDescent="0.35">
      <c r="A367" t="s">
        <v>604</v>
      </c>
      <c r="B367" t="s">
        <v>605</v>
      </c>
      <c r="C367" t="s">
        <v>156</v>
      </c>
      <c r="D367" t="s">
        <v>173</v>
      </c>
      <c r="E367" s="10">
        <v>97105.19</v>
      </c>
      <c r="F367" s="11">
        <v>44425</v>
      </c>
      <c r="G367" s="12">
        <v>1</v>
      </c>
      <c r="H367" t="s">
        <v>152</v>
      </c>
      <c r="I367" t="s">
        <v>196</v>
      </c>
    </row>
    <row r="368" spans="1:9" x14ac:dyDescent="0.35">
      <c r="A368" t="s">
        <v>606</v>
      </c>
      <c r="B368" t="s">
        <v>607</v>
      </c>
      <c r="C368" t="s">
        <v>156</v>
      </c>
      <c r="D368" t="s">
        <v>161</v>
      </c>
      <c r="E368" s="10">
        <v>109163.39</v>
      </c>
      <c r="F368" s="11">
        <v>44019</v>
      </c>
      <c r="G368" s="12">
        <v>0.8</v>
      </c>
      <c r="H368" t="s">
        <v>152</v>
      </c>
      <c r="I368" t="s">
        <v>158</v>
      </c>
    </row>
    <row r="369" spans="1:9" x14ac:dyDescent="0.35">
      <c r="A369" t="s">
        <v>608</v>
      </c>
      <c r="B369" t="s">
        <v>609</v>
      </c>
      <c r="C369" t="s">
        <v>149</v>
      </c>
      <c r="D369" t="s">
        <v>181</v>
      </c>
      <c r="E369" s="10">
        <v>31816.57</v>
      </c>
      <c r="F369" s="11" t="s">
        <v>610</v>
      </c>
      <c r="G369" s="12">
        <v>0.3</v>
      </c>
      <c r="H369" t="s">
        <v>166</v>
      </c>
      <c r="I369" t="s">
        <v>153</v>
      </c>
    </row>
    <row r="370" spans="1:9" x14ac:dyDescent="0.35">
      <c r="A370" t="s">
        <v>611</v>
      </c>
      <c r="B370" t="s">
        <v>612</v>
      </c>
      <c r="C370" t="s">
        <v>156</v>
      </c>
      <c r="D370" t="s">
        <v>150</v>
      </c>
      <c r="E370" s="10">
        <v>118442.54</v>
      </c>
      <c r="F370" s="11">
        <v>44193</v>
      </c>
      <c r="G370" s="12">
        <v>1</v>
      </c>
      <c r="H370" t="s">
        <v>152</v>
      </c>
      <c r="I370" t="s">
        <v>201</v>
      </c>
    </row>
    <row r="371" spans="1:9" x14ac:dyDescent="0.35">
      <c r="A371" t="s">
        <v>613</v>
      </c>
      <c r="B371" t="s">
        <v>614</v>
      </c>
      <c r="C371" t="s">
        <v>156</v>
      </c>
      <c r="D371" t="s">
        <v>164</v>
      </c>
      <c r="E371" s="10">
        <v>84745.93</v>
      </c>
      <c r="F371" s="11" t="s">
        <v>615</v>
      </c>
      <c r="G371" s="12">
        <v>1</v>
      </c>
      <c r="H371" t="s">
        <v>152</v>
      </c>
      <c r="I371" t="s">
        <v>175</v>
      </c>
    </row>
    <row r="372" spans="1:9" x14ac:dyDescent="0.35">
      <c r="A372" t="s">
        <v>268</v>
      </c>
      <c r="B372" t="s">
        <v>269</v>
      </c>
      <c r="C372" t="s">
        <v>156</v>
      </c>
      <c r="D372" t="s">
        <v>221</v>
      </c>
      <c r="E372" s="10">
        <v>69163.39</v>
      </c>
      <c r="F372" s="11">
        <v>43397</v>
      </c>
      <c r="G372" s="12">
        <v>1</v>
      </c>
      <c r="H372" t="s">
        <v>152</v>
      </c>
      <c r="I372" t="s">
        <v>153</v>
      </c>
    </row>
    <row r="373" spans="1:9" x14ac:dyDescent="0.35">
      <c r="A373" t="s">
        <v>541</v>
      </c>
      <c r="B373" t="s">
        <v>542</v>
      </c>
      <c r="C373" t="s">
        <v>156</v>
      </c>
      <c r="D373" t="s">
        <v>224</v>
      </c>
      <c r="E373" s="10">
        <v>84598.88</v>
      </c>
      <c r="F373" s="11" t="s">
        <v>543</v>
      </c>
      <c r="G373" s="12">
        <v>1</v>
      </c>
      <c r="H373" t="s">
        <v>166</v>
      </c>
      <c r="I373" t="s">
        <v>158</v>
      </c>
    </row>
    <row r="374" spans="1:9" x14ac:dyDescent="0.35">
      <c r="A374" t="s">
        <v>616</v>
      </c>
      <c r="B374" t="s">
        <v>617</v>
      </c>
      <c r="C374" t="s">
        <v>156</v>
      </c>
      <c r="D374" t="s">
        <v>239</v>
      </c>
      <c r="E374" s="10">
        <v>68795.48</v>
      </c>
      <c r="F374" s="11">
        <v>44277</v>
      </c>
      <c r="G374" s="12">
        <v>0.2</v>
      </c>
      <c r="H374" t="s">
        <v>152</v>
      </c>
      <c r="I374" t="s">
        <v>153</v>
      </c>
    </row>
    <row r="375" spans="1:9" x14ac:dyDescent="0.35">
      <c r="A375" t="s">
        <v>618</v>
      </c>
      <c r="B375" t="s">
        <v>619</v>
      </c>
      <c r="C375" t="s">
        <v>156</v>
      </c>
      <c r="D375" t="s">
        <v>161</v>
      </c>
      <c r="E375" s="10">
        <v>32269.91</v>
      </c>
      <c r="F375" s="11" t="s">
        <v>549</v>
      </c>
      <c r="G375" s="12">
        <v>1</v>
      </c>
      <c r="H375" t="s">
        <v>152</v>
      </c>
      <c r="I375" t="s">
        <v>153</v>
      </c>
    </row>
    <row r="376" spans="1:9" x14ac:dyDescent="0.35">
      <c r="A376" t="s">
        <v>620</v>
      </c>
      <c r="B376" t="s">
        <v>621</v>
      </c>
      <c r="C376" t="s">
        <v>149</v>
      </c>
      <c r="D376" t="s">
        <v>184</v>
      </c>
      <c r="E376" s="10">
        <v>78705.929999999993</v>
      </c>
      <c r="F376" s="11" t="s">
        <v>622</v>
      </c>
      <c r="G376" s="12">
        <v>1</v>
      </c>
      <c r="H376" t="s">
        <v>166</v>
      </c>
      <c r="I376" t="s">
        <v>158</v>
      </c>
    </row>
    <row r="377" spans="1:9" x14ac:dyDescent="0.35">
      <c r="A377" t="s">
        <v>623</v>
      </c>
      <c r="B377" t="s">
        <v>624</v>
      </c>
      <c r="C377" t="s">
        <v>149</v>
      </c>
      <c r="D377" t="s">
        <v>181</v>
      </c>
      <c r="E377" s="10">
        <v>53535.62</v>
      </c>
      <c r="F377" s="11" t="s">
        <v>625</v>
      </c>
      <c r="G377" s="12">
        <v>0.5</v>
      </c>
      <c r="H377" t="s">
        <v>166</v>
      </c>
      <c r="I377" t="s">
        <v>158</v>
      </c>
    </row>
    <row r="378" spans="1:9" x14ac:dyDescent="0.35">
      <c r="A378" t="s">
        <v>626</v>
      </c>
      <c r="B378" t="s">
        <v>627</v>
      </c>
      <c r="C378" t="s">
        <v>156</v>
      </c>
      <c r="D378" t="s">
        <v>224</v>
      </c>
      <c r="E378" s="10">
        <v>41934.71</v>
      </c>
      <c r="F378" s="11">
        <v>43780</v>
      </c>
      <c r="G378" s="12">
        <v>1</v>
      </c>
      <c r="H378" t="s">
        <v>152</v>
      </c>
      <c r="I378" t="s">
        <v>153</v>
      </c>
    </row>
    <row r="379" spans="1:9" x14ac:dyDescent="0.35">
      <c r="A379" t="s">
        <v>628</v>
      </c>
      <c r="B379" t="s">
        <v>629</v>
      </c>
      <c r="C379" t="s">
        <v>156</v>
      </c>
      <c r="D379" t="s">
        <v>239</v>
      </c>
      <c r="E379" s="10">
        <v>91929.69</v>
      </c>
      <c r="F379" s="11">
        <v>44085</v>
      </c>
      <c r="G379" s="12">
        <v>1</v>
      </c>
      <c r="H379" t="s">
        <v>166</v>
      </c>
      <c r="I379" t="s">
        <v>153</v>
      </c>
    </row>
    <row r="380" spans="1:9" x14ac:dyDescent="0.35">
      <c r="A380" t="s">
        <v>630</v>
      </c>
      <c r="B380" t="s">
        <v>631</v>
      </c>
      <c r="C380" t="s">
        <v>149</v>
      </c>
      <c r="D380" t="s">
        <v>184</v>
      </c>
      <c r="E380" s="10">
        <v>62281.24</v>
      </c>
      <c r="F380" s="11">
        <v>43272</v>
      </c>
      <c r="G380" s="12">
        <v>1</v>
      </c>
      <c r="H380" t="s">
        <v>152</v>
      </c>
      <c r="I380" t="s">
        <v>153</v>
      </c>
    </row>
    <row r="381" spans="1:9" x14ac:dyDescent="0.35">
      <c r="A381" t="s">
        <v>632</v>
      </c>
      <c r="B381" t="s">
        <v>633</v>
      </c>
      <c r="C381" t="s">
        <v>149</v>
      </c>
      <c r="D381" t="s">
        <v>221</v>
      </c>
      <c r="E381" s="10">
        <v>57925.91</v>
      </c>
      <c r="F381" s="11" t="s">
        <v>634</v>
      </c>
      <c r="G381" s="12">
        <v>0.5</v>
      </c>
      <c r="H381" t="s">
        <v>152</v>
      </c>
      <c r="I381" t="s">
        <v>175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CE5AA-7CCD-405E-A083-D341FB35594B}">
  <dimension ref="A1:I102"/>
  <sheetViews>
    <sheetView topLeftCell="B84" workbookViewId="0">
      <selection activeCell="A2" sqref="A2:I102"/>
    </sheetView>
  </sheetViews>
  <sheetFormatPr defaultRowHeight="14.5" x14ac:dyDescent="0.35"/>
  <cols>
    <col min="1" max="1" width="8.08984375" bestFit="1" customWidth="1"/>
    <col min="2" max="2" width="23.26953125" bestFit="1" customWidth="1"/>
    <col min="3" max="3" width="7" bestFit="1" customWidth="1"/>
    <col min="4" max="4" width="23.90625" bestFit="1" customWidth="1"/>
    <col min="5" max="5" width="11.90625" bestFit="1" customWidth="1"/>
    <col min="6" max="6" width="11.81640625" bestFit="1" customWidth="1"/>
    <col min="7" max="7" width="3.81640625" bestFit="1" customWidth="1"/>
    <col min="8" max="8" width="13.26953125" bestFit="1" customWidth="1"/>
    <col min="9" max="9" width="21.7265625" bestFit="1" customWidth="1"/>
  </cols>
  <sheetData>
    <row r="1" spans="1:9" x14ac:dyDescent="0.35">
      <c r="A1" s="7" t="s">
        <v>138</v>
      </c>
      <c r="B1" s="7" t="s">
        <v>139</v>
      </c>
      <c r="C1" s="7" t="s">
        <v>140</v>
      </c>
      <c r="D1" s="7" t="s">
        <v>141</v>
      </c>
      <c r="E1" s="8" t="s">
        <v>142</v>
      </c>
      <c r="F1" s="8" t="s">
        <v>143</v>
      </c>
      <c r="G1" s="9" t="s">
        <v>144</v>
      </c>
      <c r="H1" s="7" t="s">
        <v>145</v>
      </c>
      <c r="I1" s="7" t="s">
        <v>146</v>
      </c>
    </row>
    <row r="2" spans="1:9" x14ac:dyDescent="0.35">
      <c r="A2" t="s">
        <v>432</v>
      </c>
      <c r="B2" t="s">
        <v>433</v>
      </c>
      <c r="C2" t="s">
        <v>156</v>
      </c>
      <c r="D2" t="s">
        <v>178</v>
      </c>
      <c r="E2" s="10">
        <v>75974.990000000005</v>
      </c>
      <c r="F2" s="11" t="s">
        <v>434</v>
      </c>
      <c r="G2" s="12">
        <v>1</v>
      </c>
      <c r="H2" t="s">
        <v>152</v>
      </c>
      <c r="I2" t="s">
        <v>153</v>
      </c>
    </row>
    <row r="3" spans="1:9" x14ac:dyDescent="0.35">
      <c r="A3" t="s">
        <v>435</v>
      </c>
      <c r="B3" t="s">
        <v>436</v>
      </c>
      <c r="C3" t="s">
        <v>156</v>
      </c>
      <c r="D3" t="s">
        <v>161</v>
      </c>
      <c r="E3" s="10">
        <v>42161.77</v>
      </c>
      <c r="F3" s="11" t="s">
        <v>437</v>
      </c>
      <c r="G3" s="12">
        <v>1</v>
      </c>
      <c r="H3" t="s">
        <v>152</v>
      </c>
      <c r="I3" t="s">
        <v>201</v>
      </c>
    </row>
    <row r="4" spans="1:9" x14ac:dyDescent="0.35">
      <c r="A4" t="s">
        <v>438</v>
      </c>
      <c r="B4" t="s">
        <v>439</v>
      </c>
      <c r="C4" t="s">
        <v>149</v>
      </c>
      <c r="D4" t="s">
        <v>157</v>
      </c>
      <c r="E4" s="10">
        <v>71371.37</v>
      </c>
      <c r="F4" s="11">
        <v>43392</v>
      </c>
      <c r="G4" s="12">
        <v>1</v>
      </c>
      <c r="H4" t="s">
        <v>152</v>
      </c>
      <c r="I4" t="s">
        <v>170</v>
      </c>
    </row>
    <row r="5" spans="1:9" x14ac:dyDescent="0.35">
      <c r="A5" t="s">
        <v>440</v>
      </c>
      <c r="B5" t="s">
        <v>441</v>
      </c>
      <c r="C5" t="s">
        <v>149</v>
      </c>
      <c r="D5" t="s">
        <v>221</v>
      </c>
      <c r="E5" s="10">
        <v>49915.14</v>
      </c>
      <c r="F5" s="11" t="s">
        <v>442</v>
      </c>
      <c r="G5" s="12">
        <v>1</v>
      </c>
      <c r="H5" t="s">
        <v>152</v>
      </c>
      <c r="I5" t="s">
        <v>153</v>
      </c>
    </row>
    <row r="6" spans="1:9" x14ac:dyDescent="0.35">
      <c r="A6" t="s">
        <v>353</v>
      </c>
      <c r="B6" t="s">
        <v>354</v>
      </c>
      <c r="C6" t="s">
        <v>156</v>
      </c>
      <c r="D6" t="s">
        <v>245</v>
      </c>
      <c r="E6" s="10">
        <v>0</v>
      </c>
      <c r="F6" s="11">
        <v>44011</v>
      </c>
      <c r="G6" s="12">
        <v>1</v>
      </c>
      <c r="H6" t="s">
        <v>152</v>
      </c>
      <c r="I6" t="s">
        <v>175</v>
      </c>
    </row>
    <row r="7" spans="1:9" x14ac:dyDescent="0.35">
      <c r="A7" t="s">
        <v>443</v>
      </c>
      <c r="B7" t="s">
        <v>444</v>
      </c>
      <c r="C7" t="s">
        <v>149</v>
      </c>
      <c r="D7" t="s">
        <v>178</v>
      </c>
      <c r="E7" s="10">
        <v>37062.1</v>
      </c>
      <c r="F7" s="11">
        <v>44357</v>
      </c>
      <c r="G7" s="12">
        <v>1</v>
      </c>
      <c r="H7" t="s">
        <v>200</v>
      </c>
      <c r="I7" t="s">
        <v>208</v>
      </c>
    </row>
    <row r="8" spans="1:9" x14ac:dyDescent="0.35">
      <c r="A8" t="s">
        <v>445</v>
      </c>
      <c r="B8" t="s">
        <v>446</v>
      </c>
      <c r="C8" t="s">
        <v>156</v>
      </c>
      <c r="D8" t="s">
        <v>184</v>
      </c>
      <c r="E8" s="10">
        <v>0</v>
      </c>
      <c r="F8" s="11">
        <v>43504</v>
      </c>
      <c r="G8" s="12">
        <v>1</v>
      </c>
      <c r="H8" t="s">
        <v>152</v>
      </c>
      <c r="I8" t="s">
        <v>153</v>
      </c>
    </row>
    <row r="9" spans="1:9" x14ac:dyDescent="0.35">
      <c r="A9" t="s">
        <v>447</v>
      </c>
      <c r="B9" t="s">
        <v>448</v>
      </c>
      <c r="C9" t="s">
        <v>149</v>
      </c>
      <c r="D9" t="s">
        <v>221</v>
      </c>
      <c r="E9" s="10"/>
      <c r="F9" s="11">
        <v>44077</v>
      </c>
      <c r="G9" s="12">
        <v>1</v>
      </c>
      <c r="H9" t="s">
        <v>166</v>
      </c>
      <c r="I9" t="s">
        <v>196</v>
      </c>
    </row>
    <row r="10" spans="1:9" x14ac:dyDescent="0.35">
      <c r="A10" t="s">
        <v>246</v>
      </c>
      <c r="B10" t="s">
        <v>247</v>
      </c>
      <c r="C10" t="s">
        <v>149</v>
      </c>
      <c r="D10" t="s">
        <v>157</v>
      </c>
      <c r="E10" s="10">
        <v>90884.32</v>
      </c>
      <c r="F10" s="11" t="s">
        <v>248</v>
      </c>
      <c r="G10" s="12">
        <v>1</v>
      </c>
      <c r="H10" t="s">
        <v>152</v>
      </c>
      <c r="I10" t="s">
        <v>196</v>
      </c>
    </row>
    <row r="11" spans="1:9" x14ac:dyDescent="0.35">
      <c r="A11" t="s">
        <v>449</v>
      </c>
      <c r="B11" t="s">
        <v>450</v>
      </c>
      <c r="C11" t="s">
        <v>149</v>
      </c>
      <c r="D11" t="s">
        <v>245</v>
      </c>
      <c r="E11" s="10">
        <v>89838.77</v>
      </c>
      <c r="F11" s="11">
        <v>43602</v>
      </c>
      <c r="G11" s="12">
        <v>1</v>
      </c>
      <c r="H11" t="s">
        <v>152</v>
      </c>
      <c r="I11" t="s">
        <v>153</v>
      </c>
    </row>
    <row r="12" spans="1:9" x14ac:dyDescent="0.35">
      <c r="A12" t="s">
        <v>451</v>
      </c>
      <c r="B12" t="s">
        <v>452</v>
      </c>
      <c r="C12" t="s">
        <v>149</v>
      </c>
      <c r="D12" t="s">
        <v>245</v>
      </c>
      <c r="E12" s="10">
        <v>0</v>
      </c>
      <c r="F12" s="11" t="s">
        <v>453</v>
      </c>
      <c r="G12" s="12">
        <v>1</v>
      </c>
      <c r="H12" t="s">
        <v>152</v>
      </c>
      <c r="I12" t="s">
        <v>208</v>
      </c>
    </row>
    <row r="13" spans="1:9" x14ac:dyDescent="0.35">
      <c r="A13" t="s">
        <v>454</v>
      </c>
      <c r="B13" t="s">
        <v>455</v>
      </c>
      <c r="C13" t="s">
        <v>156</v>
      </c>
      <c r="D13" t="s">
        <v>221</v>
      </c>
      <c r="E13" s="10">
        <v>68887.839999999997</v>
      </c>
      <c r="F13" s="11">
        <v>43297</v>
      </c>
      <c r="G13" s="12">
        <v>1</v>
      </c>
      <c r="H13" t="s">
        <v>152</v>
      </c>
      <c r="I13" t="s">
        <v>153</v>
      </c>
    </row>
    <row r="14" spans="1:9" x14ac:dyDescent="0.35">
      <c r="A14" t="s">
        <v>364</v>
      </c>
      <c r="B14" t="s">
        <v>365</v>
      </c>
      <c r="C14" t="s">
        <v>149</v>
      </c>
      <c r="D14" t="s">
        <v>239</v>
      </c>
      <c r="E14" s="10">
        <v>106775.14</v>
      </c>
      <c r="F14" s="11">
        <v>43563</v>
      </c>
      <c r="G14" s="12">
        <v>1</v>
      </c>
      <c r="H14" t="s">
        <v>166</v>
      </c>
      <c r="I14" t="s">
        <v>170</v>
      </c>
    </row>
    <row r="15" spans="1:9" x14ac:dyDescent="0.35">
      <c r="A15" t="s">
        <v>456</v>
      </c>
      <c r="B15" t="s">
        <v>236</v>
      </c>
      <c r="C15" t="s">
        <v>156</v>
      </c>
      <c r="D15" t="s">
        <v>161</v>
      </c>
      <c r="E15" s="10">
        <v>89690.38</v>
      </c>
      <c r="F15" s="11" t="s">
        <v>457</v>
      </c>
      <c r="G15" s="12">
        <v>1</v>
      </c>
      <c r="H15" t="s">
        <v>152</v>
      </c>
      <c r="I15" t="s">
        <v>170</v>
      </c>
    </row>
    <row r="16" spans="1:9" x14ac:dyDescent="0.35">
      <c r="A16" t="s">
        <v>458</v>
      </c>
      <c r="B16" t="s">
        <v>459</v>
      </c>
      <c r="C16" t="s">
        <v>149</v>
      </c>
      <c r="D16" t="s">
        <v>239</v>
      </c>
      <c r="E16" s="10">
        <v>111229.47</v>
      </c>
      <c r="F16" s="11" t="s">
        <v>460</v>
      </c>
      <c r="G16" s="12">
        <v>1</v>
      </c>
      <c r="H16" t="s">
        <v>152</v>
      </c>
      <c r="I16" t="s">
        <v>153</v>
      </c>
    </row>
    <row r="17" spans="1:9" x14ac:dyDescent="0.35">
      <c r="A17" t="s">
        <v>461</v>
      </c>
      <c r="B17" t="s">
        <v>462</v>
      </c>
      <c r="C17" t="s">
        <v>149</v>
      </c>
      <c r="D17" t="s">
        <v>221</v>
      </c>
      <c r="E17" s="10">
        <v>67633.850000000006</v>
      </c>
      <c r="F17" s="11">
        <v>43340</v>
      </c>
      <c r="G17" s="12">
        <v>1</v>
      </c>
      <c r="H17" t="s">
        <v>152</v>
      </c>
      <c r="I17" t="s">
        <v>196</v>
      </c>
    </row>
    <row r="18" spans="1:9" x14ac:dyDescent="0.35">
      <c r="A18" t="s">
        <v>463</v>
      </c>
      <c r="B18" t="s">
        <v>464</v>
      </c>
      <c r="C18" t="s">
        <v>149</v>
      </c>
      <c r="D18" t="s">
        <v>161</v>
      </c>
      <c r="E18" s="10">
        <v>111815.49</v>
      </c>
      <c r="F18" s="11">
        <v>43895</v>
      </c>
      <c r="G18" s="12">
        <v>0.7</v>
      </c>
      <c r="H18" t="s">
        <v>200</v>
      </c>
      <c r="I18" t="s">
        <v>153</v>
      </c>
    </row>
    <row r="19" spans="1:9" x14ac:dyDescent="0.35">
      <c r="A19" t="s">
        <v>465</v>
      </c>
      <c r="B19" t="s">
        <v>466</v>
      </c>
      <c r="C19" t="s">
        <v>149</v>
      </c>
      <c r="D19" t="s">
        <v>157</v>
      </c>
      <c r="E19" s="10">
        <v>39784.239999999998</v>
      </c>
      <c r="F19" s="11" t="s">
        <v>467</v>
      </c>
      <c r="G19" s="12">
        <v>1</v>
      </c>
      <c r="H19" t="s">
        <v>166</v>
      </c>
      <c r="I19" t="s">
        <v>208</v>
      </c>
    </row>
    <row r="20" spans="1:9" x14ac:dyDescent="0.35">
      <c r="A20" t="s">
        <v>468</v>
      </c>
      <c r="B20" t="s">
        <v>469</v>
      </c>
      <c r="C20" t="s">
        <v>156</v>
      </c>
      <c r="D20" t="s">
        <v>239</v>
      </c>
      <c r="E20" s="10">
        <v>89829.33</v>
      </c>
      <c r="F20" s="11">
        <v>43794</v>
      </c>
      <c r="G20" s="12">
        <v>1</v>
      </c>
      <c r="H20" t="s">
        <v>200</v>
      </c>
      <c r="I20" t="s">
        <v>208</v>
      </c>
    </row>
    <row r="21" spans="1:9" x14ac:dyDescent="0.35">
      <c r="A21" t="s">
        <v>463</v>
      </c>
      <c r="B21" t="s">
        <v>464</v>
      </c>
      <c r="C21" t="s">
        <v>149</v>
      </c>
      <c r="D21" t="s">
        <v>161</v>
      </c>
      <c r="E21" s="10">
        <v>111815.49</v>
      </c>
      <c r="F21" s="11">
        <v>43895</v>
      </c>
      <c r="G21" s="12">
        <v>0.7</v>
      </c>
      <c r="H21" t="s">
        <v>200</v>
      </c>
      <c r="I21" t="s">
        <v>153</v>
      </c>
    </row>
    <row r="22" spans="1:9" x14ac:dyDescent="0.35">
      <c r="A22" t="s">
        <v>470</v>
      </c>
      <c r="B22" t="s">
        <v>471</v>
      </c>
      <c r="C22" t="s">
        <v>149</v>
      </c>
      <c r="D22" t="s">
        <v>245</v>
      </c>
      <c r="E22" s="10">
        <v>72843.23</v>
      </c>
      <c r="F22" s="11">
        <v>43280</v>
      </c>
      <c r="G22" s="12">
        <v>1</v>
      </c>
      <c r="H22" t="s">
        <v>166</v>
      </c>
      <c r="I22" t="s">
        <v>175</v>
      </c>
    </row>
    <row r="23" spans="1:9" x14ac:dyDescent="0.35">
      <c r="A23" t="s">
        <v>410</v>
      </c>
      <c r="B23" t="s">
        <v>411</v>
      </c>
      <c r="C23" t="s">
        <v>156</v>
      </c>
      <c r="D23" t="s">
        <v>221</v>
      </c>
      <c r="E23" s="10">
        <v>71823.56</v>
      </c>
      <c r="F23" s="11" t="s">
        <v>412</v>
      </c>
      <c r="G23" s="12">
        <v>0.3</v>
      </c>
      <c r="H23" t="s">
        <v>200</v>
      </c>
      <c r="I23" t="s">
        <v>153</v>
      </c>
    </row>
    <row r="24" spans="1:9" x14ac:dyDescent="0.35">
      <c r="A24" t="s">
        <v>472</v>
      </c>
      <c r="B24" t="s">
        <v>473</v>
      </c>
      <c r="C24" t="s">
        <v>149</v>
      </c>
      <c r="D24" t="s">
        <v>157</v>
      </c>
      <c r="E24" s="10">
        <v>88511.17</v>
      </c>
      <c r="F24" s="11" t="s">
        <v>474</v>
      </c>
      <c r="G24" s="12">
        <v>1</v>
      </c>
      <c r="H24" t="s">
        <v>152</v>
      </c>
      <c r="I24" t="s">
        <v>196</v>
      </c>
    </row>
    <row r="25" spans="1:9" x14ac:dyDescent="0.35">
      <c r="A25" t="s">
        <v>475</v>
      </c>
      <c r="B25" t="s">
        <v>476</v>
      </c>
      <c r="C25" t="s">
        <v>149</v>
      </c>
      <c r="D25" t="s">
        <v>221</v>
      </c>
      <c r="E25" s="10">
        <v>36547.58</v>
      </c>
      <c r="F25" s="11">
        <v>43416</v>
      </c>
      <c r="G25" s="12">
        <v>1</v>
      </c>
      <c r="H25" t="s">
        <v>152</v>
      </c>
      <c r="I25" t="s">
        <v>153</v>
      </c>
    </row>
    <row r="26" spans="1:9" x14ac:dyDescent="0.35">
      <c r="A26" t="s">
        <v>477</v>
      </c>
      <c r="B26" t="s">
        <v>478</v>
      </c>
      <c r="C26" t="s">
        <v>149</v>
      </c>
      <c r="D26" t="s">
        <v>221</v>
      </c>
      <c r="E26" s="10">
        <v>95954.02</v>
      </c>
      <c r="F26" s="11">
        <v>43567</v>
      </c>
      <c r="G26" s="12">
        <v>0.3</v>
      </c>
      <c r="H26" t="s">
        <v>152</v>
      </c>
      <c r="I26" t="s">
        <v>170</v>
      </c>
    </row>
    <row r="27" spans="1:9" x14ac:dyDescent="0.35">
      <c r="A27" t="s">
        <v>479</v>
      </c>
      <c r="B27" t="s">
        <v>480</v>
      </c>
      <c r="C27" t="s">
        <v>156</v>
      </c>
      <c r="D27" t="s">
        <v>164</v>
      </c>
      <c r="E27" s="10">
        <v>95677.9</v>
      </c>
      <c r="F27" s="11" t="s">
        <v>481</v>
      </c>
      <c r="G27" s="12">
        <v>0.3</v>
      </c>
      <c r="H27" t="s">
        <v>152</v>
      </c>
      <c r="I27" t="s">
        <v>208</v>
      </c>
    </row>
    <row r="28" spans="1:9" x14ac:dyDescent="0.35">
      <c r="A28" t="s">
        <v>482</v>
      </c>
      <c r="B28" t="s">
        <v>483</v>
      </c>
      <c r="C28" t="s">
        <v>156</v>
      </c>
      <c r="D28" t="s">
        <v>221</v>
      </c>
      <c r="E28" s="10">
        <v>76303.820000000007</v>
      </c>
      <c r="F28" s="11">
        <v>43458</v>
      </c>
      <c r="G28" s="12">
        <v>1</v>
      </c>
      <c r="H28" t="s">
        <v>166</v>
      </c>
      <c r="I28" t="s">
        <v>170</v>
      </c>
    </row>
    <row r="29" spans="1:9" x14ac:dyDescent="0.35">
      <c r="A29" t="s">
        <v>484</v>
      </c>
      <c r="B29" t="s">
        <v>485</v>
      </c>
      <c r="C29" t="s">
        <v>156</v>
      </c>
      <c r="D29" t="s">
        <v>184</v>
      </c>
      <c r="E29" s="10"/>
      <c r="F29" s="11">
        <v>43538</v>
      </c>
      <c r="G29" s="12">
        <v>1</v>
      </c>
      <c r="H29" t="s">
        <v>152</v>
      </c>
      <c r="I29" t="s">
        <v>201</v>
      </c>
    </row>
    <row r="30" spans="1:9" x14ac:dyDescent="0.35">
      <c r="A30" t="s">
        <v>486</v>
      </c>
      <c r="B30" t="s">
        <v>487</v>
      </c>
      <c r="C30" t="s">
        <v>149</v>
      </c>
      <c r="D30" t="s">
        <v>245</v>
      </c>
      <c r="E30" s="10">
        <v>99460.78</v>
      </c>
      <c r="F30" s="11" t="s">
        <v>488</v>
      </c>
      <c r="G30" s="12">
        <v>1</v>
      </c>
      <c r="H30" t="s">
        <v>152</v>
      </c>
      <c r="I30" t="s">
        <v>153</v>
      </c>
    </row>
    <row r="31" spans="1:9" x14ac:dyDescent="0.35">
      <c r="A31" t="s">
        <v>489</v>
      </c>
      <c r="B31" t="s">
        <v>490</v>
      </c>
      <c r="C31" t="s">
        <v>156</v>
      </c>
      <c r="D31" t="s">
        <v>178</v>
      </c>
      <c r="E31" s="10">
        <v>88034.67</v>
      </c>
      <c r="F31" s="11">
        <v>43669</v>
      </c>
      <c r="G31" s="12">
        <v>1</v>
      </c>
      <c r="H31" t="s">
        <v>152</v>
      </c>
      <c r="I31" t="s">
        <v>153</v>
      </c>
    </row>
    <row r="32" spans="1:9" x14ac:dyDescent="0.35">
      <c r="A32" t="s">
        <v>491</v>
      </c>
      <c r="B32" t="s">
        <v>492</v>
      </c>
      <c r="C32" t="s">
        <v>156</v>
      </c>
      <c r="D32" t="s">
        <v>184</v>
      </c>
      <c r="E32" s="10">
        <v>44447.26</v>
      </c>
      <c r="F32" s="11">
        <v>43846</v>
      </c>
      <c r="G32" s="12">
        <v>0.4</v>
      </c>
      <c r="H32" t="s">
        <v>152</v>
      </c>
      <c r="I32" t="s">
        <v>158</v>
      </c>
    </row>
    <row r="33" spans="1:9" x14ac:dyDescent="0.35">
      <c r="A33" t="s">
        <v>493</v>
      </c>
      <c r="B33" t="s">
        <v>494</v>
      </c>
      <c r="C33" t="s">
        <v>149</v>
      </c>
      <c r="D33" t="s">
        <v>239</v>
      </c>
      <c r="E33" s="10">
        <v>40445.29</v>
      </c>
      <c r="F33" s="11">
        <v>44393</v>
      </c>
      <c r="G33" s="12">
        <v>1</v>
      </c>
      <c r="H33" t="s">
        <v>152</v>
      </c>
      <c r="I33" t="s">
        <v>208</v>
      </c>
    </row>
    <row r="34" spans="1:9" x14ac:dyDescent="0.35">
      <c r="A34" t="s">
        <v>495</v>
      </c>
      <c r="B34" t="s">
        <v>496</v>
      </c>
      <c r="C34" t="s">
        <v>156</v>
      </c>
      <c r="D34" t="s">
        <v>184</v>
      </c>
      <c r="E34" s="10">
        <v>92336.08</v>
      </c>
      <c r="F34" s="11">
        <v>44431</v>
      </c>
      <c r="G34" s="12">
        <v>1</v>
      </c>
      <c r="H34" t="s">
        <v>152</v>
      </c>
      <c r="I34" t="s">
        <v>170</v>
      </c>
    </row>
    <row r="35" spans="1:9" x14ac:dyDescent="0.35">
      <c r="A35" t="s">
        <v>497</v>
      </c>
      <c r="B35" t="s">
        <v>498</v>
      </c>
      <c r="C35" t="s">
        <v>156</v>
      </c>
      <c r="D35" t="s">
        <v>181</v>
      </c>
      <c r="E35" s="10">
        <v>68008.55</v>
      </c>
      <c r="F35" s="11">
        <v>44062</v>
      </c>
      <c r="G35" s="12">
        <v>1</v>
      </c>
      <c r="H35" t="s">
        <v>152</v>
      </c>
      <c r="I35" t="s">
        <v>201</v>
      </c>
    </row>
    <row r="36" spans="1:9" x14ac:dyDescent="0.35">
      <c r="A36" t="s">
        <v>499</v>
      </c>
      <c r="B36" t="s">
        <v>500</v>
      </c>
      <c r="C36" t="s">
        <v>149</v>
      </c>
      <c r="D36" t="s">
        <v>239</v>
      </c>
      <c r="E36" s="10">
        <v>74924.649999999994</v>
      </c>
      <c r="F36" s="11" t="s">
        <v>501</v>
      </c>
      <c r="G36" s="12">
        <v>1</v>
      </c>
      <c r="H36" t="s">
        <v>152</v>
      </c>
      <c r="I36" t="s">
        <v>170</v>
      </c>
    </row>
    <row r="37" spans="1:9" x14ac:dyDescent="0.35">
      <c r="A37" t="s">
        <v>318</v>
      </c>
      <c r="B37" t="s">
        <v>319</v>
      </c>
      <c r="C37" t="s">
        <v>149</v>
      </c>
      <c r="D37" t="s">
        <v>178</v>
      </c>
      <c r="E37" s="10"/>
      <c r="F37" s="11" t="s">
        <v>320</v>
      </c>
      <c r="G37" s="12">
        <v>0.2</v>
      </c>
      <c r="H37" t="s">
        <v>152</v>
      </c>
      <c r="I37" t="s">
        <v>201</v>
      </c>
    </row>
    <row r="38" spans="1:9" x14ac:dyDescent="0.35">
      <c r="A38" t="s">
        <v>502</v>
      </c>
      <c r="B38" t="s">
        <v>503</v>
      </c>
      <c r="C38" t="s">
        <v>149</v>
      </c>
      <c r="D38" t="s">
        <v>161</v>
      </c>
      <c r="E38" s="10">
        <v>88689.09</v>
      </c>
      <c r="F38" s="11" t="s">
        <v>504</v>
      </c>
      <c r="G38" s="12">
        <v>1</v>
      </c>
      <c r="H38" t="s">
        <v>152</v>
      </c>
      <c r="I38" t="s">
        <v>158</v>
      </c>
    </row>
    <row r="39" spans="1:9" x14ac:dyDescent="0.35">
      <c r="A39" t="s">
        <v>505</v>
      </c>
      <c r="B39" t="s">
        <v>506</v>
      </c>
      <c r="C39" t="s">
        <v>156</v>
      </c>
      <c r="D39" t="s">
        <v>184</v>
      </c>
      <c r="E39" s="10">
        <v>96555.53</v>
      </c>
      <c r="F39" s="11">
        <v>43489</v>
      </c>
      <c r="G39" s="12">
        <v>0.2</v>
      </c>
      <c r="H39" t="s">
        <v>200</v>
      </c>
      <c r="I39" t="s">
        <v>170</v>
      </c>
    </row>
    <row r="40" spans="1:9" x14ac:dyDescent="0.35">
      <c r="A40" t="s">
        <v>507</v>
      </c>
      <c r="B40" t="s">
        <v>508</v>
      </c>
      <c r="C40" t="s">
        <v>156</v>
      </c>
      <c r="D40" t="s">
        <v>178</v>
      </c>
      <c r="E40" s="10">
        <v>71924.850000000006</v>
      </c>
      <c r="F40" s="11">
        <v>43822</v>
      </c>
      <c r="G40" s="12">
        <v>1</v>
      </c>
      <c r="H40" t="s">
        <v>152</v>
      </c>
      <c r="I40" t="s">
        <v>208</v>
      </c>
    </row>
    <row r="41" spans="1:9" x14ac:dyDescent="0.35">
      <c r="A41" t="s">
        <v>509</v>
      </c>
      <c r="B41" t="s">
        <v>510</v>
      </c>
      <c r="C41" t="s">
        <v>149</v>
      </c>
      <c r="D41" t="s">
        <v>239</v>
      </c>
      <c r="E41" s="10">
        <v>31241.24</v>
      </c>
      <c r="F41" s="11">
        <v>43725</v>
      </c>
      <c r="G41" s="12">
        <v>1</v>
      </c>
      <c r="H41" t="s">
        <v>152</v>
      </c>
      <c r="I41" t="s">
        <v>153</v>
      </c>
    </row>
    <row r="42" spans="1:9" x14ac:dyDescent="0.35">
      <c r="A42" t="s">
        <v>511</v>
      </c>
      <c r="B42" t="s">
        <v>512</v>
      </c>
      <c r="C42" t="s">
        <v>149</v>
      </c>
      <c r="D42" t="s">
        <v>157</v>
      </c>
      <c r="E42" s="10">
        <v>110042.37</v>
      </c>
      <c r="F42" s="11">
        <v>43914</v>
      </c>
      <c r="G42" s="12">
        <v>1</v>
      </c>
      <c r="H42" t="s">
        <v>152</v>
      </c>
      <c r="I42" t="s">
        <v>196</v>
      </c>
    </row>
    <row r="43" spans="1:9" x14ac:dyDescent="0.35">
      <c r="A43" t="s">
        <v>205</v>
      </c>
      <c r="B43" t="s">
        <v>206</v>
      </c>
      <c r="C43" t="s">
        <v>156</v>
      </c>
      <c r="D43" t="s">
        <v>164</v>
      </c>
      <c r="E43" s="10">
        <v>37902.35</v>
      </c>
      <c r="F43" s="11" t="s">
        <v>207</v>
      </c>
      <c r="G43" s="12">
        <v>1</v>
      </c>
      <c r="H43" t="s">
        <v>152</v>
      </c>
      <c r="I43" t="s">
        <v>208</v>
      </c>
    </row>
    <row r="44" spans="1:9" x14ac:dyDescent="0.35">
      <c r="A44" t="s">
        <v>513</v>
      </c>
      <c r="B44" t="s">
        <v>514</v>
      </c>
      <c r="C44" t="s">
        <v>156</v>
      </c>
      <c r="D44" t="s">
        <v>157</v>
      </c>
      <c r="E44" s="10">
        <v>33031.26</v>
      </c>
      <c r="F44" s="11" t="s">
        <v>515</v>
      </c>
      <c r="G44" s="12">
        <v>0.4</v>
      </c>
      <c r="H44" t="s">
        <v>152</v>
      </c>
      <c r="I44" t="s">
        <v>170</v>
      </c>
    </row>
    <row r="45" spans="1:9" x14ac:dyDescent="0.35">
      <c r="A45" t="s">
        <v>516</v>
      </c>
      <c r="B45" t="s">
        <v>517</v>
      </c>
      <c r="C45" t="s">
        <v>156</v>
      </c>
      <c r="D45" t="s">
        <v>245</v>
      </c>
      <c r="E45" s="10">
        <v>32496.880000000001</v>
      </c>
      <c r="F45" s="11">
        <v>43234</v>
      </c>
      <c r="G45" s="12">
        <v>1</v>
      </c>
      <c r="H45" t="s">
        <v>200</v>
      </c>
      <c r="I45" t="s">
        <v>153</v>
      </c>
    </row>
    <row r="46" spans="1:9" x14ac:dyDescent="0.35">
      <c r="A46" t="s">
        <v>518</v>
      </c>
      <c r="B46" t="s">
        <v>519</v>
      </c>
      <c r="C46" t="s">
        <v>156</v>
      </c>
      <c r="D46" t="s">
        <v>161</v>
      </c>
      <c r="E46" s="10">
        <v>81897.789999999994</v>
      </c>
      <c r="F46" s="11">
        <v>43146</v>
      </c>
      <c r="G46" s="12">
        <v>1</v>
      </c>
      <c r="H46" t="s">
        <v>152</v>
      </c>
      <c r="I46" t="s">
        <v>201</v>
      </c>
    </row>
    <row r="47" spans="1:9" x14ac:dyDescent="0.35">
      <c r="A47" t="s">
        <v>520</v>
      </c>
      <c r="B47" t="s">
        <v>521</v>
      </c>
      <c r="C47" t="s">
        <v>149</v>
      </c>
      <c r="D47" t="s">
        <v>173</v>
      </c>
      <c r="E47" s="10">
        <v>108872.77</v>
      </c>
      <c r="F47" s="11">
        <v>43521</v>
      </c>
      <c r="G47" s="12">
        <v>1</v>
      </c>
      <c r="H47" t="s">
        <v>152</v>
      </c>
      <c r="I47" t="s">
        <v>153</v>
      </c>
    </row>
    <row r="48" spans="1:9" x14ac:dyDescent="0.35">
      <c r="A48" t="s">
        <v>522</v>
      </c>
      <c r="B48" t="s">
        <v>523</v>
      </c>
      <c r="C48" t="s">
        <v>149</v>
      </c>
      <c r="D48" t="s">
        <v>181</v>
      </c>
      <c r="E48" s="10">
        <v>89605.13</v>
      </c>
      <c r="F48" s="11" t="s">
        <v>524</v>
      </c>
      <c r="G48" s="12">
        <v>1</v>
      </c>
      <c r="H48" t="s">
        <v>152</v>
      </c>
      <c r="I48" t="s">
        <v>158</v>
      </c>
    </row>
    <row r="49" spans="1:9" x14ac:dyDescent="0.35">
      <c r="A49" t="s">
        <v>525</v>
      </c>
      <c r="B49" t="s">
        <v>526</v>
      </c>
      <c r="D49" t="s">
        <v>245</v>
      </c>
      <c r="E49" s="10">
        <v>63447.07</v>
      </c>
      <c r="F49" s="11" t="s">
        <v>527</v>
      </c>
      <c r="G49" s="12">
        <v>1</v>
      </c>
      <c r="H49" t="s">
        <v>200</v>
      </c>
      <c r="I49" t="s">
        <v>175</v>
      </c>
    </row>
    <row r="50" spans="1:9" x14ac:dyDescent="0.35">
      <c r="A50" t="s">
        <v>528</v>
      </c>
      <c r="B50" t="s">
        <v>529</v>
      </c>
      <c r="C50" t="s">
        <v>156</v>
      </c>
      <c r="D50" t="s">
        <v>239</v>
      </c>
      <c r="E50" s="10">
        <v>106665.67</v>
      </c>
      <c r="F50" s="11">
        <v>43311</v>
      </c>
      <c r="G50" s="12">
        <v>1</v>
      </c>
      <c r="H50" t="s">
        <v>200</v>
      </c>
      <c r="I50" t="s">
        <v>196</v>
      </c>
    </row>
    <row r="51" spans="1:9" x14ac:dyDescent="0.35">
      <c r="A51" t="s">
        <v>530</v>
      </c>
      <c r="B51" t="s">
        <v>531</v>
      </c>
      <c r="C51" t="s">
        <v>149</v>
      </c>
      <c r="D51" t="s">
        <v>161</v>
      </c>
      <c r="E51" s="10">
        <v>100424.23</v>
      </c>
      <c r="F51" s="11">
        <v>43801</v>
      </c>
      <c r="G51" s="12">
        <v>1</v>
      </c>
      <c r="H51" t="s">
        <v>152</v>
      </c>
      <c r="I51" t="s">
        <v>201</v>
      </c>
    </row>
    <row r="52" spans="1:9" x14ac:dyDescent="0.35">
      <c r="A52" t="s">
        <v>532</v>
      </c>
      <c r="B52" t="s">
        <v>533</v>
      </c>
      <c r="C52" t="s">
        <v>149</v>
      </c>
      <c r="D52" t="s">
        <v>161</v>
      </c>
      <c r="E52" s="10">
        <v>47646.95</v>
      </c>
      <c r="F52" s="11">
        <v>43791</v>
      </c>
      <c r="G52" s="12">
        <v>0.3</v>
      </c>
      <c r="H52" t="s">
        <v>166</v>
      </c>
      <c r="I52" t="s">
        <v>208</v>
      </c>
    </row>
    <row r="53" spans="1:9" x14ac:dyDescent="0.35">
      <c r="A53" t="s">
        <v>534</v>
      </c>
      <c r="B53" t="s">
        <v>370</v>
      </c>
      <c r="C53" t="s">
        <v>149</v>
      </c>
      <c r="D53" t="s">
        <v>245</v>
      </c>
      <c r="E53" s="10">
        <v>28481.16</v>
      </c>
      <c r="F53" s="11">
        <v>43916</v>
      </c>
      <c r="G53" s="12">
        <v>1</v>
      </c>
      <c r="H53" t="s">
        <v>152</v>
      </c>
      <c r="I53" t="s">
        <v>170</v>
      </c>
    </row>
    <row r="54" spans="1:9" x14ac:dyDescent="0.35">
      <c r="A54" t="s">
        <v>445</v>
      </c>
      <c r="B54" t="s">
        <v>446</v>
      </c>
      <c r="C54" t="s">
        <v>156</v>
      </c>
      <c r="D54" t="s">
        <v>184</v>
      </c>
      <c r="E54" s="10"/>
      <c r="F54" s="11">
        <v>43504</v>
      </c>
      <c r="G54" s="12">
        <v>1</v>
      </c>
      <c r="H54" t="s">
        <v>152</v>
      </c>
      <c r="I54" t="s">
        <v>153</v>
      </c>
    </row>
    <row r="55" spans="1:9" x14ac:dyDescent="0.35">
      <c r="A55" t="s">
        <v>535</v>
      </c>
      <c r="B55" t="s">
        <v>536</v>
      </c>
      <c r="C55" t="s">
        <v>156</v>
      </c>
      <c r="D55" t="s">
        <v>224</v>
      </c>
      <c r="E55" s="10">
        <v>39535.49</v>
      </c>
      <c r="F55" s="11">
        <v>43397</v>
      </c>
      <c r="G55" s="12">
        <v>0.3</v>
      </c>
      <c r="H55" t="s">
        <v>152</v>
      </c>
      <c r="I55" t="s">
        <v>153</v>
      </c>
    </row>
    <row r="56" spans="1:9" x14ac:dyDescent="0.35">
      <c r="A56" t="s">
        <v>537</v>
      </c>
      <c r="B56" t="s">
        <v>538</v>
      </c>
      <c r="C56" t="s">
        <v>149</v>
      </c>
      <c r="D56" t="s">
        <v>178</v>
      </c>
      <c r="E56" s="10">
        <v>95017.1</v>
      </c>
      <c r="F56" s="11">
        <v>43283</v>
      </c>
      <c r="G56" s="12">
        <v>1</v>
      </c>
      <c r="H56" t="s">
        <v>166</v>
      </c>
      <c r="I56" t="s">
        <v>158</v>
      </c>
    </row>
    <row r="57" spans="1:9" x14ac:dyDescent="0.35">
      <c r="A57" t="s">
        <v>539</v>
      </c>
      <c r="B57" t="s">
        <v>540</v>
      </c>
      <c r="C57" t="s">
        <v>149</v>
      </c>
      <c r="D57" t="s">
        <v>157</v>
      </c>
      <c r="E57" s="10">
        <v>69764.100000000006</v>
      </c>
      <c r="F57" s="11">
        <v>44195</v>
      </c>
      <c r="G57" s="12">
        <v>1</v>
      </c>
      <c r="H57" t="s">
        <v>166</v>
      </c>
      <c r="I57" t="s">
        <v>158</v>
      </c>
    </row>
    <row r="58" spans="1:9" x14ac:dyDescent="0.35">
      <c r="A58" t="s">
        <v>541</v>
      </c>
      <c r="B58" t="s">
        <v>542</v>
      </c>
      <c r="C58" t="s">
        <v>156</v>
      </c>
      <c r="D58" t="s">
        <v>224</v>
      </c>
      <c r="E58" s="10">
        <v>84598.88</v>
      </c>
      <c r="F58" s="11" t="s">
        <v>543</v>
      </c>
      <c r="G58" s="12">
        <v>1</v>
      </c>
      <c r="H58" t="s">
        <v>166</v>
      </c>
      <c r="I58" t="s">
        <v>158</v>
      </c>
    </row>
    <row r="59" spans="1:9" x14ac:dyDescent="0.35">
      <c r="A59" t="s">
        <v>544</v>
      </c>
      <c r="B59" t="s">
        <v>545</v>
      </c>
      <c r="C59" t="s">
        <v>149</v>
      </c>
      <c r="D59" t="s">
        <v>173</v>
      </c>
      <c r="E59" s="10">
        <v>36536.26</v>
      </c>
      <c r="F59" s="11" t="s">
        <v>546</v>
      </c>
      <c r="G59" s="12">
        <v>1</v>
      </c>
      <c r="H59" t="s">
        <v>200</v>
      </c>
      <c r="I59" t="s">
        <v>170</v>
      </c>
    </row>
    <row r="60" spans="1:9" x14ac:dyDescent="0.35">
      <c r="A60" t="s">
        <v>547</v>
      </c>
      <c r="B60" t="s">
        <v>548</v>
      </c>
      <c r="C60" t="s">
        <v>156</v>
      </c>
      <c r="D60" t="s">
        <v>157</v>
      </c>
      <c r="E60" s="10">
        <v>61688.77</v>
      </c>
      <c r="F60" s="11" t="s">
        <v>549</v>
      </c>
      <c r="G60" s="12">
        <v>0.9</v>
      </c>
      <c r="H60" t="s">
        <v>152</v>
      </c>
      <c r="I60" t="s">
        <v>208</v>
      </c>
    </row>
    <row r="61" spans="1:9" x14ac:dyDescent="0.35">
      <c r="A61" t="s">
        <v>550</v>
      </c>
      <c r="B61" t="s">
        <v>551</v>
      </c>
      <c r="C61" t="s">
        <v>156</v>
      </c>
      <c r="D61" t="s">
        <v>239</v>
      </c>
      <c r="E61" s="10"/>
      <c r="F61" s="11" t="s">
        <v>552</v>
      </c>
      <c r="G61" s="12">
        <v>1</v>
      </c>
      <c r="H61" t="s">
        <v>152</v>
      </c>
      <c r="I61" t="s">
        <v>158</v>
      </c>
    </row>
    <row r="62" spans="1:9" x14ac:dyDescent="0.35">
      <c r="A62" t="s">
        <v>553</v>
      </c>
      <c r="B62" t="s">
        <v>554</v>
      </c>
      <c r="C62" t="s">
        <v>156</v>
      </c>
      <c r="D62" t="s">
        <v>173</v>
      </c>
      <c r="E62" s="10">
        <v>88425.08</v>
      </c>
      <c r="F62" s="11" t="s">
        <v>555</v>
      </c>
      <c r="G62" s="12">
        <v>1</v>
      </c>
      <c r="H62" t="s">
        <v>152</v>
      </c>
      <c r="I62" t="s">
        <v>170</v>
      </c>
    </row>
    <row r="63" spans="1:9" x14ac:dyDescent="0.35">
      <c r="A63" t="s">
        <v>312</v>
      </c>
      <c r="B63" t="s">
        <v>313</v>
      </c>
      <c r="C63" t="s">
        <v>156</v>
      </c>
      <c r="D63" t="s">
        <v>239</v>
      </c>
      <c r="E63" s="10">
        <v>38438.239999999998</v>
      </c>
      <c r="F63" s="11" t="s">
        <v>314</v>
      </c>
      <c r="G63" s="12">
        <v>1</v>
      </c>
      <c r="H63" t="s">
        <v>152</v>
      </c>
      <c r="I63" t="s">
        <v>208</v>
      </c>
    </row>
    <row r="64" spans="1:9" x14ac:dyDescent="0.35">
      <c r="A64" t="s">
        <v>556</v>
      </c>
      <c r="B64" t="s">
        <v>557</v>
      </c>
      <c r="C64" t="s">
        <v>149</v>
      </c>
      <c r="D64" t="s">
        <v>224</v>
      </c>
      <c r="E64" s="10">
        <v>96753.78</v>
      </c>
      <c r="F64" s="11">
        <v>44494</v>
      </c>
      <c r="G64" s="12">
        <v>1</v>
      </c>
      <c r="H64" t="s">
        <v>152</v>
      </c>
      <c r="I64" t="s">
        <v>201</v>
      </c>
    </row>
    <row r="65" spans="1:9" x14ac:dyDescent="0.35">
      <c r="A65" t="s">
        <v>423</v>
      </c>
      <c r="B65" t="s">
        <v>424</v>
      </c>
      <c r="C65" t="s">
        <v>149</v>
      </c>
      <c r="D65" t="s">
        <v>164</v>
      </c>
      <c r="E65" s="10">
        <v>112778.28</v>
      </c>
      <c r="F65" s="11">
        <v>43250</v>
      </c>
      <c r="G65" s="12">
        <v>1</v>
      </c>
      <c r="H65" t="s">
        <v>166</v>
      </c>
      <c r="I65" t="s">
        <v>153</v>
      </c>
    </row>
    <row r="66" spans="1:9" x14ac:dyDescent="0.35">
      <c r="A66" t="s">
        <v>558</v>
      </c>
      <c r="B66" t="s">
        <v>559</v>
      </c>
      <c r="C66" t="s">
        <v>156</v>
      </c>
      <c r="D66" t="s">
        <v>178</v>
      </c>
      <c r="E66" s="10">
        <v>28974.03</v>
      </c>
      <c r="F66" s="11" t="s">
        <v>560</v>
      </c>
      <c r="G66" s="12">
        <v>1</v>
      </c>
      <c r="H66" t="s">
        <v>152</v>
      </c>
      <c r="I66" t="s">
        <v>201</v>
      </c>
    </row>
    <row r="67" spans="1:9" x14ac:dyDescent="0.35">
      <c r="A67" t="s">
        <v>561</v>
      </c>
      <c r="B67" t="s">
        <v>562</v>
      </c>
      <c r="C67" t="s">
        <v>156</v>
      </c>
      <c r="D67" t="s">
        <v>157</v>
      </c>
      <c r="E67" s="10">
        <v>86233.83</v>
      </c>
      <c r="F67" s="11" t="s">
        <v>563</v>
      </c>
      <c r="G67" s="12">
        <v>1</v>
      </c>
      <c r="H67" t="s">
        <v>166</v>
      </c>
      <c r="I67" t="s">
        <v>208</v>
      </c>
    </row>
    <row r="68" spans="1:9" x14ac:dyDescent="0.35">
      <c r="A68" t="s">
        <v>341</v>
      </c>
      <c r="B68" t="s">
        <v>342</v>
      </c>
      <c r="C68" t="s">
        <v>156</v>
      </c>
      <c r="D68" t="s">
        <v>239</v>
      </c>
      <c r="E68" s="10">
        <v>66865.490000000005</v>
      </c>
      <c r="F68" s="11" t="s">
        <v>343</v>
      </c>
      <c r="G68" s="12">
        <v>1</v>
      </c>
      <c r="H68" t="s">
        <v>152</v>
      </c>
      <c r="I68" t="s">
        <v>158</v>
      </c>
    </row>
    <row r="69" spans="1:9" x14ac:dyDescent="0.35">
      <c r="A69" t="s">
        <v>564</v>
      </c>
      <c r="B69" t="s">
        <v>565</v>
      </c>
      <c r="C69" t="s">
        <v>149</v>
      </c>
      <c r="D69" t="s">
        <v>221</v>
      </c>
      <c r="E69" s="10">
        <v>119022.49</v>
      </c>
      <c r="F69" s="11">
        <v>44431</v>
      </c>
      <c r="G69" s="12">
        <v>1</v>
      </c>
      <c r="H69" t="s">
        <v>152</v>
      </c>
      <c r="I69" t="s">
        <v>201</v>
      </c>
    </row>
    <row r="70" spans="1:9" x14ac:dyDescent="0.35">
      <c r="A70" t="s">
        <v>566</v>
      </c>
      <c r="B70" t="s">
        <v>567</v>
      </c>
      <c r="C70" t="s">
        <v>156</v>
      </c>
      <c r="D70" t="s">
        <v>221</v>
      </c>
      <c r="E70" s="10">
        <v>114177.23</v>
      </c>
      <c r="F70" s="11" t="s">
        <v>568</v>
      </c>
      <c r="G70" s="12">
        <v>1</v>
      </c>
      <c r="H70" t="s">
        <v>152</v>
      </c>
      <c r="I70" t="s">
        <v>175</v>
      </c>
    </row>
    <row r="71" spans="1:9" x14ac:dyDescent="0.35">
      <c r="A71" t="s">
        <v>569</v>
      </c>
      <c r="B71" t="s">
        <v>570</v>
      </c>
      <c r="C71" t="s">
        <v>156</v>
      </c>
      <c r="D71" t="s">
        <v>218</v>
      </c>
      <c r="E71" s="10">
        <v>100731.95</v>
      </c>
      <c r="F71" s="11" t="s">
        <v>571</v>
      </c>
      <c r="G71" s="12">
        <v>1</v>
      </c>
      <c r="H71" t="s">
        <v>152</v>
      </c>
      <c r="I71" t="s">
        <v>201</v>
      </c>
    </row>
    <row r="72" spans="1:9" x14ac:dyDescent="0.35">
      <c r="A72" t="s">
        <v>572</v>
      </c>
      <c r="B72" t="s">
        <v>573</v>
      </c>
      <c r="C72" t="s">
        <v>156</v>
      </c>
      <c r="D72" t="s">
        <v>164</v>
      </c>
      <c r="E72" s="10">
        <v>86010.54</v>
      </c>
      <c r="F72" s="11">
        <v>43164</v>
      </c>
      <c r="G72" s="12">
        <v>1</v>
      </c>
      <c r="H72" t="s">
        <v>152</v>
      </c>
      <c r="I72" t="s">
        <v>208</v>
      </c>
    </row>
    <row r="73" spans="1:9" x14ac:dyDescent="0.35">
      <c r="A73" t="s">
        <v>574</v>
      </c>
      <c r="B73" t="s">
        <v>575</v>
      </c>
      <c r="C73" t="s">
        <v>149</v>
      </c>
      <c r="D73" t="s">
        <v>221</v>
      </c>
      <c r="E73" s="10">
        <v>52270.22</v>
      </c>
      <c r="F73" s="11">
        <v>43521</v>
      </c>
      <c r="G73" s="12">
        <v>0.3</v>
      </c>
      <c r="H73" t="s">
        <v>152</v>
      </c>
      <c r="I73" t="s">
        <v>208</v>
      </c>
    </row>
    <row r="74" spans="1:9" x14ac:dyDescent="0.35">
      <c r="A74" t="s">
        <v>576</v>
      </c>
      <c r="B74" t="s">
        <v>577</v>
      </c>
      <c r="C74" t="s">
        <v>149</v>
      </c>
      <c r="D74" t="s">
        <v>173</v>
      </c>
      <c r="E74" s="10">
        <v>61624.77</v>
      </c>
      <c r="F74" s="11">
        <v>43430</v>
      </c>
      <c r="G74" s="12">
        <v>0.3</v>
      </c>
      <c r="H74" t="s">
        <v>166</v>
      </c>
      <c r="I74" t="s">
        <v>170</v>
      </c>
    </row>
    <row r="75" spans="1:9" x14ac:dyDescent="0.35">
      <c r="A75" t="s">
        <v>578</v>
      </c>
      <c r="B75" t="s">
        <v>579</v>
      </c>
      <c r="C75" t="s">
        <v>156</v>
      </c>
      <c r="D75" t="s">
        <v>181</v>
      </c>
      <c r="E75" s="10">
        <v>104903.79</v>
      </c>
      <c r="F75" s="11" t="s">
        <v>580</v>
      </c>
      <c r="G75" s="12">
        <v>1</v>
      </c>
      <c r="H75" t="s">
        <v>152</v>
      </c>
      <c r="I75" t="s">
        <v>208</v>
      </c>
    </row>
    <row r="76" spans="1:9" x14ac:dyDescent="0.35">
      <c r="A76" t="s">
        <v>336</v>
      </c>
      <c r="B76" t="s">
        <v>337</v>
      </c>
      <c r="C76" t="s">
        <v>156</v>
      </c>
      <c r="D76" t="s">
        <v>161</v>
      </c>
      <c r="E76" s="10">
        <v>69057.320000000007</v>
      </c>
      <c r="F76" s="11">
        <v>43390</v>
      </c>
      <c r="G76" s="12">
        <v>1</v>
      </c>
      <c r="H76" t="s">
        <v>152</v>
      </c>
      <c r="I76" t="s">
        <v>175</v>
      </c>
    </row>
    <row r="77" spans="1:9" x14ac:dyDescent="0.35">
      <c r="A77" t="s">
        <v>421</v>
      </c>
      <c r="B77" t="s">
        <v>422</v>
      </c>
      <c r="C77" t="s">
        <v>149</v>
      </c>
      <c r="D77" t="s">
        <v>178</v>
      </c>
      <c r="E77" s="10">
        <v>59258.19</v>
      </c>
      <c r="F77" s="11">
        <v>43452</v>
      </c>
      <c r="G77" s="12">
        <v>0.8</v>
      </c>
      <c r="H77" t="s">
        <v>152</v>
      </c>
      <c r="I77" t="s">
        <v>158</v>
      </c>
    </row>
    <row r="78" spans="1:9" x14ac:dyDescent="0.35">
      <c r="A78" t="s">
        <v>581</v>
      </c>
      <c r="B78" t="s">
        <v>582</v>
      </c>
      <c r="C78" t="s">
        <v>149</v>
      </c>
      <c r="D78" t="s">
        <v>184</v>
      </c>
      <c r="E78" s="10">
        <v>28160.79</v>
      </c>
      <c r="F78" s="11" t="s">
        <v>583</v>
      </c>
      <c r="G78" s="12">
        <v>1</v>
      </c>
      <c r="H78" t="s">
        <v>200</v>
      </c>
      <c r="I78" t="s">
        <v>153</v>
      </c>
    </row>
    <row r="79" spans="1:9" x14ac:dyDescent="0.35">
      <c r="A79" t="s">
        <v>584</v>
      </c>
      <c r="B79" t="s">
        <v>585</v>
      </c>
      <c r="C79" t="s">
        <v>149</v>
      </c>
      <c r="D79" t="s">
        <v>150</v>
      </c>
      <c r="E79" s="10">
        <v>109143.17</v>
      </c>
      <c r="F79" s="11" t="s">
        <v>586</v>
      </c>
      <c r="G79" s="12">
        <v>1</v>
      </c>
      <c r="H79" t="s">
        <v>152</v>
      </c>
      <c r="I79" t="s">
        <v>175</v>
      </c>
    </row>
    <row r="80" spans="1:9" x14ac:dyDescent="0.35">
      <c r="A80" t="s">
        <v>587</v>
      </c>
      <c r="B80" t="s">
        <v>588</v>
      </c>
      <c r="C80" t="s">
        <v>156</v>
      </c>
      <c r="D80" t="s">
        <v>181</v>
      </c>
      <c r="E80" s="10">
        <v>70755.5</v>
      </c>
      <c r="F80" s="11" t="s">
        <v>589</v>
      </c>
      <c r="G80" s="12">
        <v>0.8</v>
      </c>
      <c r="H80" t="s">
        <v>200</v>
      </c>
      <c r="I80" t="s">
        <v>170</v>
      </c>
    </row>
    <row r="81" spans="1:9" x14ac:dyDescent="0.35">
      <c r="A81" t="s">
        <v>251</v>
      </c>
      <c r="B81" t="s">
        <v>252</v>
      </c>
      <c r="C81" t="s">
        <v>149</v>
      </c>
      <c r="D81" t="s">
        <v>157</v>
      </c>
      <c r="E81" s="10">
        <v>73360.38</v>
      </c>
      <c r="F81" s="11">
        <v>43972</v>
      </c>
      <c r="G81" s="12">
        <v>1</v>
      </c>
      <c r="H81" t="s">
        <v>200</v>
      </c>
      <c r="I81" t="s">
        <v>153</v>
      </c>
    </row>
    <row r="82" spans="1:9" x14ac:dyDescent="0.35">
      <c r="A82" t="s">
        <v>482</v>
      </c>
      <c r="B82" t="s">
        <v>483</v>
      </c>
      <c r="C82" t="s">
        <v>156</v>
      </c>
      <c r="D82" t="s">
        <v>221</v>
      </c>
      <c r="E82" s="10">
        <v>76303.820000000007</v>
      </c>
      <c r="F82" s="11">
        <v>43458</v>
      </c>
      <c r="G82" s="12">
        <v>1</v>
      </c>
      <c r="H82" t="s">
        <v>166</v>
      </c>
      <c r="I82" t="s">
        <v>170</v>
      </c>
    </row>
    <row r="83" spans="1:9" x14ac:dyDescent="0.35">
      <c r="A83" t="s">
        <v>590</v>
      </c>
      <c r="B83" t="s">
        <v>591</v>
      </c>
      <c r="C83" t="s">
        <v>156</v>
      </c>
      <c r="D83" t="s">
        <v>150</v>
      </c>
      <c r="E83" s="10">
        <v>58861.19</v>
      </c>
      <c r="F83" s="11" t="s">
        <v>592</v>
      </c>
      <c r="G83" s="12">
        <v>1</v>
      </c>
      <c r="H83" t="s">
        <v>152</v>
      </c>
      <c r="I83" t="s">
        <v>196</v>
      </c>
    </row>
    <row r="84" spans="1:9" x14ac:dyDescent="0.35">
      <c r="A84" t="s">
        <v>593</v>
      </c>
      <c r="B84" t="s">
        <v>594</v>
      </c>
      <c r="C84" t="s">
        <v>156</v>
      </c>
      <c r="D84" t="s">
        <v>164</v>
      </c>
      <c r="E84" s="10">
        <v>58744.17</v>
      </c>
      <c r="F84" s="11" t="s">
        <v>199</v>
      </c>
      <c r="G84" s="12">
        <v>1</v>
      </c>
      <c r="H84" t="s">
        <v>200</v>
      </c>
      <c r="I84" t="s">
        <v>196</v>
      </c>
    </row>
    <row r="85" spans="1:9" x14ac:dyDescent="0.35">
      <c r="A85" t="s">
        <v>595</v>
      </c>
      <c r="B85" t="s">
        <v>596</v>
      </c>
      <c r="C85" t="s">
        <v>156</v>
      </c>
      <c r="D85" t="s">
        <v>218</v>
      </c>
      <c r="E85" s="10">
        <v>73488.679999999993</v>
      </c>
      <c r="F85" s="11" t="s">
        <v>597</v>
      </c>
      <c r="G85" s="12">
        <v>1</v>
      </c>
      <c r="H85" t="s">
        <v>166</v>
      </c>
      <c r="I85" t="s">
        <v>158</v>
      </c>
    </row>
    <row r="86" spans="1:9" x14ac:dyDescent="0.35">
      <c r="A86" t="s">
        <v>598</v>
      </c>
      <c r="B86" t="s">
        <v>599</v>
      </c>
      <c r="C86" t="s">
        <v>156</v>
      </c>
      <c r="D86" t="s">
        <v>218</v>
      </c>
      <c r="E86" s="10">
        <v>92704.48</v>
      </c>
      <c r="F86" s="11" t="s">
        <v>600</v>
      </c>
      <c r="G86" s="12">
        <v>1</v>
      </c>
      <c r="H86" t="s">
        <v>166</v>
      </c>
      <c r="I86" t="s">
        <v>196</v>
      </c>
    </row>
    <row r="87" spans="1:9" x14ac:dyDescent="0.35">
      <c r="A87" t="s">
        <v>601</v>
      </c>
      <c r="B87" t="s">
        <v>602</v>
      </c>
      <c r="C87" t="s">
        <v>149</v>
      </c>
      <c r="D87" t="s">
        <v>173</v>
      </c>
      <c r="E87" s="10">
        <v>78443.78</v>
      </c>
      <c r="F87" s="11" t="s">
        <v>603</v>
      </c>
      <c r="G87" s="12">
        <v>1</v>
      </c>
      <c r="H87" t="s">
        <v>166</v>
      </c>
      <c r="I87" t="s">
        <v>170</v>
      </c>
    </row>
    <row r="88" spans="1:9" x14ac:dyDescent="0.35">
      <c r="A88" t="s">
        <v>604</v>
      </c>
      <c r="B88" t="s">
        <v>605</v>
      </c>
      <c r="C88" t="s">
        <v>156</v>
      </c>
      <c r="D88" t="s">
        <v>173</v>
      </c>
      <c r="E88" s="10">
        <v>97105.19</v>
      </c>
      <c r="F88" s="11">
        <v>44425</v>
      </c>
      <c r="G88" s="12">
        <v>1</v>
      </c>
      <c r="H88" t="s">
        <v>152</v>
      </c>
      <c r="I88" t="s">
        <v>196</v>
      </c>
    </row>
    <row r="89" spans="1:9" x14ac:dyDescent="0.35">
      <c r="A89" t="s">
        <v>606</v>
      </c>
      <c r="B89" t="s">
        <v>607</v>
      </c>
      <c r="C89" t="s">
        <v>156</v>
      </c>
      <c r="D89" t="s">
        <v>161</v>
      </c>
      <c r="E89" s="10">
        <v>109163.39</v>
      </c>
      <c r="F89" s="11">
        <v>44019</v>
      </c>
      <c r="G89" s="12">
        <v>0.8</v>
      </c>
      <c r="H89" t="s">
        <v>152</v>
      </c>
      <c r="I89" t="s">
        <v>158</v>
      </c>
    </row>
    <row r="90" spans="1:9" x14ac:dyDescent="0.35">
      <c r="A90" t="s">
        <v>608</v>
      </c>
      <c r="B90" t="s">
        <v>609</v>
      </c>
      <c r="C90" t="s">
        <v>149</v>
      </c>
      <c r="D90" t="s">
        <v>181</v>
      </c>
      <c r="E90" s="10">
        <v>31816.57</v>
      </c>
      <c r="F90" s="11" t="s">
        <v>610</v>
      </c>
      <c r="G90" s="12">
        <v>0.3</v>
      </c>
      <c r="H90" t="s">
        <v>166</v>
      </c>
      <c r="I90" t="s">
        <v>153</v>
      </c>
    </row>
    <row r="91" spans="1:9" x14ac:dyDescent="0.35">
      <c r="A91" t="s">
        <v>611</v>
      </c>
      <c r="B91" t="s">
        <v>612</v>
      </c>
      <c r="C91" t="s">
        <v>156</v>
      </c>
      <c r="D91" t="s">
        <v>150</v>
      </c>
      <c r="E91" s="10">
        <v>118442.54</v>
      </c>
      <c r="F91" s="11">
        <v>44193</v>
      </c>
      <c r="G91" s="12">
        <v>1</v>
      </c>
      <c r="H91" t="s">
        <v>152</v>
      </c>
      <c r="I91" t="s">
        <v>201</v>
      </c>
    </row>
    <row r="92" spans="1:9" x14ac:dyDescent="0.35">
      <c r="A92" t="s">
        <v>613</v>
      </c>
      <c r="B92" t="s">
        <v>614</v>
      </c>
      <c r="C92" t="s">
        <v>156</v>
      </c>
      <c r="D92" t="s">
        <v>164</v>
      </c>
      <c r="E92" s="10">
        <v>84745.93</v>
      </c>
      <c r="F92" s="11" t="s">
        <v>615</v>
      </c>
      <c r="G92" s="12">
        <v>1</v>
      </c>
      <c r="H92" t="s">
        <v>152</v>
      </c>
      <c r="I92" t="s">
        <v>175</v>
      </c>
    </row>
    <row r="93" spans="1:9" x14ac:dyDescent="0.35">
      <c r="A93" t="s">
        <v>268</v>
      </c>
      <c r="B93" t="s">
        <v>269</v>
      </c>
      <c r="C93" t="s">
        <v>156</v>
      </c>
      <c r="D93" t="s">
        <v>221</v>
      </c>
      <c r="E93" s="10">
        <v>69163.39</v>
      </c>
      <c r="F93" s="11">
        <v>43397</v>
      </c>
      <c r="G93" s="12">
        <v>1</v>
      </c>
      <c r="H93" t="s">
        <v>152</v>
      </c>
      <c r="I93" t="s">
        <v>153</v>
      </c>
    </row>
    <row r="94" spans="1:9" x14ac:dyDescent="0.35">
      <c r="A94" t="s">
        <v>541</v>
      </c>
      <c r="B94" t="s">
        <v>542</v>
      </c>
      <c r="C94" t="s">
        <v>156</v>
      </c>
      <c r="D94" t="s">
        <v>224</v>
      </c>
      <c r="E94" s="10">
        <v>84598.88</v>
      </c>
      <c r="F94" s="11" t="s">
        <v>543</v>
      </c>
      <c r="G94" s="12">
        <v>1</v>
      </c>
      <c r="H94" t="s">
        <v>166</v>
      </c>
      <c r="I94" t="s">
        <v>158</v>
      </c>
    </row>
    <row r="95" spans="1:9" x14ac:dyDescent="0.35">
      <c r="A95" t="s">
        <v>616</v>
      </c>
      <c r="B95" t="s">
        <v>617</v>
      </c>
      <c r="C95" t="s">
        <v>156</v>
      </c>
      <c r="D95" t="s">
        <v>239</v>
      </c>
      <c r="E95" s="10">
        <v>68795.48</v>
      </c>
      <c r="F95" s="11">
        <v>44277</v>
      </c>
      <c r="G95" s="12">
        <v>0.2</v>
      </c>
      <c r="H95" t="s">
        <v>152</v>
      </c>
      <c r="I95" t="s">
        <v>153</v>
      </c>
    </row>
    <row r="96" spans="1:9" x14ac:dyDescent="0.35">
      <c r="A96" t="s">
        <v>618</v>
      </c>
      <c r="B96" t="s">
        <v>619</v>
      </c>
      <c r="C96" t="s">
        <v>156</v>
      </c>
      <c r="D96" t="s">
        <v>161</v>
      </c>
      <c r="E96" s="10">
        <v>32269.91</v>
      </c>
      <c r="F96" s="11" t="s">
        <v>549</v>
      </c>
      <c r="G96" s="12">
        <v>1</v>
      </c>
      <c r="H96" t="s">
        <v>152</v>
      </c>
      <c r="I96" t="s">
        <v>153</v>
      </c>
    </row>
    <row r="97" spans="1:9" x14ac:dyDescent="0.35">
      <c r="A97" t="s">
        <v>620</v>
      </c>
      <c r="B97" t="s">
        <v>621</v>
      </c>
      <c r="C97" t="s">
        <v>149</v>
      </c>
      <c r="D97" t="s">
        <v>184</v>
      </c>
      <c r="E97" s="10">
        <v>78705.929999999993</v>
      </c>
      <c r="F97" s="11" t="s">
        <v>622</v>
      </c>
      <c r="G97" s="12">
        <v>1</v>
      </c>
      <c r="H97" t="s">
        <v>166</v>
      </c>
      <c r="I97" t="s">
        <v>158</v>
      </c>
    </row>
    <row r="98" spans="1:9" x14ac:dyDescent="0.35">
      <c r="A98" t="s">
        <v>623</v>
      </c>
      <c r="B98" t="s">
        <v>624</v>
      </c>
      <c r="C98" t="s">
        <v>149</v>
      </c>
      <c r="D98" t="s">
        <v>181</v>
      </c>
      <c r="E98" s="10">
        <v>53535.62</v>
      </c>
      <c r="F98" s="11" t="s">
        <v>625</v>
      </c>
      <c r="G98" s="12">
        <v>0.5</v>
      </c>
      <c r="H98" t="s">
        <v>166</v>
      </c>
      <c r="I98" t="s">
        <v>158</v>
      </c>
    </row>
    <row r="99" spans="1:9" x14ac:dyDescent="0.35">
      <c r="A99" t="s">
        <v>626</v>
      </c>
      <c r="B99" t="s">
        <v>627</v>
      </c>
      <c r="C99" t="s">
        <v>156</v>
      </c>
      <c r="D99" t="s">
        <v>224</v>
      </c>
      <c r="E99" s="10">
        <v>41934.71</v>
      </c>
      <c r="F99" s="11">
        <v>43780</v>
      </c>
      <c r="G99" s="12">
        <v>1</v>
      </c>
      <c r="H99" t="s">
        <v>152</v>
      </c>
      <c r="I99" t="s">
        <v>153</v>
      </c>
    </row>
    <row r="100" spans="1:9" x14ac:dyDescent="0.35">
      <c r="A100" t="s">
        <v>628</v>
      </c>
      <c r="B100" t="s">
        <v>629</v>
      </c>
      <c r="C100" t="s">
        <v>156</v>
      </c>
      <c r="D100" t="s">
        <v>239</v>
      </c>
      <c r="E100" s="10">
        <v>91929.69</v>
      </c>
      <c r="F100" s="11">
        <v>44085</v>
      </c>
      <c r="G100" s="12">
        <v>1</v>
      </c>
      <c r="H100" t="s">
        <v>166</v>
      </c>
      <c r="I100" t="s">
        <v>153</v>
      </c>
    </row>
    <row r="101" spans="1:9" x14ac:dyDescent="0.35">
      <c r="A101" t="s">
        <v>630</v>
      </c>
      <c r="B101" t="s">
        <v>631</v>
      </c>
      <c r="C101" t="s">
        <v>149</v>
      </c>
      <c r="D101" t="s">
        <v>184</v>
      </c>
      <c r="E101" s="10">
        <v>62281.24</v>
      </c>
      <c r="F101" s="11">
        <v>43272</v>
      </c>
      <c r="G101" s="12">
        <v>1</v>
      </c>
      <c r="H101" t="s">
        <v>152</v>
      </c>
      <c r="I101" t="s">
        <v>153</v>
      </c>
    </row>
    <row r="102" spans="1:9" x14ac:dyDescent="0.35">
      <c r="A102" t="s">
        <v>632</v>
      </c>
      <c r="B102" t="s">
        <v>633</v>
      </c>
      <c r="C102" t="s">
        <v>149</v>
      </c>
      <c r="D102" t="s">
        <v>221</v>
      </c>
      <c r="E102" s="10">
        <v>57925.91</v>
      </c>
      <c r="F102" s="11" t="s">
        <v>634</v>
      </c>
      <c r="G102" s="12">
        <v>0.5</v>
      </c>
      <c r="H102" t="s">
        <v>152</v>
      </c>
      <c r="I102" t="s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7EE53-6265-40D6-AA09-93BC92569D09}">
  <dimension ref="A1:D17"/>
  <sheetViews>
    <sheetView workbookViewId="0">
      <selection activeCell="G5" sqref="G5"/>
    </sheetView>
  </sheetViews>
  <sheetFormatPr defaultRowHeight="14.5" x14ac:dyDescent="0.35"/>
  <cols>
    <col min="4" max="4" width="12.90625" bestFit="1" customWidth="1"/>
  </cols>
  <sheetData>
    <row r="1" spans="1:4" x14ac:dyDescent="0.35">
      <c r="A1" s="7" t="s">
        <v>139</v>
      </c>
      <c r="B1" s="7" t="s">
        <v>140</v>
      </c>
      <c r="C1" s="7" t="s">
        <v>141</v>
      </c>
      <c r="D1" s="7" t="s">
        <v>969</v>
      </c>
    </row>
    <row r="2" spans="1:4" x14ac:dyDescent="0.35">
      <c r="A2" t="s">
        <v>148</v>
      </c>
      <c r="B2" t="s">
        <v>149</v>
      </c>
      <c r="C2" t="s">
        <v>150</v>
      </c>
      <c r="D2">
        <f>VLOOKUP(A2,Table1[[Name]:[Salary]],4,0)</f>
        <v>105468.7</v>
      </c>
    </row>
    <row r="3" spans="1:4" x14ac:dyDescent="0.35">
      <c r="A3" t="s">
        <v>155</v>
      </c>
      <c r="B3" t="s">
        <v>156</v>
      </c>
      <c r="C3" t="s">
        <v>157</v>
      </c>
      <c r="D3">
        <f>VLOOKUP(A3,Table1[[Name]:[Salary]],4,0)</f>
        <v>88360.79</v>
      </c>
    </row>
    <row r="4" spans="1:4" x14ac:dyDescent="0.35">
      <c r="A4" t="s">
        <v>160</v>
      </c>
      <c r="B4" t="s">
        <v>156</v>
      </c>
      <c r="C4" t="s">
        <v>161</v>
      </c>
      <c r="D4">
        <f>VLOOKUP(A4,Table1[[Name]:[Salary]],4,0)</f>
        <v>85879.23</v>
      </c>
    </row>
    <row r="5" spans="1:4" x14ac:dyDescent="0.35">
      <c r="A5" t="s">
        <v>958</v>
      </c>
      <c r="B5" t="s">
        <v>156</v>
      </c>
      <c r="C5" t="s">
        <v>164</v>
      </c>
      <c r="D5" t="e">
        <f>VLOOKUP(A5,Table1[[Name]:[Salary]],4,0)</f>
        <v>#N/A</v>
      </c>
    </row>
    <row r="6" spans="1:4" x14ac:dyDescent="0.35">
      <c r="A6" t="s">
        <v>168</v>
      </c>
      <c r="B6" t="s">
        <v>156</v>
      </c>
      <c r="C6" t="s">
        <v>164</v>
      </c>
      <c r="D6">
        <f>VLOOKUP(A6,Table1[[Name]:[Salary]],4,0)</f>
        <v>57002.02</v>
      </c>
    </row>
    <row r="7" spans="1:4" x14ac:dyDescent="0.35">
      <c r="A7" t="s">
        <v>950</v>
      </c>
      <c r="B7" t="s">
        <v>149</v>
      </c>
      <c r="C7" t="s">
        <v>173</v>
      </c>
      <c r="D7" t="e">
        <f>VLOOKUP(A7,Table1[[Name]:[Salary]],4,0)</f>
        <v>#N/A</v>
      </c>
    </row>
    <row r="8" spans="1:4" x14ac:dyDescent="0.35">
      <c r="A8" t="s">
        <v>177</v>
      </c>
      <c r="C8" t="s">
        <v>178</v>
      </c>
      <c r="D8">
        <f>VLOOKUP(A8,Table1[[Name]:[Salary]],4,0)</f>
        <v>104802.63</v>
      </c>
    </row>
    <row r="9" spans="1:4" x14ac:dyDescent="0.35">
      <c r="A9" t="s">
        <v>180</v>
      </c>
      <c r="B9" t="s">
        <v>156</v>
      </c>
      <c r="C9" t="s">
        <v>181</v>
      </c>
      <c r="D9">
        <f>VLOOKUP(A9,Table1[[Name]:[Salary]],4,0)</f>
        <v>66017.179999999993</v>
      </c>
    </row>
    <row r="10" spans="1:4" x14ac:dyDescent="0.35">
      <c r="A10" t="s">
        <v>183</v>
      </c>
      <c r="B10" t="s">
        <v>149</v>
      </c>
      <c r="C10" t="s">
        <v>184</v>
      </c>
      <c r="D10">
        <f>VLOOKUP(A10,Table1[[Name]:[Salary]],4,0)</f>
        <v>74279.009999999995</v>
      </c>
    </row>
    <row r="11" spans="1:4" x14ac:dyDescent="0.35">
      <c r="A11" t="s">
        <v>958</v>
      </c>
      <c r="B11" t="s">
        <v>156</v>
      </c>
      <c r="C11" t="s">
        <v>157</v>
      </c>
      <c r="D11" t="e">
        <f>VLOOKUP(A11,Table1[[Name]:[Salary]],4,0)</f>
        <v>#N/A</v>
      </c>
    </row>
    <row r="12" spans="1:4" x14ac:dyDescent="0.35">
      <c r="A12" t="s">
        <v>188</v>
      </c>
      <c r="B12" t="s">
        <v>156</v>
      </c>
      <c r="C12" t="s">
        <v>161</v>
      </c>
      <c r="D12">
        <f>VLOOKUP(A12,Table1[[Name]:[Salary]],4,0)</f>
        <v>42314.39</v>
      </c>
    </row>
    <row r="13" spans="1:4" x14ac:dyDescent="0.35">
      <c r="A13" t="s">
        <v>191</v>
      </c>
      <c r="B13" t="s">
        <v>156</v>
      </c>
      <c r="C13" t="s">
        <v>173</v>
      </c>
      <c r="D13">
        <f>VLOOKUP(A13,Table1[[Name]:[Salary]],4,0)</f>
        <v>114425.19</v>
      </c>
    </row>
    <row r="14" spans="1:4" x14ac:dyDescent="0.35">
      <c r="A14" t="s">
        <v>1014</v>
      </c>
      <c r="B14" t="s">
        <v>156</v>
      </c>
      <c r="C14" t="s">
        <v>157</v>
      </c>
      <c r="D14" t="e">
        <f>VLOOKUP(A14,Table1[[Name]:[Salary]],4,0)</f>
        <v>#N/A</v>
      </c>
    </row>
    <row r="15" spans="1:4" x14ac:dyDescent="0.35">
      <c r="A15" t="s">
        <v>198</v>
      </c>
      <c r="B15" t="s">
        <v>149</v>
      </c>
      <c r="C15" t="s">
        <v>178</v>
      </c>
      <c r="D15">
        <f>VLOOKUP(A15,Table1[[Name]:[Salary]],4,0)</f>
        <v>61214.26</v>
      </c>
    </row>
    <row r="16" spans="1:4" x14ac:dyDescent="0.35">
      <c r="A16" t="s">
        <v>1018</v>
      </c>
      <c r="B16" t="s">
        <v>149</v>
      </c>
      <c r="C16" t="s">
        <v>178</v>
      </c>
      <c r="D16" t="e">
        <f>VLOOKUP(A16,Table1[[Name]:[Salary]],4,0)</f>
        <v>#N/A</v>
      </c>
    </row>
    <row r="17" spans="1:4" x14ac:dyDescent="0.35">
      <c r="A17" t="s">
        <v>206</v>
      </c>
      <c r="B17" t="s">
        <v>156</v>
      </c>
      <c r="C17" t="s">
        <v>164</v>
      </c>
      <c r="D17">
        <f>VLOOKUP(A17,Table1[[Name]:[Salary]],4,0)</f>
        <v>37902.35</v>
      </c>
    </row>
  </sheetData>
  <conditionalFormatting sqref="D1">
    <cfRule type="containsErrors" dxfId="11" priority="2">
      <formula>ISERROR(D1)</formula>
    </cfRule>
  </conditionalFormatting>
  <conditionalFormatting sqref="A1:D17">
    <cfRule type="containsErrors" dxfId="10" priority="1">
      <formula>ISERROR(A1)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5CD48-7DC7-48E5-AD3E-57B331657324}">
  <dimension ref="A1:M25"/>
  <sheetViews>
    <sheetView showGridLines="0" zoomScaleNormal="100" workbookViewId="0">
      <selection activeCell="C6" sqref="C6:C25"/>
    </sheetView>
  </sheetViews>
  <sheetFormatPr defaultRowHeight="14.5" x14ac:dyDescent="0.35"/>
  <cols>
    <col min="1" max="1" width="1.453125" customWidth="1"/>
    <col min="2" max="2" width="6.1796875" customWidth="1"/>
    <col min="3" max="3" width="9.81640625" customWidth="1"/>
  </cols>
  <sheetData>
    <row r="1" spans="1:13" s="16" customFormat="1" ht="49.5" customHeight="1" x14ac:dyDescent="0.35">
      <c r="A1" s="36"/>
      <c r="B1" s="17" t="s">
        <v>941</v>
      </c>
      <c r="M1" s="44"/>
    </row>
    <row r="5" spans="1:13" x14ac:dyDescent="0.35">
      <c r="C5" s="43" t="s">
        <v>786</v>
      </c>
    </row>
    <row r="6" spans="1:13" x14ac:dyDescent="0.35">
      <c r="C6">
        <v>72</v>
      </c>
    </row>
    <row r="7" spans="1:13" x14ac:dyDescent="0.35">
      <c r="C7">
        <v>78</v>
      </c>
    </row>
    <row r="8" spans="1:13" x14ac:dyDescent="0.35">
      <c r="C8">
        <v>86</v>
      </c>
    </row>
    <row r="9" spans="1:13" x14ac:dyDescent="0.35">
      <c r="C9">
        <v>59</v>
      </c>
    </row>
    <row r="10" spans="1:13" x14ac:dyDescent="0.35">
      <c r="C10">
        <v>96</v>
      </c>
    </row>
    <row r="11" spans="1:13" x14ac:dyDescent="0.35">
      <c r="C11">
        <v>82</v>
      </c>
    </row>
    <row r="12" spans="1:13" x14ac:dyDescent="0.35">
      <c r="C12">
        <v>71</v>
      </c>
    </row>
    <row r="13" spans="1:13" x14ac:dyDescent="0.35">
      <c r="C13">
        <v>93</v>
      </c>
    </row>
    <row r="14" spans="1:13" x14ac:dyDescent="0.35">
      <c r="C14">
        <v>96</v>
      </c>
    </row>
    <row r="15" spans="1:13" x14ac:dyDescent="0.35">
      <c r="C15">
        <v>64</v>
      </c>
    </row>
    <row r="16" spans="1:13" x14ac:dyDescent="0.35">
      <c r="C16">
        <v>54</v>
      </c>
    </row>
    <row r="17" spans="3:3" x14ac:dyDescent="0.35">
      <c r="C17">
        <v>64</v>
      </c>
    </row>
    <row r="18" spans="3:3" x14ac:dyDescent="0.35">
      <c r="C18">
        <v>57</v>
      </c>
    </row>
    <row r="19" spans="3:3" x14ac:dyDescent="0.35">
      <c r="C19">
        <v>58</v>
      </c>
    </row>
    <row r="20" spans="3:3" x14ac:dyDescent="0.35">
      <c r="C20">
        <v>59</v>
      </c>
    </row>
    <row r="21" spans="3:3" x14ac:dyDescent="0.35">
      <c r="C21">
        <v>93</v>
      </c>
    </row>
    <row r="22" spans="3:3" x14ac:dyDescent="0.35">
      <c r="C22">
        <v>60</v>
      </c>
    </row>
    <row r="23" spans="3:3" x14ac:dyDescent="0.35">
      <c r="C23">
        <v>54</v>
      </c>
    </row>
    <row r="24" spans="3:3" x14ac:dyDescent="0.35">
      <c r="C24">
        <v>74</v>
      </c>
    </row>
    <row r="25" spans="3:3" x14ac:dyDescent="0.35">
      <c r="C25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6186C-E879-4A4E-936C-B29641C59F93}">
  <dimension ref="A1:I47"/>
  <sheetViews>
    <sheetView topLeftCell="E1" workbookViewId="0">
      <selection activeCell="F1" sqref="F1"/>
    </sheetView>
  </sheetViews>
  <sheetFormatPr defaultRowHeight="14.5" x14ac:dyDescent="0.35"/>
  <cols>
    <col min="1" max="1" width="2.81640625" bestFit="1" customWidth="1"/>
    <col min="2" max="2" width="5.1796875" bestFit="1" customWidth="1"/>
    <col min="3" max="3" width="20.36328125" bestFit="1" customWidth="1"/>
    <col min="4" max="4" width="69.36328125" bestFit="1" customWidth="1"/>
    <col min="5" max="5" width="38.453125" bestFit="1" customWidth="1"/>
    <col min="6" max="6" width="21.453125" bestFit="1" customWidth="1"/>
    <col min="7" max="7" width="11.26953125" bestFit="1" customWidth="1"/>
    <col min="8" max="8" width="12" bestFit="1" customWidth="1"/>
    <col min="9" max="9" width="15.26953125" bestFit="1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35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35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35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35">
      <c r="A5">
        <v>3</v>
      </c>
      <c r="B5">
        <v>4</v>
      </c>
      <c r="C5" t="s">
        <v>15</v>
      </c>
      <c r="D5" t="s">
        <v>16</v>
      </c>
      <c r="E5" t="s">
        <v>26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35">
      <c r="A6">
        <v>4</v>
      </c>
      <c r="B6">
        <v>5</v>
      </c>
      <c r="C6" t="s">
        <v>18</v>
      </c>
      <c r="D6" t="s">
        <v>19</v>
      </c>
      <c r="E6" t="s">
        <v>33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35">
      <c r="A7">
        <v>5</v>
      </c>
      <c r="B7">
        <v>6</v>
      </c>
      <c r="C7" t="s">
        <v>21</v>
      </c>
      <c r="D7" t="s">
        <v>22</v>
      </c>
      <c r="E7" t="s">
        <v>37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35">
      <c r="A8">
        <v>6</v>
      </c>
      <c r="B8">
        <v>7</v>
      </c>
      <c r="C8" t="s">
        <v>24</v>
      </c>
      <c r="D8" t="s">
        <v>25</v>
      </c>
      <c r="E8" t="s">
        <v>60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35">
      <c r="A9">
        <v>7</v>
      </c>
      <c r="B9">
        <v>8</v>
      </c>
      <c r="C9" t="s">
        <v>28</v>
      </c>
      <c r="D9" t="s">
        <v>29</v>
      </c>
      <c r="E9" t="s">
        <v>133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35">
      <c r="A10">
        <v>8</v>
      </c>
      <c r="B10">
        <v>9</v>
      </c>
      <c r="C10" t="s">
        <v>31</v>
      </c>
      <c r="D10" t="s">
        <v>32</v>
      </c>
      <c r="E10" t="s">
        <v>132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35">
      <c r="A11">
        <v>9</v>
      </c>
      <c r="B11">
        <v>10</v>
      </c>
      <c r="C11" t="s">
        <v>35</v>
      </c>
      <c r="D11" t="s">
        <v>36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35">
      <c r="A12">
        <v>10</v>
      </c>
      <c r="B12">
        <v>11</v>
      </c>
      <c r="C12" t="s">
        <v>39</v>
      </c>
      <c r="D12" t="s">
        <v>40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35">
      <c r="A13">
        <v>11</v>
      </c>
      <c r="B13">
        <v>12</v>
      </c>
      <c r="C13" t="s">
        <v>42</v>
      </c>
      <c r="D13" t="s">
        <v>43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35">
      <c r="A14">
        <v>12</v>
      </c>
      <c r="B14">
        <v>13</v>
      </c>
      <c r="C14" t="s">
        <v>45</v>
      </c>
      <c r="D14" t="s">
        <v>46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35">
      <c r="A15">
        <v>13</v>
      </c>
      <c r="B15">
        <v>14</v>
      </c>
      <c r="C15" t="s">
        <v>47</v>
      </c>
      <c r="D15" t="s">
        <v>48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35">
      <c r="A16">
        <v>14</v>
      </c>
      <c r="B16">
        <v>15</v>
      </c>
      <c r="C16" t="s">
        <v>50</v>
      </c>
      <c r="D16" t="s">
        <v>51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35">
      <c r="A17">
        <v>15</v>
      </c>
      <c r="B17">
        <v>16</v>
      </c>
      <c r="C17" t="s">
        <v>53</v>
      </c>
      <c r="D17" t="s">
        <v>54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35">
      <c r="A18">
        <v>16</v>
      </c>
      <c r="B18">
        <v>17</v>
      </c>
      <c r="C18" t="s">
        <v>56</v>
      </c>
      <c r="D18" t="s">
        <v>57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35">
      <c r="A19">
        <v>17</v>
      </c>
      <c r="B19">
        <v>18</v>
      </c>
      <c r="C19" t="s">
        <v>58</v>
      </c>
      <c r="D19" t="s">
        <v>59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35">
      <c r="A20">
        <v>18</v>
      </c>
      <c r="B20">
        <v>19</v>
      </c>
      <c r="C20" t="s">
        <v>62</v>
      </c>
      <c r="D20" t="s">
        <v>63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35">
      <c r="A21">
        <v>19</v>
      </c>
      <c r="B21">
        <v>20</v>
      </c>
      <c r="C21" t="s">
        <v>65</v>
      </c>
      <c r="D21" t="s">
        <v>66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35">
      <c r="A22">
        <v>20</v>
      </c>
      <c r="B22">
        <v>21</v>
      </c>
      <c r="C22" t="s">
        <v>67</v>
      </c>
      <c r="D22" t="s">
        <v>68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35">
      <c r="A23">
        <v>21</v>
      </c>
      <c r="B23">
        <v>22</v>
      </c>
      <c r="C23" t="s">
        <v>69</v>
      </c>
      <c r="D23" t="s">
        <v>70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35">
      <c r="A24">
        <v>22</v>
      </c>
      <c r="B24">
        <v>23</v>
      </c>
      <c r="C24" t="s">
        <v>72</v>
      </c>
      <c r="D24" t="s">
        <v>73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35">
      <c r="A25">
        <v>23</v>
      </c>
      <c r="B25">
        <v>24</v>
      </c>
      <c r="C25" t="s">
        <v>69</v>
      </c>
      <c r="D25" t="s">
        <v>75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35">
      <c r="A26">
        <v>24</v>
      </c>
      <c r="B26">
        <v>25</v>
      </c>
      <c r="C26" t="s">
        <v>77</v>
      </c>
      <c r="D26" t="s">
        <v>78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35">
      <c r="A27">
        <v>25</v>
      </c>
      <c r="B27">
        <v>26</v>
      </c>
      <c r="C27" t="s">
        <v>80</v>
      </c>
      <c r="D27" t="s">
        <v>81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35">
      <c r="A28">
        <v>26</v>
      </c>
      <c r="B28">
        <v>27</v>
      </c>
      <c r="C28" t="s">
        <v>82</v>
      </c>
      <c r="D28" t="s">
        <v>83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35">
      <c r="A29">
        <v>27</v>
      </c>
      <c r="B29">
        <v>28</v>
      </c>
      <c r="C29" t="s">
        <v>85</v>
      </c>
      <c r="D29" t="s">
        <v>86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35">
      <c r="A30">
        <v>27</v>
      </c>
      <c r="B30">
        <v>28</v>
      </c>
      <c r="C30" t="s">
        <v>85</v>
      </c>
      <c r="D30" t="s">
        <v>86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35">
      <c r="A31">
        <v>28</v>
      </c>
      <c r="B31">
        <v>29</v>
      </c>
      <c r="C31" t="s">
        <v>88</v>
      </c>
      <c r="D31" t="s">
        <v>89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35">
      <c r="A32">
        <v>29</v>
      </c>
      <c r="B32">
        <v>30</v>
      </c>
      <c r="C32" t="s">
        <v>90</v>
      </c>
      <c r="D32" t="s">
        <v>91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35">
      <c r="A33">
        <v>30</v>
      </c>
      <c r="B33">
        <v>31</v>
      </c>
      <c r="C33" t="s">
        <v>92</v>
      </c>
      <c r="D33" t="s">
        <v>93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35">
      <c r="A34">
        <v>31</v>
      </c>
      <c r="B34">
        <v>32</v>
      </c>
      <c r="C34" t="s">
        <v>95</v>
      </c>
      <c r="D34" t="s">
        <v>96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35">
      <c r="A35">
        <v>32</v>
      </c>
      <c r="B35">
        <v>33</v>
      </c>
      <c r="C35" t="s">
        <v>98</v>
      </c>
      <c r="D35" t="s">
        <v>99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35">
      <c r="A36">
        <v>33</v>
      </c>
      <c r="B36">
        <v>34</v>
      </c>
      <c r="C36" t="s">
        <v>100</v>
      </c>
      <c r="D36" t="s">
        <v>101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35">
      <c r="A37">
        <v>34</v>
      </c>
      <c r="B37">
        <v>35</v>
      </c>
      <c r="C37" t="s">
        <v>103</v>
      </c>
      <c r="D37" t="s">
        <v>104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35">
      <c r="A38">
        <v>35</v>
      </c>
      <c r="B38">
        <v>36</v>
      </c>
      <c r="C38" t="s">
        <v>105</v>
      </c>
      <c r="D38" t="s">
        <v>106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35">
      <c r="A39">
        <v>36</v>
      </c>
      <c r="B39">
        <v>37</v>
      </c>
      <c r="C39" t="s">
        <v>102</v>
      </c>
      <c r="D39" t="s">
        <v>107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35">
      <c r="A40">
        <v>37</v>
      </c>
      <c r="B40">
        <v>38</v>
      </c>
      <c r="C40" t="s">
        <v>109</v>
      </c>
      <c r="D40" t="s">
        <v>110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35">
      <c r="A41">
        <v>38</v>
      </c>
      <c r="B41">
        <v>39</v>
      </c>
      <c r="C41" t="s">
        <v>111</v>
      </c>
      <c r="D41" t="s">
        <v>112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35">
      <c r="A42">
        <v>39</v>
      </c>
      <c r="B42">
        <v>40</v>
      </c>
      <c r="C42" t="s">
        <v>114</v>
      </c>
      <c r="D42" t="s">
        <v>115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35">
      <c r="A43">
        <v>40</v>
      </c>
      <c r="B43">
        <v>41</v>
      </c>
      <c r="C43" t="s">
        <v>116</v>
      </c>
      <c r="D43" t="s">
        <v>117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35">
      <c r="A44">
        <v>41</v>
      </c>
      <c r="B44">
        <v>42</v>
      </c>
      <c r="C44" t="s">
        <v>119</v>
      </c>
      <c r="D44" t="s">
        <v>120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35">
      <c r="A45">
        <v>42</v>
      </c>
      <c r="B45">
        <v>43</v>
      </c>
      <c r="C45" t="s">
        <v>122</v>
      </c>
      <c r="D45" t="s">
        <v>123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35">
      <c r="A46">
        <v>43</v>
      </c>
      <c r="B46">
        <v>44</v>
      </c>
      <c r="C46" t="s">
        <v>125</v>
      </c>
      <c r="D46" t="s">
        <v>126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35">
      <c r="A47">
        <v>44</v>
      </c>
      <c r="B47">
        <v>45</v>
      </c>
      <c r="C47" t="s">
        <v>128</v>
      </c>
      <c r="D47" t="s">
        <v>129</v>
      </c>
      <c r="F47" t="s">
        <v>130</v>
      </c>
      <c r="G47" s="4">
        <v>405000</v>
      </c>
      <c r="H47" s="2">
        <v>44391</v>
      </c>
      <c r="I47" s="2">
        <v>43862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DF677-10A3-47ED-9030-58E2BFC6E038}">
  <dimension ref="A1:G30"/>
  <sheetViews>
    <sheetView showGridLines="0" topLeftCell="A5" zoomScaleNormal="100" workbookViewId="0">
      <selection activeCell="G6" activeCellId="1" sqref="C6:C25 G6:G30"/>
    </sheetView>
  </sheetViews>
  <sheetFormatPr defaultRowHeight="14.5" x14ac:dyDescent="0.35"/>
  <cols>
    <col min="1" max="1" width="1.453125" customWidth="1"/>
    <col min="2" max="2" width="6.1796875" customWidth="1"/>
    <col min="3" max="3" width="20.1796875" customWidth="1"/>
    <col min="7" max="7" width="21.54296875" customWidth="1"/>
  </cols>
  <sheetData>
    <row r="1" spans="1:7" s="16" customFormat="1" ht="49.5" customHeight="1" x14ac:dyDescent="0.35">
      <c r="A1" s="18"/>
      <c r="B1" s="17" t="s">
        <v>836</v>
      </c>
    </row>
    <row r="5" spans="1:7" x14ac:dyDescent="0.35">
      <c r="C5" s="15" t="s">
        <v>835</v>
      </c>
      <c r="G5" s="15" t="s">
        <v>834</v>
      </c>
    </row>
    <row r="6" spans="1:7" x14ac:dyDescent="0.35">
      <c r="C6" s="14" t="s">
        <v>833</v>
      </c>
      <c r="G6" s="14" t="s">
        <v>832</v>
      </c>
    </row>
    <row r="7" spans="1:7" x14ac:dyDescent="0.35">
      <c r="C7" s="13" t="s">
        <v>831</v>
      </c>
      <c r="G7" s="13" t="s">
        <v>809</v>
      </c>
    </row>
    <row r="8" spans="1:7" x14ac:dyDescent="0.35">
      <c r="C8" s="13" t="s">
        <v>830</v>
      </c>
      <c r="G8" s="13" t="s">
        <v>818</v>
      </c>
    </row>
    <row r="9" spans="1:7" x14ac:dyDescent="0.35">
      <c r="C9" s="13" t="s">
        <v>829</v>
      </c>
      <c r="G9" s="13" t="s">
        <v>828</v>
      </c>
    </row>
    <row r="10" spans="1:7" x14ac:dyDescent="0.35">
      <c r="C10" s="13" t="s">
        <v>827</v>
      </c>
      <c r="G10" s="13" t="s">
        <v>826</v>
      </c>
    </row>
    <row r="11" spans="1:7" x14ac:dyDescent="0.35">
      <c r="C11" s="13" t="s">
        <v>825</v>
      </c>
      <c r="G11" s="13" t="s">
        <v>822</v>
      </c>
    </row>
    <row r="12" spans="1:7" x14ac:dyDescent="0.35">
      <c r="C12" s="13" t="s">
        <v>824</v>
      </c>
      <c r="G12" s="13" t="s">
        <v>823</v>
      </c>
    </row>
    <row r="13" spans="1:7" x14ac:dyDescent="0.35">
      <c r="C13" s="13" t="s">
        <v>822</v>
      </c>
      <c r="G13" s="13" t="s">
        <v>821</v>
      </c>
    </row>
    <row r="14" spans="1:7" x14ac:dyDescent="0.35">
      <c r="C14" s="13" t="s">
        <v>820</v>
      </c>
      <c r="G14" s="13" t="s">
        <v>819</v>
      </c>
    </row>
    <row r="15" spans="1:7" x14ac:dyDescent="0.35">
      <c r="C15" s="13" t="s">
        <v>818</v>
      </c>
      <c r="G15" s="13" t="s">
        <v>817</v>
      </c>
    </row>
    <row r="16" spans="1:7" x14ac:dyDescent="0.35">
      <c r="C16" s="13" t="s">
        <v>808</v>
      </c>
      <c r="G16" s="13" t="s">
        <v>816</v>
      </c>
    </row>
    <row r="17" spans="3:7" x14ac:dyDescent="0.35">
      <c r="C17" s="13" t="s">
        <v>815</v>
      </c>
      <c r="G17" s="13" t="s">
        <v>814</v>
      </c>
    </row>
    <row r="18" spans="3:7" x14ac:dyDescent="0.35">
      <c r="C18" s="13" t="s">
        <v>813</v>
      </c>
      <c r="G18" s="13" t="s">
        <v>812</v>
      </c>
    </row>
    <row r="19" spans="3:7" x14ac:dyDescent="0.35">
      <c r="C19" s="13" t="s">
        <v>811</v>
      </c>
      <c r="G19" s="13" t="s">
        <v>810</v>
      </c>
    </row>
    <row r="20" spans="3:7" x14ac:dyDescent="0.35">
      <c r="C20" s="13" t="s">
        <v>809</v>
      </c>
      <c r="G20" s="13" t="s">
        <v>808</v>
      </c>
    </row>
    <row r="21" spans="3:7" x14ac:dyDescent="0.35">
      <c r="C21" s="13" t="s">
        <v>807</v>
      </c>
      <c r="G21" s="13" t="s">
        <v>806</v>
      </c>
    </row>
    <row r="22" spans="3:7" x14ac:dyDescent="0.35">
      <c r="C22" s="13" t="s">
        <v>805</v>
      </c>
      <c r="G22" s="13" t="s">
        <v>804</v>
      </c>
    </row>
    <row r="23" spans="3:7" x14ac:dyDescent="0.35">
      <c r="C23" s="13" t="s">
        <v>803</v>
      </c>
      <c r="G23" s="13" t="s">
        <v>802</v>
      </c>
    </row>
    <row r="24" spans="3:7" x14ac:dyDescent="0.35">
      <c r="C24" s="13" t="s">
        <v>801</v>
      </c>
      <c r="G24" s="13" t="s">
        <v>800</v>
      </c>
    </row>
    <row r="25" spans="3:7" x14ac:dyDescent="0.35">
      <c r="C25" s="13" t="s">
        <v>799</v>
      </c>
      <c r="G25" s="13" t="s">
        <v>798</v>
      </c>
    </row>
    <row r="26" spans="3:7" x14ac:dyDescent="0.35">
      <c r="G26" s="13" t="s">
        <v>797</v>
      </c>
    </row>
    <row r="27" spans="3:7" x14ac:dyDescent="0.35">
      <c r="G27" s="13" t="s">
        <v>796</v>
      </c>
    </row>
    <row r="28" spans="3:7" x14ac:dyDescent="0.35">
      <c r="G28" s="13" t="s">
        <v>795</v>
      </c>
    </row>
    <row r="29" spans="3:7" x14ac:dyDescent="0.35">
      <c r="G29" s="13" t="s">
        <v>794</v>
      </c>
    </row>
    <row r="30" spans="3:7" x14ac:dyDescent="0.35">
      <c r="G30" s="13" t="s">
        <v>793</v>
      </c>
    </row>
  </sheetData>
  <conditionalFormatting sqref="C6:C25 G6:G30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D2669-4D24-4ED8-9548-BF0781F54BCC}">
  <dimension ref="A1:D48"/>
  <sheetViews>
    <sheetView workbookViewId="0">
      <selection activeCell="D2" sqref="D2:D48"/>
    </sheetView>
  </sheetViews>
  <sheetFormatPr defaultRowHeight="14.5" x14ac:dyDescent="0.35"/>
  <cols>
    <col min="1" max="1" width="20.36328125" bestFit="1" customWidth="1"/>
    <col min="2" max="2" width="19.6328125" bestFit="1" customWidth="1"/>
    <col min="3" max="3" width="23.81640625" bestFit="1" customWidth="1"/>
  </cols>
  <sheetData>
    <row r="1" spans="1:4" x14ac:dyDescent="0.35">
      <c r="A1" t="s">
        <v>1</v>
      </c>
      <c r="B1" t="s">
        <v>1019</v>
      </c>
      <c r="C1" t="s">
        <v>1020</v>
      </c>
      <c r="D1" t="s">
        <v>1021</v>
      </c>
    </row>
    <row r="2" spans="1:4" x14ac:dyDescent="0.35">
      <c r="A2" t="s">
        <v>5</v>
      </c>
      <c r="B2" t="str">
        <f>LOWER(A2)</f>
        <v>george washington</v>
      </c>
      <c r="C2" t="str">
        <f>UPPER(A2)</f>
        <v>GEORGE WASHINGTON</v>
      </c>
      <c r="D2" t="str">
        <f>PROPER(A2)</f>
        <v>George Washington</v>
      </c>
    </row>
    <row r="3" spans="1:4" x14ac:dyDescent="0.35">
      <c r="A3" t="s">
        <v>8</v>
      </c>
      <c r="B3" t="str">
        <f t="shared" ref="B3:B48" si="0">LOWER(A3)</f>
        <v>john adams</v>
      </c>
      <c r="C3" t="str">
        <f t="shared" ref="C3:C48" si="1">UPPER(A3)</f>
        <v>JOHN ADAMS</v>
      </c>
      <c r="D3" t="str">
        <f t="shared" ref="D3:D48" si="2">PROPER(A3)</f>
        <v>John Adams</v>
      </c>
    </row>
    <row r="4" spans="1:4" x14ac:dyDescent="0.35">
      <c r="A4" t="s">
        <v>11</v>
      </c>
      <c r="B4" t="str">
        <f t="shared" si="0"/>
        <v>thomas jefferson</v>
      </c>
      <c r="C4" t="str">
        <f t="shared" si="1"/>
        <v>THOMAS JEFFERSON</v>
      </c>
      <c r="D4" t="str">
        <f t="shared" si="2"/>
        <v>Thomas Jefferson</v>
      </c>
    </row>
    <row r="5" spans="1:4" x14ac:dyDescent="0.35">
      <c r="A5" t="s">
        <v>15</v>
      </c>
      <c r="B5" t="str">
        <f t="shared" si="0"/>
        <v>james madison</v>
      </c>
      <c r="C5" t="str">
        <f t="shared" si="1"/>
        <v>JAMES MADISON</v>
      </c>
      <c r="D5" t="str">
        <f t="shared" si="2"/>
        <v>James Madison</v>
      </c>
    </row>
    <row r="6" spans="1:4" x14ac:dyDescent="0.35">
      <c r="A6" t="s">
        <v>18</v>
      </c>
      <c r="B6" t="str">
        <f t="shared" si="0"/>
        <v>james monroe</v>
      </c>
      <c r="C6" t="str">
        <f t="shared" si="1"/>
        <v>JAMES MONROE</v>
      </c>
      <c r="D6" t="str">
        <f t="shared" si="2"/>
        <v>James Monroe</v>
      </c>
    </row>
    <row r="7" spans="1:4" x14ac:dyDescent="0.35">
      <c r="A7" t="s">
        <v>21</v>
      </c>
      <c r="B7" t="str">
        <f t="shared" si="0"/>
        <v>john quincy adams</v>
      </c>
      <c r="C7" t="str">
        <f t="shared" si="1"/>
        <v>JOHN QUINCY ADAMS</v>
      </c>
      <c r="D7" t="str">
        <f t="shared" si="2"/>
        <v>John Quincy Adams</v>
      </c>
    </row>
    <row r="8" spans="1:4" x14ac:dyDescent="0.35">
      <c r="A8" t="s">
        <v>24</v>
      </c>
      <c r="B8" t="str">
        <f t="shared" si="0"/>
        <v>andrew jackson</v>
      </c>
      <c r="C8" t="str">
        <f t="shared" si="1"/>
        <v>ANDREW JACKSON</v>
      </c>
      <c r="D8" t="str">
        <f t="shared" si="2"/>
        <v>Andrew Jackson</v>
      </c>
    </row>
    <row r="9" spans="1:4" x14ac:dyDescent="0.35">
      <c r="A9" t="s">
        <v>28</v>
      </c>
      <c r="B9" t="str">
        <f t="shared" si="0"/>
        <v>martin van buren</v>
      </c>
      <c r="C9" t="str">
        <f t="shared" si="1"/>
        <v>MARTIN VAN BUREN</v>
      </c>
      <c r="D9" t="str">
        <f t="shared" si="2"/>
        <v>Martin Van Buren</v>
      </c>
    </row>
    <row r="10" spans="1:4" x14ac:dyDescent="0.35">
      <c r="A10" t="s">
        <v>31</v>
      </c>
      <c r="B10" t="str">
        <f t="shared" si="0"/>
        <v>william henry harrison</v>
      </c>
      <c r="C10" t="str">
        <f t="shared" si="1"/>
        <v>WILLIAM HENRY HARRISON</v>
      </c>
      <c r="D10" t="str">
        <f t="shared" si="2"/>
        <v>William Henry Harrison</v>
      </c>
    </row>
    <row r="11" spans="1:4" x14ac:dyDescent="0.35">
      <c r="A11" t="s">
        <v>35</v>
      </c>
      <c r="B11" t="str">
        <f t="shared" si="0"/>
        <v>john tyler</v>
      </c>
      <c r="C11" t="str">
        <f t="shared" si="1"/>
        <v>JOHN TYLER</v>
      </c>
      <c r="D11" t="str">
        <f t="shared" si="2"/>
        <v>John Tyler</v>
      </c>
    </row>
    <row r="12" spans="1:4" x14ac:dyDescent="0.35">
      <c r="A12" t="s">
        <v>39</v>
      </c>
      <c r="B12" t="str">
        <f t="shared" si="0"/>
        <v>james k. polk</v>
      </c>
      <c r="C12" t="str">
        <f t="shared" si="1"/>
        <v>JAMES K. POLK</v>
      </c>
      <c r="D12" t="str">
        <f t="shared" si="2"/>
        <v>James K. Polk</v>
      </c>
    </row>
    <row r="13" spans="1:4" x14ac:dyDescent="0.35">
      <c r="A13" t="s">
        <v>42</v>
      </c>
      <c r="B13" t="str">
        <f t="shared" si="0"/>
        <v>zachary taylor</v>
      </c>
      <c r="C13" t="str">
        <f t="shared" si="1"/>
        <v>ZACHARY TAYLOR</v>
      </c>
      <c r="D13" t="str">
        <f t="shared" si="2"/>
        <v>Zachary Taylor</v>
      </c>
    </row>
    <row r="14" spans="1:4" x14ac:dyDescent="0.35">
      <c r="A14" t="s">
        <v>45</v>
      </c>
      <c r="B14" t="str">
        <f t="shared" si="0"/>
        <v>millard fillmore</v>
      </c>
      <c r="C14" t="str">
        <f t="shared" si="1"/>
        <v>MILLARD FILLMORE</v>
      </c>
      <c r="D14" t="str">
        <f t="shared" si="2"/>
        <v>Millard Fillmore</v>
      </c>
    </row>
    <row r="15" spans="1:4" x14ac:dyDescent="0.35">
      <c r="A15" t="s">
        <v>47</v>
      </c>
      <c r="B15" t="str">
        <f t="shared" si="0"/>
        <v>franklin pierce</v>
      </c>
      <c r="C15" t="str">
        <f t="shared" si="1"/>
        <v>FRANKLIN PIERCE</v>
      </c>
      <c r="D15" t="str">
        <f t="shared" si="2"/>
        <v>Franklin Pierce</v>
      </c>
    </row>
    <row r="16" spans="1:4" x14ac:dyDescent="0.35">
      <c r="A16" t="s">
        <v>50</v>
      </c>
      <c r="B16" t="str">
        <f t="shared" si="0"/>
        <v>james buchanan</v>
      </c>
      <c r="C16" t="str">
        <f t="shared" si="1"/>
        <v>JAMES BUCHANAN</v>
      </c>
      <c r="D16" t="str">
        <f t="shared" si="2"/>
        <v>James Buchanan</v>
      </c>
    </row>
    <row r="17" spans="1:4" x14ac:dyDescent="0.35">
      <c r="A17" t="s">
        <v>53</v>
      </c>
      <c r="B17" t="str">
        <f t="shared" si="0"/>
        <v>abraham lincoln</v>
      </c>
      <c r="C17" t="str">
        <f t="shared" si="1"/>
        <v>ABRAHAM LINCOLN</v>
      </c>
      <c r="D17" t="str">
        <f t="shared" si="2"/>
        <v>Abraham Lincoln</v>
      </c>
    </row>
    <row r="18" spans="1:4" x14ac:dyDescent="0.35">
      <c r="A18" t="s">
        <v>56</v>
      </c>
      <c r="B18" t="str">
        <f t="shared" si="0"/>
        <v>andrew johnson</v>
      </c>
      <c r="C18" t="str">
        <f t="shared" si="1"/>
        <v>ANDREW JOHNSON</v>
      </c>
      <c r="D18" t="str">
        <f t="shared" si="2"/>
        <v>Andrew Johnson</v>
      </c>
    </row>
    <row r="19" spans="1:4" x14ac:dyDescent="0.35">
      <c r="A19" t="s">
        <v>58</v>
      </c>
      <c r="B19" t="str">
        <f t="shared" si="0"/>
        <v>ulysses s. grant</v>
      </c>
      <c r="C19" t="str">
        <f t="shared" si="1"/>
        <v>ULYSSES S. GRANT</v>
      </c>
      <c r="D19" t="str">
        <f t="shared" si="2"/>
        <v>Ulysses S. Grant</v>
      </c>
    </row>
    <row r="20" spans="1:4" x14ac:dyDescent="0.35">
      <c r="A20" t="s">
        <v>62</v>
      </c>
      <c r="B20" t="str">
        <f t="shared" si="0"/>
        <v>rutherford b. hayes</v>
      </c>
      <c r="C20" t="str">
        <f t="shared" si="1"/>
        <v>RUTHERFORD B. HAYES</v>
      </c>
      <c r="D20" t="str">
        <f t="shared" si="2"/>
        <v>Rutherford B. Hayes</v>
      </c>
    </row>
    <row r="21" spans="1:4" x14ac:dyDescent="0.35">
      <c r="A21" t="s">
        <v>65</v>
      </c>
      <c r="B21" t="str">
        <f t="shared" si="0"/>
        <v>james a. garfield</v>
      </c>
      <c r="C21" t="str">
        <f t="shared" si="1"/>
        <v>JAMES A. GARFIELD</v>
      </c>
      <c r="D21" t="str">
        <f t="shared" si="2"/>
        <v>James A. Garfield</v>
      </c>
    </row>
    <row r="22" spans="1:4" x14ac:dyDescent="0.35">
      <c r="A22" t="s">
        <v>67</v>
      </c>
      <c r="B22" t="str">
        <f t="shared" si="0"/>
        <v>chester a. arthur</v>
      </c>
      <c r="C22" t="str">
        <f t="shared" si="1"/>
        <v>CHESTER A. ARTHUR</v>
      </c>
      <c r="D22" t="str">
        <f t="shared" si="2"/>
        <v>Chester A. Arthur</v>
      </c>
    </row>
    <row r="23" spans="1:4" x14ac:dyDescent="0.35">
      <c r="A23" t="s">
        <v>69</v>
      </c>
      <c r="B23" t="str">
        <f t="shared" si="0"/>
        <v>grover cleveland</v>
      </c>
      <c r="C23" t="str">
        <f t="shared" si="1"/>
        <v>GROVER CLEVELAND</v>
      </c>
      <c r="D23" t="str">
        <f t="shared" si="2"/>
        <v>Grover Cleveland</v>
      </c>
    </row>
    <row r="24" spans="1:4" x14ac:dyDescent="0.35">
      <c r="A24" t="s">
        <v>72</v>
      </c>
      <c r="B24" t="str">
        <f t="shared" si="0"/>
        <v>benjamin harrison</v>
      </c>
      <c r="C24" t="str">
        <f t="shared" si="1"/>
        <v>BENJAMIN HARRISON</v>
      </c>
      <c r="D24" t="str">
        <f t="shared" si="2"/>
        <v>Benjamin Harrison</v>
      </c>
    </row>
    <row r="25" spans="1:4" x14ac:dyDescent="0.35">
      <c r="A25" t="s">
        <v>69</v>
      </c>
      <c r="B25" t="str">
        <f t="shared" si="0"/>
        <v>grover cleveland</v>
      </c>
      <c r="C25" t="str">
        <f t="shared" si="1"/>
        <v>GROVER CLEVELAND</v>
      </c>
      <c r="D25" t="str">
        <f t="shared" si="2"/>
        <v>Grover Cleveland</v>
      </c>
    </row>
    <row r="26" spans="1:4" x14ac:dyDescent="0.35">
      <c r="A26" t="s">
        <v>77</v>
      </c>
      <c r="B26" t="str">
        <f t="shared" si="0"/>
        <v>william mckinley</v>
      </c>
      <c r="C26" t="str">
        <f t="shared" si="1"/>
        <v>WILLIAM MCKINLEY</v>
      </c>
      <c r="D26" t="str">
        <f t="shared" si="2"/>
        <v>William Mckinley</v>
      </c>
    </row>
    <row r="27" spans="1:4" x14ac:dyDescent="0.35">
      <c r="A27" t="s">
        <v>80</v>
      </c>
      <c r="B27" t="str">
        <f t="shared" si="0"/>
        <v>theodore roosevelt</v>
      </c>
      <c r="C27" t="str">
        <f t="shared" si="1"/>
        <v>THEODORE ROOSEVELT</v>
      </c>
      <c r="D27" t="str">
        <f t="shared" si="2"/>
        <v>Theodore Roosevelt</v>
      </c>
    </row>
    <row r="28" spans="1:4" x14ac:dyDescent="0.35">
      <c r="A28" t="s">
        <v>82</v>
      </c>
      <c r="B28" t="str">
        <f t="shared" si="0"/>
        <v>william howard taft</v>
      </c>
      <c r="C28" t="str">
        <f t="shared" si="1"/>
        <v>WILLIAM HOWARD TAFT</v>
      </c>
      <c r="D28" t="str">
        <f t="shared" si="2"/>
        <v>William Howard Taft</v>
      </c>
    </row>
    <row r="29" spans="1:4" x14ac:dyDescent="0.35">
      <c r="A29" t="s">
        <v>85</v>
      </c>
      <c r="B29" t="str">
        <f t="shared" si="0"/>
        <v>woodrow wilson</v>
      </c>
      <c r="C29" t="str">
        <f t="shared" si="1"/>
        <v>WOODROW WILSON</v>
      </c>
      <c r="D29" t="str">
        <f t="shared" si="2"/>
        <v>Woodrow Wilson</v>
      </c>
    </row>
    <row r="30" spans="1:4" x14ac:dyDescent="0.35">
      <c r="A30" t="s">
        <v>85</v>
      </c>
      <c r="B30" t="str">
        <f t="shared" si="0"/>
        <v>woodrow wilson</v>
      </c>
      <c r="C30" t="str">
        <f t="shared" si="1"/>
        <v>WOODROW WILSON</v>
      </c>
      <c r="D30" t="str">
        <f t="shared" si="2"/>
        <v>Woodrow Wilson</v>
      </c>
    </row>
    <row r="31" spans="1:4" x14ac:dyDescent="0.35">
      <c r="A31" t="s">
        <v>88</v>
      </c>
      <c r="B31" t="str">
        <f t="shared" si="0"/>
        <v>warren g. harding</v>
      </c>
      <c r="C31" t="str">
        <f t="shared" si="1"/>
        <v>WARREN G. HARDING</v>
      </c>
      <c r="D31" t="str">
        <f t="shared" si="2"/>
        <v>Warren G. Harding</v>
      </c>
    </row>
    <row r="32" spans="1:4" x14ac:dyDescent="0.35">
      <c r="A32" t="s">
        <v>90</v>
      </c>
      <c r="B32" t="str">
        <f t="shared" si="0"/>
        <v>calvin coolidge</v>
      </c>
      <c r="C32" t="str">
        <f t="shared" si="1"/>
        <v>CALVIN COOLIDGE</v>
      </c>
      <c r="D32" t="str">
        <f t="shared" si="2"/>
        <v>Calvin Coolidge</v>
      </c>
    </row>
    <row r="33" spans="1:4" x14ac:dyDescent="0.35">
      <c r="A33" t="s">
        <v>92</v>
      </c>
      <c r="B33" t="str">
        <f t="shared" si="0"/>
        <v>herbert hoover</v>
      </c>
      <c r="C33" t="str">
        <f t="shared" si="1"/>
        <v>HERBERT HOOVER</v>
      </c>
      <c r="D33" t="str">
        <f t="shared" si="2"/>
        <v>Herbert Hoover</v>
      </c>
    </row>
    <row r="34" spans="1:4" x14ac:dyDescent="0.35">
      <c r="A34" t="s">
        <v>95</v>
      </c>
      <c r="B34" t="str">
        <f t="shared" si="0"/>
        <v>franklin d. roosevelt</v>
      </c>
      <c r="C34" t="str">
        <f t="shared" si="1"/>
        <v>FRANKLIN D. ROOSEVELT</v>
      </c>
      <c r="D34" t="str">
        <f t="shared" si="2"/>
        <v>Franklin D. Roosevelt</v>
      </c>
    </row>
    <row r="35" spans="1:4" x14ac:dyDescent="0.35">
      <c r="A35" t="s">
        <v>98</v>
      </c>
      <c r="B35" t="str">
        <f t="shared" si="0"/>
        <v>harry s. truman</v>
      </c>
      <c r="C35" t="str">
        <f t="shared" si="1"/>
        <v>HARRY S. TRUMAN</v>
      </c>
      <c r="D35" t="str">
        <f t="shared" si="2"/>
        <v>Harry S. Truman</v>
      </c>
    </row>
    <row r="36" spans="1:4" x14ac:dyDescent="0.35">
      <c r="A36" t="s">
        <v>100</v>
      </c>
      <c r="B36" t="str">
        <f t="shared" si="0"/>
        <v>dwight d. eisenhower</v>
      </c>
      <c r="C36" t="str">
        <f t="shared" si="1"/>
        <v>DWIGHT D. EISENHOWER</v>
      </c>
      <c r="D36" t="str">
        <f t="shared" si="2"/>
        <v>Dwight D. Eisenhower</v>
      </c>
    </row>
    <row r="37" spans="1:4" x14ac:dyDescent="0.35">
      <c r="A37" t="s">
        <v>103</v>
      </c>
      <c r="B37" t="str">
        <f t="shared" si="0"/>
        <v>john f. kennedy</v>
      </c>
      <c r="C37" t="str">
        <f t="shared" si="1"/>
        <v>JOHN F. KENNEDY</v>
      </c>
      <c r="D37" t="str">
        <f t="shared" si="2"/>
        <v>John F. Kennedy</v>
      </c>
    </row>
    <row r="38" spans="1:4" x14ac:dyDescent="0.35">
      <c r="A38" t="s">
        <v>105</v>
      </c>
      <c r="B38" t="str">
        <f t="shared" si="0"/>
        <v>lyndon b. johnson</v>
      </c>
      <c r="C38" t="str">
        <f t="shared" si="1"/>
        <v>LYNDON B. JOHNSON</v>
      </c>
      <c r="D38" t="str">
        <f t="shared" si="2"/>
        <v>Lyndon B. Johnson</v>
      </c>
    </row>
    <row r="39" spans="1:4" x14ac:dyDescent="0.35">
      <c r="A39" t="s">
        <v>102</v>
      </c>
      <c r="B39" t="str">
        <f t="shared" si="0"/>
        <v>richard nixon</v>
      </c>
      <c r="C39" t="str">
        <f t="shared" si="1"/>
        <v>RICHARD NIXON</v>
      </c>
      <c r="D39" t="str">
        <f t="shared" si="2"/>
        <v>Richard Nixon</v>
      </c>
    </row>
    <row r="40" spans="1:4" x14ac:dyDescent="0.35">
      <c r="A40" t="s">
        <v>109</v>
      </c>
      <c r="B40" t="str">
        <f t="shared" si="0"/>
        <v>gerald ford</v>
      </c>
      <c r="C40" t="str">
        <f t="shared" si="1"/>
        <v>GERALD FORD</v>
      </c>
      <c r="D40" t="str">
        <f t="shared" si="2"/>
        <v>Gerald Ford</v>
      </c>
    </row>
    <row r="41" spans="1:4" x14ac:dyDescent="0.35">
      <c r="A41" t="s">
        <v>111</v>
      </c>
      <c r="B41" t="str">
        <f t="shared" si="0"/>
        <v>jimmy carter</v>
      </c>
      <c r="C41" t="str">
        <f t="shared" si="1"/>
        <v>JIMMY CARTER</v>
      </c>
      <c r="D41" t="str">
        <f t="shared" si="2"/>
        <v>Jimmy Carter</v>
      </c>
    </row>
    <row r="42" spans="1:4" x14ac:dyDescent="0.35">
      <c r="A42" t="s">
        <v>114</v>
      </c>
      <c r="B42" t="str">
        <f t="shared" si="0"/>
        <v>ronald reagan</v>
      </c>
      <c r="C42" t="str">
        <f t="shared" si="1"/>
        <v>RONALD REAGAN</v>
      </c>
      <c r="D42" t="str">
        <f t="shared" si="2"/>
        <v>Ronald Reagan</v>
      </c>
    </row>
    <row r="43" spans="1:4" x14ac:dyDescent="0.35">
      <c r="A43" t="s">
        <v>116</v>
      </c>
      <c r="B43" t="str">
        <f t="shared" si="0"/>
        <v>george h. w. bush</v>
      </c>
      <c r="C43" t="str">
        <f t="shared" si="1"/>
        <v>GEORGE H. W. BUSH</v>
      </c>
      <c r="D43" t="str">
        <f t="shared" si="2"/>
        <v>George H. W. Bush</v>
      </c>
    </row>
    <row r="44" spans="1:4" x14ac:dyDescent="0.35">
      <c r="A44" t="s">
        <v>119</v>
      </c>
      <c r="B44" t="str">
        <f t="shared" si="0"/>
        <v>bill clinton</v>
      </c>
      <c r="C44" t="str">
        <f t="shared" si="1"/>
        <v>BILL CLINTON</v>
      </c>
      <c r="D44" t="str">
        <f t="shared" si="2"/>
        <v>Bill Clinton</v>
      </c>
    </row>
    <row r="45" spans="1:4" x14ac:dyDescent="0.35">
      <c r="A45" t="s">
        <v>122</v>
      </c>
      <c r="B45" t="str">
        <f t="shared" si="0"/>
        <v>george w. bush</v>
      </c>
      <c r="C45" t="str">
        <f t="shared" si="1"/>
        <v>GEORGE W. BUSH</v>
      </c>
      <c r="D45" t="str">
        <f t="shared" si="2"/>
        <v>George W. Bush</v>
      </c>
    </row>
    <row r="46" spans="1:4" x14ac:dyDescent="0.35">
      <c r="A46" t="s">
        <v>125</v>
      </c>
      <c r="B46" t="str">
        <f t="shared" si="0"/>
        <v>barack obama</v>
      </c>
      <c r="C46" t="str">
        <f t="shared" si="1"/>
        <v>BARACK OBAMA</v>
      </c>
      <c r="D46" t="str">
        <f t="shared" si="2"/>
        <v>Barack Obama</v>
      </c>
    </row>
    <row r="47" spans="1:4" x14ac:dyDescent="0.35">
      <c r="A47" t="s">
        <v>125</v>
      </c>
      <c r="B47" t="str">
        <f t="shared" si="0"/>
        <v>barack obama</v>
      </c>
      <c r="C47" t="str">
        <f t="shared" si="1"/>
        <v>BARACK OBAMA</v>
      </c>
      <c r="D47" t="str">
        <f t="shared" si="2"/>
        <v>Barack Obama</v>
      </c>
    </row>
    <row r="48" spans="1:4" x14ac:dyDescent="0.35">
      <c r="A48" t="s">
        <v>128</v>
      </c>
      <c r="B48" t="str">
        <f t="shared" si="0"/>
        <v>donald trump</v>
      </c>
      <c r="C48" t="str">
        <f t="shared" si="1"/>
        <v>DONALD TRUMP</v>
      </c>
      <c r="D48" t="str">
        <f t="shared" si="2"/>
        <v>Donald Trump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2ECE1-BAAE-4BA0-854D-AFA053C64392}">
  <dimension ref="A1:D5"/>
  <sheetViews>
    <sheetView workbookViewId="0">
      <selection activeCell="B2" sqref="B2"/>
    </sheetView>
  </sheetViews>
  <sheetFormatPr defaultRowHeight="14.5" x14ac:dyDescent="0.35"/>
  <cols>
    <col min="1" max="1" width="40.453125" bestFit="1" customWidth="1"/>
    <col min="2" max="2" width="18.26953125" bestFit="1" customWidth="1"/>
    <col min="3" max="3" width="10.26953125" bestFit="1" customWidth="1"/>
  </cols>
  <sheetData>
    <row r="1" spans="1:4" x14ac:dyDescent="0.35">
      <c r="A1" t="s">
        <v>961</v>
      </c>
      <c r="B1" s="3" t="s">
        <v>885</v>
      </c>
      <c r="C1" t="s">
        <v>884</v>
      </c>
      <c r="D1" t="s">
        <v>883</v>
      </c>
    </row>
    <row r="2" spans="1:4" x14ac:dyDescent="0.35">
      <c r="A2" t="s">
        <v>962</v>
      </c>
      <c r="B2" s="3" t="s">
        <v>882</v>
      </c>
      <c r="C2" t="s">
        <v>1022</v>
      </c>
      <c r="D2" t="s">
        <v>1023</v>
      </c>
    </row>
    <row r="3" spans="1:4" x14ac:dyDescent="0.35">
      <c r="A3" t="s">
        <v>963</v>
      </c>
      <c r="B3" s="3" t="s">
        <v>880</v>
      </c>
      <c r="C3" t="s">
        <v>1024</v>
      </c>
      <c r="D3" t="s">
        <v>1025</v>
      </c>
    </row>
    <row r="4" spans="1:4" x14ac:dyDescent="0.35">
      <c r="A4" t="s">
        <v>964</v>
      </c>
      <c r="B4" s="3" t="s">
        <v>877</v>
      </c>
      <c r="C4" t="s">
        <v>1026</v>
      </c>
      <c r="D4" t="s">
        <v>1027</v>
      </c>
    </row>
    <row r="5" spans="1:4" x14ac:dyDescent="0.35">
      <c r="A5" t="s">
        <v>965</v>
      </c>
      <c r="B5" s="3" t="s">
        <v>862</v>
      </c>
      <c r="C5" t="s">
        <v>1022</v>
      </c>
      <c r="D5" t="s">
        <v>1028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a 4 1 e 9 9 0 - 2 c a b - 4 f 2 4 - 8 c e c - b 4 2 5 4 a 1 b 9 6 a 7 "   x m l n s = " h t t p : / / s c h e m a s . m i c r o s o f t . c o m / D a t a M a s h u p " > A A A A A J 4 F A A B Q S w M E F A A C A A g A Z 5 u K V r b R x V e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R X M c L x i m n E y Q 5 w a + A h v 3 P t s f y J d 9 7 f p O C w 3 h a s P J F D l 5 f x A P U E s D B B Q A A g A I A G e b i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m 4 p W w g S y A p c C A A C S D A A A E w A c A E Z v c m 1 1 b G F z L 1 N l Y 3 R p b 2 4 x L m 0 g o h g A K K A U A A A A A A A A A A A A A A A A A A A A A A A A A A A A 7 V X B a t t A E L 0 b / A / D 5 i K D c C u l 9 B J y S O 2 k B E J I a 7 c 9 h B D W 1 r g W W e 2 a 1 a p E G P 9 7 Z i X Z k i z L i U P T X u K L z M z s v N k 3 O 2 9 i n J p Q S R j l X + + k 2 + l 2 4 j n X G M C Y T w R 6 c A o C T b c D 9 B u p R E + R L O e P U x T 9 Q a I 1 S v N L 6 Y e J U g 9 O b 3 l 7 z S M 8 Z f l J d r e 6 H S h p K O T O z R M c s c G c y 9 8 2 e b p A R p m y 0 P 5 Y c x n P l I 4 G S i S R t M 7 Y y d H c 5 Z K d R w u 4 H D I X D D n A 4 K N Z u b B k F q x h / I o y Q N 0 w D 3 H B t Y m o l o Z r x A X X 6 d o s k 2 i C O n c Y O g J D b j Y o X K a Z 5 2 J 8 v i O e y h Q q R c w c D R h L E w g 1 5 Z b o m n f V 2 9 A z W o j Q Q M 4 C T F K 4 U X G Y x W + o y i L y A G e L T h d K p r I w g z q P H x P M l 3 S d L H a W H 1 3 w q a o Z F z H 2 i t r p Y N 8 r k / R 9 V i m s C u Q 9 0 7 g 9 1 y i 7 m U H V G d r g u n A p z e d P f Z u u p R M B / a 8 S d x Y E V B 0 9 t y A D 4 q J A L 0 u l i J 2 0 Z V e + S I S A c R g h r J t I V u T T O Y Q z u K V 2 3 1 E e D 8 w c Z R F s b D A D J A K B 3 d j y c k t Z 0 n d c C D 4 l l J 9 c J J X H X t g z q 7 O n c l c S j s s U g e q Y u c U x X T v v b h 7 8 q g 3 Y a 0 X e K v C F e J V J q m F K m s a g q D 2 u Y l p H Y W 6 A e t m L 2 M k + m 1 m r 0 r B Y k 8 u o 4 d 1 O K N s w m + J 1 7 7 9 e v u 7 9 v y 1 g B z 3 5 f y 9 u d q Q s z W + g c N b b b G d d A 6 u d r Z F c b e t R 0 R x w / B 5 7 X 0 3 v q + m / r q Z W z W 2 V 3 K 3 F k y v u 9 d m z 6 k 5 X b 9 P d 1 2 k 9 u / 5 x d c V 2 Y 9 u W t A p 9 9 Q b + s 2 z v U v u 3 X O b + e p l / K F f y I R u 9 s d B Z + w A M U Y R R S A + 5 b Q L a N z s 0 R m 7 X U G w A H G q U C 9 8 S Z X B k U s I Z x H 9 6 j c H N J 6 R u a h 2 U 4 4 M H p b y u b W I T e Y + k Z H P z E q 0 / Z i d P U E s B A i 0 A F A A C A A g A Z 5 u K V r b R x V e l A A A A 9 g A A A B I A A A A A A A A A A A A A A A A A A A A A A E N v b m Z p Z y 9 Q Y W N r Y W d l L n h t b F B L A Q I t A B Q A A g A I A G e b i l Y P y u m r p A A A A O k A A A A T A A A A A A A A A A A A A A A A A P E A A A B b Q 2 9 u d G V u d F 9 U e X B l c 1 0 u e G 1 s U E s B A i 0 A F A A C A A g A Z 5 u K V s I E s g K X A g A A k g w A A B M A A A A A A A A A A A A A A A A A 4 g E A A E Z v c m 1 1 b G F z L 1 N l Y 3 R p b 2 4 x L m 1 Q S w U G A A A A A A M A A w D C A A A A x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S 4 A A A A A A A B z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O V Q x M T o y N D o 0 O C 4 5 N z c 0 O D M 1 W i I g L z 4 8 R W 5 0 c n k g V H l w Z T 0 i R m l s b E N v b H V t b l R 5 c G V z I i B W Y W x 1 Z T 0 i c 0 J n T U d C Z 1 l G Q 1 F V R 0 J n Q T 0 i I C 8 + P E V u d H J 5 I F R 5 c G U 9 I k Z p b G x D b 2 x 1 b W 5 O Y W 1 l c y I g V m F s d W U 9 I n N b J n F 1 b 3 Q 7 R W 1 w I E l E L j E m c X V v d D s s J n F 1 b 3 Q 7 R W 1 w I E l E L j I m c X V v d D s s J n F 1 b 3 Q 7 T m F t Z S Z x d W 9 0 O y w m c X V v d D t H Z W 5 k Z X I m c X V v d D s s J n F 1 b 3 Q 7 R G V w Y X J 0 b W V u d C Z x d W 9 0 O y w m c X V v d D t T Y W x h c n k m c X V v d D s s J n F 1 b 3 Q 7 U 3 R h c n Q g R G F 0 Z S Z x d W 9 0 O y w m c X V v d D t G V E U m c X V v d D s s J n F 1 b 3 Q 7 R W 1 w b G 9 5 Z W U g d H l w Z S Z x d W 9 0 O y w m c X V v d D t X b 3 J r I G x v Y 2 F 0 a W 9 u J n F 1 b 3 Q 7 L C Z x d W 9 0 O 2 Z 1 b G w g b 3 I g c G F y d C B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x L n t F b X A g S U Q u M S w w f S Z x d W 9 0 O y w m c X V v d D t T Z W N 0 a W 9 u M S 9 U Y W J s Z T E v Q 2 h h b m d l Z C B U e X B l M S 5 7 R W 1 w I E l E L j I s M X 0 m c X V v d D s s J n F 1 b 3 Q 7 U 2 V j d G l v b j E v V G F i b G U x L 0 N o Y W 5 n Z W Q g V H l w Z S 5 7 T m F t Z S w x f S Z x d W 9 0 O y w m c X V v d D t T Z W N 0 a W 9 u M S 9 U Y W J s Z T E v U m V w b G F j Z W Q g V m F s d W U u e 0 d l b m R l c i w z f S Z x d W 9 0 O y w m c X V v d D t T Z W N 0 a W 9 u M S 9 U Y W J s Z T E v U m V w b G F j Z W Q g V m F s d W U x L n t E Z X B h c n R t Z W 5 0 L D R 9 J n F 1 b 3 Q 7 L C Z x d W 9 0 O 1 N l Y 3 R p b 2 4 x L 1 R h Y m x l M S 9 D a G F u Z 2 V k I F R 5 c G U u e 1 N h b G F y e S w 0 f S Z x d W 9 0 O y w m c X V v d D t T Z W N 0 a W 9 u M S 9 U Y W J s Z T E v Q 2 h h b m d l Z C B U e X B l M S 5 7 U 3 R h c n Q g R G F 0 Z S w 2 f S Z x d W 9 0 O y w m c X V v d D t T Z W N 0 a W 9 u M S 9 U Y W J s Z T E v Q 2 h h b m d l Z C B U e X B l L n t G V E U s N n 0 m c X V v d D s s J n F 1 b 3 Q 7 U 2 V j d G l v b j E v V G F i b G U x L 0 N o Y W 5 n Z W Q g V H l w Z S 5 7 R W 1 w b G 9 5 Z W U g d H l w Z S w 3 f S Z x d W 9 0 O y w m c X V v d D t T Z W N 0 a W 9 u M S 9 U Y W J s Z T E v Q 2 h h b m d l Z C B U e X B l L n t X b 3 J r I G x v Y 2 F 0 a W 9 u L D h 9 J n F 1 b 3 Q 7 L C Z x d W 9 0 O 1 N l Y 3 R p b 2 4 x L 1 R h Y m x l M S 9 B Z G R l Z C B D b 2 5 k a X R p b 2 5 h b C B D b 2 x 1 b W 4 u e 0 Z 1 b G w g V G l t Z S B F b X B s b 3 l l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S 9 D a G F u Z 2 V k I F R 5 c G U x L n t F b X A g S U Q u M S w w f S Z x d W 9 0 O y w m c X V v d D t T Z W N 0 a W 9 u M S 9 U Y W J s Z T E v Q 2 h h b m d l Z C B U e X B l M S 5 7 R W 1 w I E l E L j I s M X 0 m c X V v d D s s J n F 1 b 3 Q 7 U 2 V j d G l v b j E v V G F i b G U x L 0 N o Y W 5 n Z W Q g V H l w Z S 5 7 T m F t Z S w x f S Z x d W 9 0 O y w m c X V v d D t T Z W N 0 a W 9 u M S 9 U Y W J s Z T E v U m V w b G F j Z W Q g V m F s d W U u e 0 d l b m R l c i w z f S Z x d W 9 0 O y w m c X V v d D t T Z W N 0 a W 9 u M S 9 U Y W J s Z T E v U m V w b G F j Z W Q g V m F s d W U x L n t E Z X B h c n R t Z W 5 0 L D R 9 J n F 1 b 3 Q 7 L C Z x d W 9 0 O 1 N l Y 3 R p b 2 4 x L 1 R h Y m x l M S 9 D a G F u Z 2 V k I F R 5 c G U u e 1 N h b G F y e S w 0 f S Z x d W 9 0 O y w m c X V v d D t T Z W N 0 a W 9 u M S 9 U Y W J s Z T E v Q 2 h h b m d l Z C B U e X B l M S 5 7 U 3 R h c n Q g R G F 0 Z S w 2 f S Z x d W 9 0 O y w m c X V v d D t T Z W N 0 a W 9 u M S 9 U Y W J s Z T E v Q 2 h h b m d l Z C B U e X B l L n t G V E U s N n 0 m c X V v d D s s J n F 1 b 3 Q 7 U 2 V j d G l v b j E v V G F i b G U x L 0 N o Y W 5 n Z W Q g V H l w Z S 5 7 R W 1 w b G 9 5 Z W U g d H l w Z S w 3 f S Z x d W 9 0 O y w m c X V v d D t T Z W N 0 a W 9 u M S 9 U Y W J s Z T E v Q 2 h h b m d l Z C B U e X B l L n t X b 3 J r I G x v Y 2 F 0 a W 9 u L D h 9 J n F 1 b 3 Q 7 L C Z x d W 9 0 O 1 N l Y 3 R p b 2 4 x L 1 R h Y m x l M S 9 B Z G R l Z C B D b 2 5 k a X R p b 2 5 h b C B D b 2 x 1 b W 4 u e 0 Z 1 b G w g V G l t Z S B F b X B s b 3 l l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5 V D E x O j I 1 O j Q y L j M 0 N D k 4 N T V a I i A v P j x F b n R y e S B U e X B l P S J G a W x s Q 2 9 s d W 1 u V H l w Z X M i I F Z h b H V l P S J z Q m d N R 0 J n W U Z C d 1 V H Q m d Z P S I g L z 4 8 R W 5 0 c n k g V H l w Z T 0 i R m l s b E N v b H V t b k 5 h b W V z I i B W Y W x 1 Z T 0 i c 1 s m c X V v d D t F b X A g S U Q u M S Z x d W 9 0 O y w m c X V v d D t F b X A g S U Q u M i Z x d W 9 0 O y w m c X V v d D t O Y W 1 l J n F 1 b 3 Q 7 L C Z x d W 9 0 O 0 d l b m R l c i Z x d W 9 0 O y w m c X V v d D t E Z X B h c n R t Z W 5 0 J n F 1 b 3 Q 7 L C Z x d W 9 0 O 1 N h b G F y e S Z x d W 9 0 O y w m c X V v d D t T d G F y d C B E Y X R l J n F 1 b 3 Q 7 L C Z x d W 9 0 O 0 Z U R S Z x d W 9 0 O y w m c X V v d D t F b X B s b 3 l l Z S B 0 e X B l J n F 1 b 3 Q 7 L C Z x d W 9 0 O 1 d v c m s g b G 9 j Y X R p b 2 4 m c X V v d D s s J n F 1 b 3 Q 7 Z n V s b C B v c i B w Y X J 0 I H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X z I v Q 2 h h b m d l Z C B U e X B l L n t F b X A g S U Q u M S w w f S Z x d W 9 0 O y w m c X V v d D t T Z W N 0 a W 9 u M S 9 U Y W J s Z T F f M i 9 D a G F u Z 2 V k I F R 5 c G U u e 0 V t c C B J R C 4 y L D F 9 J n F 1 b 3 Q 7 L C Z x d W 9 0 O 1 N l Y 3 R p b 2 4 x L 1 R h Y m x l M V 8 y L 0 N o Y W 5 n Z W Q g V H l w Z S 5 7 T m F t Z S w y f S Z x d W 9 0 O y w m c X V v d D t T Z W N 0 a W 9 u M S 9 U Y W J s Z T F f M i 9 D a G F u Z 2 V k I F R 5 c G U u e 0 d l b m R l c i w z f S Z x d W 9 0 O y w m c X V v d D t T Z W N 0 a W 9 u M S 9 U Y W J s Z T F f M i 9 D a G F u Z 2 V k I F R 5 c G U u e 0 R l c G F y d G 1 l b n Q s N H 0 m c X V v d D s s J n F 1 b 3 Q 7 U 2 V j d G l v b j E v V G F i b G U x X z I v Q 2 h h b m d l Z C B U e X B l L n t T Y W x h c n k s N X 0 m c X V v d D s s J n F 1 b 3 Q 7 U 2 V j d G l v b j E v V G F i b G U x X z I v Q 2 h h b m d l Z C B U e X B l L n t T d G F y d C B E Y X R l L D Z 9 J n F 1 b 3 Q 7 L C Z x d W 9 0 O 1 N l Y 3 R p b 2 4 x L 1 R h Y m x l M V 8 y L 0 N o Y W 5 n Z W Q g V H l w Z S 5 7 R l R F L D d 9 J n F 1 b 3 Q 7 L C Z x d W 9 0 O 1 N l Y 3 R p b 2 4 x L 1 R h Y m x l M V 8 y L 0 N o Y W 5 n Z W Q g V H l w Z S 5 7 R W 1 w b G 9 5 Z W U g d H l w Z S w 4 f S Z x d W 9 0 O y w m c X V v d D t T Z W N 0 a W 9 u M S 9 U Y W J s Z T F f M i 9 D a G F u Z 2 V k I F R 5 c G U u e 1 d v c m s g b G 9 j Y X R p b 2 4 s O X 0 m c X V v d D s s J n F 1 b 3 Q 7 U 2 V j d G l v b j E v V G F i b G U x X z I v Q 2 h h b m d l Z C B U e X B l L n t m d W x s I G 9 y I H B h c n Q g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V 8 y L 0 N o Y W 5 n Z W Q g V H l w Z S 5 7 R W 1 w I E l E L j E s M H 0 m c X V v d D s s J n F 1 b 3 Q 7 U 2 V j d G l v b j E v V G F i b G U x X z I v Q 2 h h b m d l Z C B U e X B l L n t F b X A g S U Q u M i w x f S Z x d W 9 0 O y w m c X V v d D t T Z W N 0 a W 9 u M S 9 U Y W J s Z T F f M i 9 D a G F u Z 2 V k I F R 5 c G U u e 0 5 h b W U s M n 0 m c X V v d D s s J n F 1 b 3 Q 7 U 2 V j d G l v b j E v V G F i b G U x X z I v Q 2 h h b m d l Z C B U e X B l L n t H Z W 5 k Z X I s M 3 0 m c X V v d D s s J n F 1 b 3 Q 7 U 2 V j d G l v b j E v V G F i b G U x X z I v Q 2 h h b m d l Z C B U e X B l L n t E Z X B h c n R t Z W 5 0 L D R 9 J n F 1 b 3 Q 7 L C Z x d W 9 0 O 1 N l Y 3 R p b 2 4 x L 1 R h Y m x l M V 8 y L 0 N o Y W 5 n Z W Q g V H l w Z S 5 7 U 2 F s Y X J 5 L D V 9 J n F 1 b 3 Q 7 L C Z x d W 9 0 O 1 N l Y 3 R p b 2 4 x L 1 R h Y m x l M V 8 y L 0 N o Y W 5 n Z W Q g V H l w Z S 5 7 U 3 R h c n Q g R G F 0 Z S w 2 f S Z x d W 9 0 O y w m c X V v d D t T Z W N 0 a W 9 u M S 9 U Y W J s Z T F f M i 9 D a G F u Z 2 V k I F R 5 c G U u e 0 Z U R S w 3 f S Z x d W 9 0 O y w m c X V v d D t T Z W N 0 a W 9 u M S 9 U Y W J s Z T F f M i 9 D a G F u Z 2 V k I F R 5 c G U u e 0 V t c G x v e W V l I H R 5 c G U s O H 0 m c X V v d D s s J n F 1 b 3 Q 7 U 2 V j d G l v b j E v V G F i b G U x X z I v Q 2 h h b m d l Z C B U e X B l L n t X b 3 J r I G x v Y 2 F 0 a W 9 u L D l 9 J n F 1 b 3 Q 7 L C Z x d W 9 0 O 1 N l Y 3 R p b 2 4 x L 1 R h Y m x l M V 8 y L 0 N o Y W 5 n Z W Q g V H l w Z S 5 7 Z n V s b C B v c i B w Y X J 0 I H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F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2 h h b m d l Z C B U e X B l M S 5 7 R W 1 w I E l E L j E s M H 0 m c X V v d D s s J n F 1 b 3 Q 7 U 2 V j d G l v b j E v V G F i b G U x I C g y K S 9 D a G F u Z 2 V k I F R 5 c G U x L n t F b X A g S U Q u M i w x f S Z x d W 9 0 O y w m c X V v d D t T Z W N 0 a W 9 u M S 9 U Y W J s Z T E g K D I p L 0 N o Y W 5 n Z W Q g V H l w Z S 5 7 T m F t Z S w x f S Z x d W 9 0 O y w m c X V v d D t T Z W N 0 a W 9 u M S 9 U Y W J s Z T E g K D I p L 1 J l c G x h Y 2 V k I F Z h b H V l L n t H Z W 5 k Z X I s M 3 0 m c X V v d D s s J n F 1 b 3 Q 7 U 2 V j d G l v b j E v V G F i b G U x I C g y K S 9 S Z X B s Y W N l Z C B W Y W x 1 Z T E u e 0 R l c G F y d G 1 l b n Q s N H 0 m c X V v d D s s J n F 1 b 3 Q 7 U 2 V j d G l v b j E v V G F i b G U x I C g y K S 9 D a G F u Z 2 V k I F R 5 c G U u e 1 N h b G F y e S w 0 f S Z x d W 9 0 O y w m c X V v d D t T Z W N 0 a W 9 u M S 9 U Y W J s Z T E g K D I p L 0 N o Y W 5 n Z W Q g V H l w Z T I u e 1 N 0 Y X J 0 I E R h d G U s N n 0 m c X V v d D s s J n F 1 b 3 Q 7 U 2 V j d G l v b j E v V G F i b G U x I C g y K S 9 D a G F u Z 2 V k I F R 5 c G U u e 0 Z U R S w 2 f S Z x d W 9 0 O y w m c X V v d D t T Z W N 0 a W 9 u M S 9 U Y W J s Z T E g K D I p L 0 N o Y W 5 n Z W Q g V H l w Z S 5 7 R W 1 w b G 9 5 Z W U g d H l w Z S w 3 f S Z x d W 9 0 O y w m c X V v d D t T Z W N 0 a W 9 u M S 9 U Y W J s Z T E g K D I p L 0 N o Y W 5 n Z W Q g V H l w Z T M u e 1 d v c m s g b G 9 j Y X R p b 2 4 u M S w 5 f S Z x d W 9 0 O y w m c X V v d D t T Z W N 0 a W 9 u M S 9 U Y W J s Z T E g K D I p L 0 N o Y W 5 n Z W Q g V H l w Z T M u e 1 d v c m s g b G 9 j Y X R p b 2 4 u M i w x M H 0 m c X V v d D s s J n F 1 b 3 Q 7 U 2 V j d G l v b j E v V G F i b G U x I C g y K S 9 B Z G R l Z C B D b 2 5 k a X R p b 2 5 h b C B D b 2 x 1 b W 4 u e 0 Z 1 b G w v U G F y d C B 0 a W 1 l I E V t c G x v e W V l L D E w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x I C g y K S 9 D a G F u Z 2 V k I F R 5 c G U x L n t F b X A g S U Q u M S w w f S Z x d W 9 0 O y w m c X V v d D t T Z W N 0 a W 9 u M S 9 U Y W J s Z T E g K D I p L 0 N o Y W 5 n Z W Q g V H l w Z T E u e 0 V t c C B J R C 4 y L D F 9 J n F 1 b 3 Q 7 L C Z x d W 9 0 O 1 N l Y 3 R p b 2 4 x L 1 R h Y m x l M S A o M i k v Q 2 h h b m d l Z C B U e X B l L n t O Y W 1 l L D F 9 J n F 1 b 3 Q 7 L C Z x d W 9 0 O 1 N l Y 3 R p b 2 4 x L 1 R h Y m x l M S A o M i k v U m V w b G F j Z W Q g V m F s d W U u e 0 d l b m R l c i w z f S Z x d W 9 0 O y w m c X V v d D t T Z W N 0 a W 9 u M S 9 U Y W J s Z T E g K D I p L 1 J l c G x h Y 2 V k I F Z h b H V l M S 5 7 R G V w Y X J 0 b W V u d C w 0 f S Z x d W 9 0 O y w m c X V v d D t T Z W N 0 a W 9 u M S 9 U Y W J s Z T E g K D I p L 0 N o Y W 5 n Z W Q g V H l w Z S 5 7 U 2 F s Y X J 5 L D R 9 J n F 1 b 3 Q 7 L C Z x d W 9 0 O 1 N l Y 3 R p b 2 4 x L 1 R h Y m x l M S A o M i k v Q 2 h h b m d l Z C B U e X B l M i 5 7 U 3 R h c n Q g R G F 0 Z S w 2 f S Z x d W 9 0 O y w m c X V v d D t T Z W N 0 a W 9 u M S 9 U Y W J s Z T E g K D I p L 0 N o Y W 5 n Z W Q g V H l w Z S 5 7 R l R F L D Z 9 J n F 1 b 3 Q 7 L C Z x d W 9 0 O 1 N l Y 3 R p b 2 4 x L 1 R h Y m x l M S A o M i k v Q 2 h h b m d l Z C B U e X B l L n t F b X B s b 3 l l Z S B 0 e X B l L D d 9 J n F 1 b 3 Q 7 L C Z x d W 9 0 O 1 N l Y 3 R p b 2 4 x L 1 R h Y m x l M S A o M i k v Q 2 h h b m d l Z C B U e X B l M y 5 7 V 2 9 y a y B s b 2 N h d G l v b i 4 x L D l 9 J n F 1 b 3 Q 7 L C Z x d W 9 0 O 1 N l Y 3 R p b 2 4 x L 1 R h Y m x l M S A o M i k v Q 2 h h b m d l Z C B U e X B l M y 5 7 V 2 9 y a y B s b 2 N h d G l v b i 4 y L D E w f S Z x d W 9 0 O y w m c X V v d D t T Z W N 0 a W 9 u M S 9 U Y W J s Z T E g K D I p L 0 F k Z G V k I E N v b m R p d G l v b m F s I E N v b H V t b i 5 7 R n V s b C 9 Q Y X J 0 I H R p b W U g R W 1 w b G 9 5 Z W U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b X A g S U Q u M S Z x d W 9 0 O y w m c X V v d D t F b X A g S U Q u M i Z x d W 9 0 O y w m c X V v d D t O Y W 1 l J n F 1 b 3 Q 7 L C Z x d W 9 0 O 0 d l b m R l c i Z x d W 9 0 O y w m c X V v d D t E Z X B h c n R t Z W 5 0 J n F 1 b 3 Q 7 L C Z x d W 9 0 O 1 N h b G F y e S Z x d W 9 0 O y w m c X V v d D t T d G F y d C B E Y X R l J n F 1 b 3 Q 7 L C Z x d W 9 0 O 0 Z U R S Z x d W 9 0 O y w m c X V v d D t F b X B s b 3 l l Z S B 0 e X B l J n F 1 b 3 Q 7 L C Z x d W 9 0 O 1 d v c m s g b G 9 j Y X R p b 2 4 u M S Z x d W 9 0 O y w m c X V v d D t X b 3 J r I G x v Y 2 F 0 a W 9 u L j I m c X V v d D s s J n F 1 b 3 Q 7 R n V s b C 9 Q Y X J 0 I H R p b W U g R W 1 w b G 9 5 Z W U m c X V v d D t d I i A v P j x F b n R y e S B U e X B l P S J G a W x s Q 2 9 s d W 1 u V H l w Z X M i I F Z h b H V l P S J z Q m d N R 0 J n W U Z D U V V H Q m d Z Q S I g L z 4 8 R W 5 0 c n k g V H l w Z T 0 i R m l s b E x h c 3 R V c G R h d G V k I i B W Y W x 1 Z T 0 i Z D I w M j M t M D Q t M T B U M T M 6 N T c 6 M T Q u N j c z O T Y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N y I g L z 4 8 R W 5 0 c n k g V H l w Z T 0 i Q W R k Z W R U b 0 R h d G F N b 2 R l b C I g V m F s d W U 9 I m w w I i A v P j x F b n R y e S B U e X B l P S J R d W V y e U l E I i B W Y W x 1 Z T 0 i c z Y 2 Z D Q w N z A 2 L T h m N G I t N D Q w Y i 1 i N D I 2 L T k 2 Z T E 2 N W Z m Y 2 R k O C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0 f C E u G g E J R J 2 3 U J D 0 s k y 5 A A A A A A I A A A A A A B B m A A A A A Q A A I A A A A N D 2 N 0 g S Y / l V S V P 0 n / f U e C 5 Q t J s 4 K V j g l J Z x 5 i j F P l Z 2 A A A A A A 6 A A A A A A g A A I A A A A J U 1 Y n c G 8 E 2 z g 7 M c h i m W b r r r q I z P 3 V 3 N b w y s 5 w H 1 j 4 9 K U A A A A N V c b g Y G P Q m A n 7 e h m s X X K v p p 3 e H B w O 8 z 3 U k Z L b 4 v 4 Y / W p b 1 D m 5 D S w u W / r g W N y A L S I E q J W G 5 0 P y j D U C H y 0 P I o I a j s h 0 V 0 5 1 g U m f V z s w 6 q M h 4 D Q A A A A B g E 0 N / f S + n f U d 4 5 G i k Y V l U f C 7 e O R 9 B C H y l x A T u 0 l P M q g w C E j 6 r 4 l A J h 2 z M i K 2 A S w S i r 2 z A F J B G P i + c 4 D D m g M v g = < / D a t a M a s h u p > 
</file>

<file path=customXml/itemProps1.xml><?xml version="1.0" encoding="utf-8"?>
<ds:datastoreItem xmlns:ds="http://schemas.openxmlformats.org/officeDocument/2006/customXml" ds:itemID="{E1BED8B3-9F95-4C0C-89DC-133B2A63B1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TRIM </vt:lpstr>
      <vt:lpstr>CLEAN</vt:lpstr>
      <vt:lpstr>REMOVE BLANKS</vt:lpstr>
      <vt:lpstr>Highlighting errors</vt:lpstr>
      <vt:lpstr>TEXT TO NUMBER</vt:lpstr>
      <vt:lpstr>REMOVING DUPLICATES</vt:lpstr>
      <vt:lpstr>FINDING DUPLICATES </vt:lpstr>
      <vt:lpstr>LOWER, UPPER , PROPER</vt:lpstr>
      <vt:lpstr>TEXT TO COLUMNS</vt:lpstr>
      <vt:lpstr>SPELL CHECK</vt:lpstr>
      <vt:lpstr>Spell Check 1</vt:lpstr>
      <vt:lpstr>CLEAR FORMATTING</vt:lpstr>
      <vt:lpstr>FIND AND REPLACE</vt:lpstr>
      <vt:lpstr>CURRENCY TO NUMBER</vt:lpstr>
      <vt:lpstr>CHANGING DATE FORMAT</vt:lpstr>
      <vt:lpstr>NUMBER TO DATE AND VICE VERSA</vt:lpstr>
      <vt:lpstr>FLASH FILL</vt:lpstr>
      <vt:lpstr>Flash Fill &amp; TEXT TO COLUMNS</vt:lpstr>
      <vt:lpstr>FIXED WIDTH DELIMITER</vt:lpstr>
      <vt:lpstr>Number to Percentage</vt:lpstr>
      <vt:lpstr>Unstack Data</vt:lpstr>
      <vt:lpstr>Duplicates </vt:lpstr>
      <vt:lpstr>REMOVE YELLOW CELLS</vt:lpstr>
      <vt:lpstr>NUMBERS FROM TEXT</vt:lpstr>
      <vt:lpstr>FILE NAME FROM FULL PATH</vt:lpstr>
      <vt:lpstr>REMOVING EXTRA SPACES</vt:lpstr>
      <vt:lpstr>RATING IN EXCEL</vt:lpstr>
      <vt:lpstr>CONCAT FUNCTION</vt:lpstr>
      <vt:lpstr>SWITCH COLUMNS </vt:lpstr>
      <vt:lpstr>REMOVE BLANK ROWS</vt:lpstr>
      <vt:lpstr>Data Analysis</vt:lpstr>
      <vt:lpstr>ADD DATA IN CHART</vt:lpstr>
      <vt:lpstr>MOVE DATA</vt:lpstr>
      <vt:lpstr>US_Presidents Excel Tutorial Da</vt:lpstr>
      <vt:lpstr>Table1 (2)</vt:lpstr>
      <vt:lpstr>Data Cleaning in Excel</vt:lpstr>
      <vt:lpstr>New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Mohit Kedia</cp:lastModifiedBy>
  <dcterms:created xsi:type="dcterms:W3CDTF">2022-02-27T01:14:16Z</dcterms:created>
  <dcterms:modified xsi:type="dcterms:W3CDTF">2023-04-10T14:00:05Z</dcterms:modified>
</cp:coreProperties>
</file>