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it\Desktop\"/>
    </mc:Choice>
  </mc:AlternateContent>
  <xr:revisionPtr revIDLastSave="0" documentId="13_ncr:1_{3A52DDE7-B875-4032-B026-600192070B42}" xr6:coauthVersionLast="46" xr6:coauthVersionMax="46" xr10:uidLastSave="{00000000-0000-0000-0000-000000000000}"/>
  <bookViews>
    <workbookView xWindow="-108" yWindow="-108" windowWidth="23256" windowHeight="12720" xr2:uid="{CBCEA38B-1E99-4950-AB2B-E55468C5F1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J2" i="1" s="1"/>
  <c r="H2" i="1"/>
  <c r="H7" i="1" s="1"/>
  <c r="H3" i="1" l="1"/>
  <c r="H5" i="1"/>
  <c r="I7" i="1"/>
  <c r="I8" i="1" s="1"/>
  <c r="I5" i="1"/>
  <c r="K2" i="1"/>
  <c r="I3" i="1"/>
  <c r="I6" i="1" l="1"/>
  <c r="I9" i="1" s="1"/>
  <c r="L2" i="1"/>
  <c r="B17" i="1" s="1"/>
  <c r="M2" i="1"/>
  <c r="N2" i="1" s="1"/>
  <c r="O2" i="1" l="1"/>
  <c r="P2" i="1"/>
  <c r="M3" i="1"/>
  <c r="M4" i="1" l="1"/>
  <c r="N3" i="1"/>
  <c r="O3" i="1" l="1"/>
  <c r="P3" i="1"/>
  <c r="M5" i="1"/>
  <c r="N4" i="1"/>
  <c r="O4" i="1" l="1"/>
  <c r="P4" i="1"/>
  <c r="M6" i="1"/>
  <c r="N5" i="1"/>
  <c r="O5" i="1" l="1"/>
  <c r="P5" i="1"/>
  <c r="M7" i="1"/>
  <c r="N6" i="1"/>
  <c r="O6" i="1" l="1"/>
  <c r="P6" i="1"/>
  <c r="M8" i="1"/>
  <c r="N7" i="1"/>
  <c r="O7" i="1" l="1"/>
  <c r="P7" i="1"/>
  <c r="M9" i="1"/>
  <c r="N8" i="1"/>
  <c r="O8" i="1" l="1"/>
  <c r="P8" i="1"/>
  <c r="M10" i="1"/>
  <c r="N9" i="1"/>
  <c r="O9" i="1" l="1"/>
  <c r="P9" i="1"/>
  <c r="M11" i="1"/>
  <c r="N10" i="1"/>
  <c r="O10" i="1" l="1"/>
  <c r="P10" i="1"/>
  <c r="M12" i="1"/>
  <c r="N11" i="1"/>
  <c r="O11" i="1" l="1"/>
  <c r="P11" i="1"/>
  <c r="M13" i="1"/>
  <c r="N13" i="1" s="1"/>
  <c r="N12" i="1"/>
  <c r="O13" i="1" l="1"/>
  <c r="P13" i="1"/>
  <c r="O12" i="1"/>
  <c r="P12" i="1"/>
  <c r="D17" i="1" l="1"/>
  <c r="C17" i="1"/>
</calcChain>
</file>

<file path=xl/sharedStrings.xml><?xml version="1.0" encoding="utf-8"?>
<sst xmlns="http://schemas.openxmlformats.org/spreadsheetml/2006/main" count="30" uniqueCount="25">
  <si>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</si>
  <si>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</si>
  <si>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</si>
  <si>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</si>
  <si>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</si>
  <si>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</si>
  <si>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</si>
  <si>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</si>
  <si>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</si>
  <si>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</si>
  <si>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</si>
  <si>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</si>
  <si>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start date</t>
  </si>
  <si>
    <t>end date</t>
  </si>
  <si>
    <t>leap year</t>
  </si>
  <si>
    <t>total days</t>
  </si>
  <si>
    <t>year</t>
  </si>
  <si>
    <t>calculate</t>
  </si>
  <si>
    <t>month</t>
  </si>
  <si>
    <t>days</t>
  </si>
  <si>
    <t>mnth</t>
  </si>
  <si>
    <t>mnth sl</t>
  </si>
  <si>
    <t>no of days in mnth</t>
  </si>
  <si>
    <t>mnth calc</t>
  </si>
  <si>
    <t>days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</si>
</sst>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333333"/>
      <name val="Courier New"/>
      <family val="3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8" fillId="0" borderId="0" xfId="0" applyFont="1"/>
    <xf numFmtId="0" fontId="7" fillId="0" borderId="1" xfId="0" applyFont="1" applyBorder="1"/>
    <xf numFmtId="0" fontId="9" fillId="4" borderId="0" xfId="3" applyFont="1"/>
    <xf numFmtId="14" fontId="10" fillId="2" borderId="1" xfId="1" applyNumberFormat="1" applyFont="1" applyBorder="1"/>
    <xf numFmtId="14" fontId="11" fillId="3" borderId="1" xfId="2" applyNumberFormat="1" applyFont="1" applyBorder="1"/>
  </cellXfs>
  <cellStyles count="4">
    <cellStyle name="Accent2" xfId="3" builtinId="3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1A840-7330-4D3A-8D55-16F41CBD34C7}">
  <dimension ref="A1:P17"/>
  <sheetViews>
    <sheetView tabSelected="1" workbookViewId="0">
      <selection activeCell="B3" sqref="B3"/>
    </sheetView>
  </sheetViews>
  <sheetFormatPr defaultRowHeight="14.4" x14ac:dyDescent="0.3"/>
  <cols>
    <col min="1" max="1" width="16.6640625" bestFit="1" customWidth="1"/>
    <col min="2" max="2" width="19" customWidth="1"/>
    <col min="3" max="3" width="12.88671875" bestFit="1" customWidth="1"/>
    <col min="4" max="4" width="9.33203125" bestFit="1" customWidth="1"/>
    <col min="5" max="5" width="11.44140625" customWidth="1"/>
    <col min="6" max="6" width="8.5546875" customWidth="1"/>
    <col min="7" max="7" width="27.44140625" customWidth="1"/>
    <col min="8" max="8" width="14.77734375" customWidth="1"/>
    <col min="9" max="9" width="13.5546875" customWidth="1"/>
    <col min="10" max="10" width="14.109375" customWidth="1"/>
    <col min="11" max="11" width="14.88671875" customWidth="1"/>
    <col min="12" max="12" width="7.33203125" customWidth="1"/>
    <col min="13" max="13" width="14.77734375" customWidth="1"/>
    <col min="14" max="14" width="13.77734375" customWidth="1"/>
    <col min="15" max="15" width="8.5546875" customWidth="1"/>
    <col min="16" max="16" width="7.5546875" customWidth="1"/>
    <col min="17" max="20" width="8.88671875" customWidth="1"/>
  </cols>
  <sheetData>
    <row r="1" spans="1:16" ht="23.4" x14ac:dyDescent="0.45">
      <c r="E1" s="4" t="s">
        <v>21</v>
      </c>
      <c r="F1" s="4" t="s">
        <v>20</v>
      </c>
      <c r="G1" s="4" t="s">
        <v>22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23</v>
      </c>
      <c r="N1" s="4" t="s">
        <v>24</v>
      </c>
      <c r="O1" s="4" t="s">
        <v>20</v>
      </c>
      <c r="P1" s="4" t="s">
        <v>19</v>
      </c>
    </row>
    <row r="2" spans="1:16" ht="23.4" x14ac:dyDescent="0.45">
      <c r="A2" s="5" t="s">
        <v>12</v>
      </c>
      <c r="B2" s="7">
        <v>43788</v>
      </c>
      <c r="E2">
        <v>1</v>
      </c>
      <c r="F2" t="s">
        <v>0</v>
      </c>
      <c r="G2">
        <v>31</v>
      </c>
      <c r="H2" s="2">
        <f>B2</f>
        <v>43788</v>
      </c>
      <c r="I2" s="2">
        <f>B3</f>
        <v>57679</v>
      </c>
      <c r="J2" s="1">
        <f>DATE(YEAR(I2),1,1)-DATE(YEAR(H2),1,1)-((YEAR(I2)-YEAR(H2))*365)+AND(MONTH(DATE(YEAR(H2),2,29))=2,MONTH(DATE(YEAR(I2),2,29))=2)*1</f>
        <v>10</v>
      </c>
      <c r="K2">
        <f>I2-H2</f>
        <v>13891</v>
      </c>
      <c r="L2">
        <f>ROUND((K2/365),0)</f>
        <v>38</v>
      </c>
      <c r="M2">
        <f>MOD(K2,365)</f>
        <v>21</v>
      </c>
      <c r="N2">
        <f>M2-$J$2</f>
        <v>11</v>
      </c>
      <c r="O2">
        <f>IF(N2&gt;28,E2,0)</f>
        <v>0</v>
      </c>
      <c r="P2">
        <f>IF(AND((N2&gt;0),(N2&lt;32)),N2,0)</f>
        <v>11</v>
      </c>
    </row>
    <row r="3" spans="1:16" ht="23.4" x14ac:dyDescent="0.45">
      <c r="A3" s="5" t="s">
        <v>13</v>
      </c>
      <c r="B3" s="8">
        <v>57679</v>
      </c>
      <c r="E3">
        <v>2</v>
      </c>
      <c r="F3" t="s">
        <v>1</v>
      </c>
      <c r="G3">
        <v>28</v>
      </c>
      <c r="H3" s="2">
        <f>DATE(YEAR(H2),1,1)</f>
        <v>43466</v>
      </c>
      <c r="I3" s="2">
        <f>DATE(YEAR(I2),1,1)</f>
        <v>57346</v>
      </c>
      <c r="M3">
        <f t="shared" ref="M3:M9" si="0">M2-G2</f>
        <v>-10</v>
      </c>
      <c r="N3">
        <f t="shared" ref="N3:N13" si="1">M3-$J$2</f>
        <v>-20</v>
      </c>
      <c r="O3">
        <f t="shared" ref="O3:O13" si="2">IF(N3&gt;28,E3,0)</f>
        <v>0</v>
      </c>
      <c r="P3">
        <f t="shared" ref="P3:P13" si="3">IF(AND((N3&gt;0),(N3&lt;32)),N3,0)</f>
        <v>0</v>
      </c>
    </row>
    <row r="4" spans="1:16" x14ac:dyDescent="0.3">
      <c r="E4">
        <v>3</v>
      </c>
      <c r="F4" t="s">
        <v>2</v>
      </c>
      <c r="G4">
        <v>31</v>
      </c>
      <c r="M4">
        <f t="shared" si="0"/>
        <v>-38</v>
      </c>
      <c r="N4">
        <f t="shared" si="1"/>
        <v>-48</v>
      </c>
      <c r="O4">
        <f t="shared" si="2"/>
        <v>0</v>
      </c>
      <c r="P4">
        <f t="shared" si="3"/>
        <v>0</v>
      </c>
    </row>
    <row r="5" spans="1:16" x14ac:dyDescent="0.3">
      <c r="E5">
        <v>4</v>
      </c>
      <c r="F5" t="s">
        <v>3</v>
      </c>
      <c r="G5">
        <v>30</v>
      </c>
      <c r="H5" s="2">
        <f>DATE(YEAR(H2),1,1)</f>
        <v>43466</v>
      </c>
      <c r="I5" s="2">
        <f>DATE(YEAR(I2),1,1)</f>
        <v>57346</v>
      </c>
      <c r="M5">
        <f t="shared" si="0"/>
        <v>-69</v>
      </c>
      <c r="N5">
        <f t="shared" si="1"/>
        <v>-79</v>
      </c>
      <c r="O5">
        <f t="shared" si="2"/>
        <v>0</v>
      </c>
      <c r="P5">
        <f t="shared" si="3"/>
        <v>0</v>
      </c>
    </row>
    <row r="6" spans="1:16" x14ac:dyDescent="0.3">
      <c r="E6">
        <v>5</v>
      </c>
      <c r="F6" t="s">
        <v>4</v>
      </c>
      <c r="G6">
        <v>31</v>
      </c>
      <c r="I6">
        <f>I5-H5</f>
        <v>13880</v>
      </c>
      <c r="M6">
        <f t="shared" si="0"/>
        <v>-99</v>
      </c>
      <c r="N6">
        <f t="shared" si="1"/>
        <v>-109</v>
      </c>
      <c r="O6">
        <f t="shared" si="2"/>
        <v>0</v>
      </c>
      <c r="P6">
        <f t="shared" si="3"/>
        <v>0</v>
      </c>
    </row>
    <row r="7" spans="1:16" x14ac:dyDescent="0.3">
      <c r="E7">
        <v>6</v>
      </c>
      <c r="F7" t="s">
        <v>5</v>
      </c>
      <c r="G7">
        <v>30</v>
      </c>
      <c r="H7">
        <f>YEAR(H2)</f>
        <v>2019</v>
      </c>
      <c r="I7">
        <f>YEAR(I2)</f>
        <v>2057</v>
      </c>
      <c r="M7">
        <f t="shared" si="0"/>
        <v>-130</v>
      </c>
      <c r="N7">
        <f t="shared" si="1"/>
        <v>-140</v>
      </c>
      <c r="O7">
        <f t="shared" si="2"/>
        <v>0</v>
      </c>
      <c r="P7">
        <f t="shared" si="3"/>
        <v>0</v>
      </c>
    </row>
    <row r="8" spans="1:16" x14ac:dyDescent="0.3">
      <c r="E8">
        <v>7</v>
      </c>
      <c r="F8" t="s">
        <v>6</v>
      </c>
      <c r="G8">
        <v>31</v>
      </c>
      <c r="I8">
        <f>(I7-H7)*365</f>
        <v>13870</v>
      </c>
      <c r="M8">
        <f t="shared" si="0"/>
        <v>-160</v>
      </c>
      <c r="N8">
        <f t="shared" si="1"/>
        <v>-170</v>
      </c>
      <c r="O8">
        <f t="shared" si="2"/>
        <v>0</v>
      </c>
      <c r="P8">
        <f t="shared" si="3"/>
        <v>0</v>
      </c>
    </row>
    <row r="9" spans="1:16" x14ac:dyDescent="0.3">
      <c r="E9">
        <v>8</v>
      </c>
      <c r="F9" t="s">
        <v>7</v>
      </c>
      <c r="G9">
        <v>31</v>
      </c>
      <c r="I9">
        <f>I6-I8</f>
        <v>10</v>
      </c>
      <c r="M9">
        <f t="shared" si="0"/>
        <v>-191</v>
      </c>
      <c r="N9">
        <f t="shared" si="1"/>
        <v>-201</v>
      </c>
      <c r="O9">
        <f t="shared" si="2"/>
        <v>0</v>
      </c>
      <c r="P9">
        <f t="shared" si="3"/>
        <v>0</v>
      </c>
    </row>
    <row r="10" spans="1:16" x14ac:dyDescent="0.3">
      <c r="E10">
        <v>9</v>
      </c>
      <c r="F10" t="s">
        <v>8</v>
      </c>
      <c r="G10">
        <v>30</v>
      </c>
      <c r="M10">
        <f t="shared" ref="M10:M13" si="4">M9-G9</f>
        <v>-222</v>
      </c>
      <c r="N10">
        <f t="shared" si="1"/>
        <v>-232</v>
      </c>
      <c r="O10">
        <f t="shared" si="2"/>
        <v>0</v>
      </c>
      <c r="P10">
        <f t="shared" si="3"/>
        <v>0</v>
      </c>
    </row>
    <row r="11" spans="1:16" x14ac:dyDescent="0.3">
      <c r="E11">
        <v>10</v>
      </c>
      <c r="F11" t="s">
        <v>9</v>
      </c>
      <c r="G11">
        <v>31</v>
      </c>
      <c r="M11">
        <f t="shared" si="4"/>
        <v>-252</v>
      </c>
      <c r="N11">
        <f t="shared" si="1"/>
        <v>-262</v>
      </c>
      <c r="O11">
        <f t="shared" si="2"/>
        <v>0</v>
      </c>
      <c r="P11">
        <f t="shared" si="3"/>
        <v>0</v>
      </c>
    </row>
    <row r="12" spans="1:16" x14ac:dyDescent="0.3">
      <c r="E12">
        <v>11</v>
      </c>
      <c r="F12" t="s">
        <v>10</v>
      </c>
      <c r="G12">
        <v>30</v>
      </c>
      <c r="M12">
        <f t="shared" si="4"/>
        <v>-283</v>
      </c>
      <c r="N12">
        <f t="shared" si="1"/>
        <v>-293</v>
      </c>
      <c r="O12">
        <f t="shared" si="2"/>
        <v>0</v>
      </c>
      <c r="P12">
        <f t="shared" si="3"/>
        <v>0</v>
      </c>
    </row>
    <row r="13" spans="1:16" x14ac:dyDescent="0.3">
      <c r="E13">
        <v>12</v>
      </c>
      <c r="F13" t="s">
        <v>11</v>
      </c>
      <c r="G13">
        <v>31</v>
      </c>
      <c r="M13">
        <f t="shared" si="4"/>
        <v>-313</v>
      </c>
      <c r="N13">
        <f t="shared" si="1"/>
        <v>-323</v>
      </c>
      <c r="O13">
        <f t="shared" si="2"/>
        <v>0</v>
      </c>
      <c r="P13">
        <f t="shared" si="3"/>
        <v>0</v>
      </c>
    </row>
    <row r="16" spans="1:16" ht="28.8" x14ac:dyDescent="0.55000000000000004">
      <c r="A16" s="3" t="s">
        <v>17</v>
      </c>
      <c r="B16" s="3" t="s">
        <v>16</v>
      </c>
      <c r="C16" s="3" t="s">
        <v>18</v>
      </c>
      <c r="D16" s="3" t="s">
        <v>19</v>
      </c>
    </row>
    <row r="17" spans="2:4" ht="25.8" x14ac:dyDescent="0.5">
      <c r="B17" s="6">
        <f>L2</f>
        <v>38</v>
      </c>
      <c r="C17" s="6">
        <f>MAX(O2:O13)</f>
        <v>0</v>
      </c>
      <c r="D17" s="6">
        <f>MAX(P2:P13)</f>
        <v>11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Mohanty</dc:creator>
  <cp:lastModifiedBy>Mohit Mohanty</cp:lastModifiedBy>
  <dcterms:created xsi:type="dcterms:W3CDTF">2021-03-31T14:30:27Z</dcterms:created>
  <dcterms:modified xsi:type="dcterms:W3CDTF">2021-03-31T15:17:59Z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a16d83f9-9236-475a-ac26-85e8092af267</vt:lpwstr>
  </property>
</Properties>
</file>