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bhid\Desktop\"/>
    </mc:Choice>
  </mc:AlternateContent>
  <xr:revisionPtr revIDLastSave="0" documentId="13_ncr:1_{08FB9B6D-49ED-43C6-8A9F-E0310424373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nc8J9M6guGv/ii0tXd3iLYk57X+9103XNhg4VQEBJe0="/>
    </ext>
  </extLst>
</workbook>
</file>

<file path=xl/calcChain.xml><?xml version="1.0" encoding="utf-8"?>
<calcChain xmlns="http://schemas.openxmlformats.org/spreadsheetml/2006/main">
  <c r="C30" i="3" l="1"/>
  <c r="A30" i="3"/>
  <c r="B24" i="3"/>
  <c r="B23" i="3"/>
  <c r="B22" i="3"/>
  <c r="B21" i="3"/>
  <c r="B20" i="3"/>
  <c r="B19" i="3"/>
  <c r="B18" i="3"/>
  <c r="E43" i="2"/>
  <c r="D44" i="2"/>
  <c r="D43" i="2"/>
  <c r="C44" i="2"/>
  <c r="C43" i="2"/>
  <c r="B44" i="2"/>
  <c r="B43" i="2"/>
  <c r="B36" i="2"/>
  <c r="F10" i="2"/>
  <c r="F11" i="2"/>
  <c r="F12" i="2"/>
  <c r="F13" i="2"/>
  <c r="F14" i="2"/>
  <c r="F15" i="2"/>
  <c r="F16" i="2"/>
  <c r="F9" i="2"/>
  <c r="D22" i="2" s="1" a="1"/>
  <c r="D22" i="2" s="1"/>
  <c r="C23" i="2"/>
  <c r="C22" i="2"/>
  <c r="C19" i="2"/>
  <c r="C21" i="1"/>
  <c r="B36" i="1" s="1"/>
  <c r="C22" i="1"/>
  <c r="B37" i="1" s="1"/>
  <c r="D21" i="1" a="1"/>
  <c r="D21" i="1" s="1"/>
  <c r="C36" i="1" s="1"/>
  <c r="B35" i="3" l="1"/>
  <c r="C37" i="1"/>
  <c r="D37" i="1" s="1"/>
  <c r="D36" i="1"/>
  <c r="E3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<sst xmlns="http://schemas.openxmlformats.org/spreadsheetml/2006/main" count="151" uniqueCount="54">
  <si>
    <t xml:space="preserve">In this Project you need to prepare a calculator which can be used in such a way that whenever you give certain inputs you will get a 
calculated price which can be precisely given to customers for payment or they can summarize their travel expenditure when they are planning.
</t>
  </si>
  <si>
    <t>Table 1</t>
  </si>
  <si>
    <t>Cab type</t>
  </si>
  <si>
    <t>Validity Start</t>
  </si>
  <si>
    <t>Validity End</t>
  </si>
  <si>
    <t>Price per day</t>
  </si>
  <si>
    <t>Swift Dzire</t>
  </si>
  <si>
    <t>Innova</t>
  </si>
  <si>
    <t>Ertiga</t>
  </si>
  <si>
    <t>Input Table</t>
  </si>
  <si>
    <t>Car Type</t>
  </si>
  <si>
    <t>Total Cab Day</t>
  </si>
  <si>
    <t>Cab/day Price</t>
  </si>
  <si>
    <t>Total Price for Cab</t>
  </si>
  <si>
    <t>Final cab price</t>
  </si>
  <si>
    <t>Trip Start Date</t>
  </si>
  <si>
    <t>jan to apr</t>
  </si>
  <si>
    <t>Trip End Date</t>
  </si>
  <si>
    <t>apr to dec</t>
  </si>
  <si>
    <t>No. of Cabs</t>
  </si>
  <si>
    <t>Sample 1</t>
  </si>
  <si>
    <t>Questions</t>
  </si>
  <si>
    <t>1. Write scripts in each of the cell in table below such that whenever you push inputs in input table you will
get output like in sample 1 ?</t>
  </si>
  <si>
    <t>Write your script here</t>
  </si>
  <si>
    <t>Table 2</t>
  </si>
  <si>
    <t>Hotel Name</t>
  </si>
  <si>
    <t>Room Name</t>
  </si>
  <si>
    <t>Radisson</t>
  </si>
  <si>
    <t>Standard</t>
  </si>
  <si>
    <t>Deluxe</t>
  </si>
  <si>
    <t>Taj</t>
  </si>
  <si>
    <t>Hotel/ Room Name</t>
  </si>
  <si>
    <t>Total Room Day</t>
  </si>
  <si>
    <t>Room/day Price</t>
  </si>
  <si>
    <t>Total Price for 
Room</t>
  </si>
  <si>
    <t>Final Room price</t>
  </si>
  <si>
    <t>Taj Deluxe</t>
  </si>
  <si>
    <t>Sample 2</t>
  </si>
  <si>
    <t>No. of Rooms</t>
  </si>
  <si>
    <t xml:space="preserve">2.  Write a script  to get name of Hotel and Room such that whenever you give inputs in input table
 you will get output like in sample 1?  </t>
  </si>
  <si>
    <t>3. Write scripts in each of the cell in table below such that whenever you push inputs in input table you 
will get output like in sample 2 ?</t>
  </si>
  <si>
    <t>jan to june</t>
  </si>
  <si>
    <t>july to dec</t>
  </si>
  <si>
    <t>Final Product - 
Calculator:No need to give any input
here. You need to extract values 
from sheet1 and sheet 2
 as in your question 6.</t>
  </si>
  <si>
    <t>Question 4. Use HLOOKUP to get Final Room price and Final Cab Price?</t>
  </si>
  <si>
    <t>Write your Script Here ?</t>
  </si>
  <si>
    <t>Question 4. Find the total Calculated price ?</t>
  </si>
  <si>
    <t>Total Calculated price</t>
  </si>
  <si>
    <t>Questions 5. Use data validation drop down in input table(i.e :Text Input ) ?</t>
  </si>
  <si>
    <t>Questions 6. Automate all the sheets such like whenever you are changing any values in 
Input table in sheet 1 and sheet 2 have reflections in sheet 3 which is your end product ?(Hint: Use VLOOKUP and HLOOKUP)</t>
  </si>
  <si>
    <t>May to dec</t>
  </si>
  <si>
    <t>Number of Days</t>
  </si>
  <si>
    <t>Key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</si>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</sst>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&quot;/&quot;mm&quot;/&quot;yyyy"/>
    <numFmt numFmtId="165" formatCode="d&quot;-&quot;mmm&quot;-&quot;yyyy"/>
    <numFmt numFmtId="168" formatCode="_ * #,##0_ ;_ * \-#,##0_ ;_ * &quot;-&quot;??_ ;_ @_ "/>
  </numFmts>
  <fonts count="1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rgb="FFFFFFFF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FFFFFF"/>
      <name val="Arial"/>
      <family val="2"/>
    </font>
    <font>
      <sz val="11"/>
      <color rgb="FFFFFFFF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102">
    <xf numFmtId="0" fontId="0" fillId="0" borderId="0" xfId="0"/>
    <xf numFmtId="0" fontId="4" fillId="2" borderId="4" xfId="0" applyFont="1" applyFill="1" applyBorder="1" applyAlignment="1">
      <alignment wrapText="1"/>
    </xf>
    <xf numFmtId="164" fontId="4" fillId="2" borderId="4" xfId="0" applyNumberFormat="1" applyFont="1" applyFill="1" applyBorder="1" applyAlignment="1">
      <alignment wrapText="1"/>
    </xf>
    <xf numFmtId="0" fontId="5" fillId="0" borderId="4" xfId="0" applyFont="1" applyBorder="1"/>
    <xf numFmtId="164" fontId="6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0" fontId="7" fillId="2" borderId="5" xfId="0" applyFont="1" applyFill="1" applyBorder="1"/>
    <xf numFmtId="0" fontId="5" fillId="0" borderId="0" xfId="0" applyFont="1"/>
    <xf numFmtId="0" fontId="8" fillId="2" borderId="6" xfId="0" applyFont="1" applyFill="1" applyBorder="1" applyAlignment="1">
      <alignment horizontal="center" vertical="top" wrapText="1"/>
    </xf>
    <xf numFmtId="0" fontId="8" fillId="2" borderId="7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top"/>
    </xf>
    <xf numFmtId="0" fontId="7" fillId="3" borderId="6" xfId="0" applyFont="1" applyFill="1" applyBorder="1" applyAlignment="1">
      <alignment horizontal="center" vertical="top"/>
    </xf>
    <xf numFmtId="0" fontId="8" fillId="2" borderId="8" xfId="0" applyFont="1" applyFill="1" applyBorder="1" applyAlignment="1">
      <alignment wrapText="1"/>
    </xf>
    <xf numFmtId="164" fontId="6" fillId="4" borderId="0" xfId="0" applyNumberFormat="1" applyFont="1" applyFill="1" applyAlignment="1">
      <alignment horizontal="right" wrapText="1"/>
    </xf>
    <xf numFmtId="0" fontId="6" fillId="5" borderId="5" xfId="0" applyFont="1" applyFill="1" applyBorder="1" applyAlignment="1">
      <alignment horizontal="right" wrapText="1"/>
    </xf>
    <xf numFmtId="0" fontId="6" fillId="5" borderId="9" xfId="0" applyFont="1" applyFill="1" applyBorder="1" applyAlignment="1">
      <alignment horizontal="right" wrapText="1"/>
    </xf>
    <xf numFmtId="0" fontId="6" fillId="6" borderId="4" xfId="0" applyFont="1" applyFill="1" applyBorder="1" applyAlignment="1">
      <alignment horizontal="right" wrapText="1"/>
    </xf>
    <xf numFmtId="0" fontId="6" fillId="3" borderId="6" xfId="0" applyFont="1" applyFill="1" applyBorder="1" applyAlignment="1">
      <alignment horizontal="right" wrapText="1"/>
    </xf>
    <xf numFmtId="0" fontId="7" fillId="2" borderId="10" xfId="0" applyFont="1" applyFill="1" applyBorder="1"/>
    <xf numFmtId="164" fontId="6" fillId="4" borderId="4" xfId="0" applyNumberFormat="1" applyFont="1" applyFill="1" applyBorder="1" applyAlignment="1">
      <alignment horizontal="right" wrapText="1"/>
    </xf>
    <xf numFmtId="15" fontId="5" fillId="4" borderId="6" xfId="0" applyNumberFormat="1" applyFont="1" applyFill="1" applyBorder="1"/>
    <xf numFmtId="15" fontId="5" fillId="3" borderId="6" xfId="0" applyNumberFormat="1" applyFont="1" applyFill="1" applyBorder="1"/>
    <xf numFmtId="165" fontId="8" fillId="2" borderId="11" xfId="0" applyNumberFormat="1" applyFont="1" applyFill="1" applyBorder="1" applyAlignment="1">
      <alignment wrapText="1"/>
    </xf>
    <xf numFmtId="3" fontId="6" fillId="4" borderId="4" xfId="0" applyNumberFormat="1" applyFont="1" applyFill="1" applyBorder="1" applyAlignment="1">
      <alignment horizontal="right" wrapText="1"/>
    </xf>
    <xf numFmtId="3" fontId="6" fillId="4" borderId="0" xfId="0" applyNumberFormat="1" applyFont="1" applyFill="1" applyAlignment="1">
      <alignment horizontal="right" wrapText="1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5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6" xfId="0" applyFont="1" applyFill="1" applyBorder="1" applyAlignment="1">
      <alignment wrapText="1"/>
    </xf>
    <xf numFmtId="164" fontId="4" fillId="2" borderId="7" xfId="0" applyNumberFormat="1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5" fillId="0" borderId="16" xfId="0" applyFont="1" applyBorder="1"/>
    <xf numFmtId="15" fontId="6" fillId="0" borderId="15" xfId="0" applyNumberFormat="1" applyFont="1" applyBorder="1" applyAlignment="1">
      <alignment wrapText="1"/>
    </xf>
    <xf numFmtId="164" fontId="6" fillId="0" borderId="15" xfId="0" applyNumberFormat="1" applyFont="1" applyBorder="1" applyAlignment="1">
      <alignment horizontal="right" wrapText="1"/>
    </xf>
    <xf numFmtId="0" fontId="6" fillId="0" borderId="15" xfId="0" applyFont="1" applyBorder="1" applyAlignment="1">
      <alignment horizontal="right" wrapText="1"/>
    </xf>
    <xf numFmtId="0" fontId="7" fillId="2" borderId="4" xfId="0" applyFont="1" applyFill="1" applyBorder="1"/>
    <xf numFmtId="0" fontId="8" fillId="2" borderId="4" xfId="0" applyFont="1" applyFill="1" applyBorder="1" applyAlignment="1">
      <alignment horizontal="center" wrapText="1"/>
    </xf>
    <xf numFmtId="0" fontId="8" fillId="3" borderId="0" xfId="0" applyFont="1" applyFill="1" applyAlignment="1">
      <alignment horizontal="center" wrapText="1"/>
    </xf>
    <xf numFmtId="0" fontId="8" fillId="2" borderId="4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6" fillId="6" borderId="4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11" fillId="2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wrapText="1"/>
    </xf>
    <xf numFmtId="15" fontId="5" fillId="4" borderId="0" xfId="0" applyNumberFormat="1" applyFont="1" applyFill="1"/>
    <xf numFmtId="165" fontId="8" fillId="3" borderId="17" xfId="0" applyNumberFormat="1" applyFont="1" applyFill="1" applyBorder="1" applyAlignment="1">
      <alignment wrapText="1"/>
    </xf>
    <xf numFmtId="3" fontId="6" fillId="3" borderId="0" xfId="0" applyNumberFormat="1" applyFont="1" applyFill="1" applyAlignment="1">
      <alignment horizontal="right" wrapText="1"/>
    </xf>
    <xf numFmtId="15" fontId="6" fillId="0" borderId="4" xfId="0" applyNumberFormat="1" applyFont="1" applyBorder="1" applyAlignment="1">
      <alignment wrapText="1"/>
    </xf>
    <xf numFmtId="0" fontId="13" fillId="3" borderId="6" xfId="0" applyFont="1" applyFill="1" applyBorder="1" applyAlignment="1">
      <alignment vertical="top"/>
    </xf>
    <xf numFmtId="0" fontId="5" fillId="3" borderId="6" xfId="0" applyFont="1" applyFill="1" applyBorder="1"/>
    <xf numFmtId="165" fontId="8" fillId="2" borderId="4" xfId="0" applyNumberFormat="1" applyFont="1" applyFill="1" applyBorder="1" applyAlignment="1">
      <alignment wrapText="1"/>
    </xf>
    <xf numFmtId="0" fontId="12" fillId="0" borderId="0" xfId="0" applyFont="1" applyAlignment="1">
      <alignment horizontal="center" vertical="center"/>
    </xf>
    <xf numFmtId="0" fontId="5" fillId="3" borderId="19" xfId="0" applyFont="1" applyFill="1" applyBorder="1"/>
    <xf numFmtId="0" fontId="8" fillId="3" borderId="6" xfId="0" applyFont="1" applyFill="1" applyBorder="1" applyAlignment="1">
      <alignment horizontal="center" wrapText="1"/>
    </xf>
    <xf numFmtId="0" fontId="5" fillId="3" borderId="8" xfId="0" applyFont="1" applyFill="1" applyBorder="1"/>
    <xf numFmtId="0" fontId="5" fillId="3" borderId="0" xfId="0" applyFont="1" applyFill="1"/>
    <xf numFmtId="0" fontId="8" fillId="3" borderId="20" xfId="0" applyFont="1" applyFill="1" applyBorder="1" applyAlignment="1">
      <alignment horizontal="center" wrapText="1"/>
    </xf>
    <xf numFmtId="0" fontId="8" fillId="3" borderId="8" xfId="0" applyFont="1" applyFill="1" applyBorder="1" applyAlignment="1">
      <alignment horizontal="center" vertical="top" wrapText="1"/>
    </xf>
    <xf numFmtId="0" fontId="6" fillId="3" borderId="20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horizontal="right" wrapText="1"/>
    </xf>
    <xf numFmtId="0" fontId="5" fillId="3" borderId="21" xfId="0" applyFont="1" applyFill="1" applyBorder="1"/>
    <xf numFmtId="0" fontId="8" fillId="2" borderId="5" xfId="0" applyFont="1" applyFill="1" applyBorder="1" applyAlignment="1">
      <alignment wrapText="1"/>
    </xf>
    <xf numFmtId="0" fontId="6" fillId="7" borderId="4" xfId="0" applyFont="1" applyFill="1" applyBorder="1" applyAlignment="1">
      <alignment horizontal="right" wrapText="1"/>
    </xf>
    <xf numFmtId="0" fontId="6" fillId="3" borderId="0" xfId="0" applyFont="1" applyFill="1" applyAlignment="1">
      <alignment horizontal="right" wrapText="1"/>
    </xf>
    <xf numFmtId="0" fontId="8" fillId="3" borderId="6" xfId="0" applyFont="1" applyFill="1" applyBorder="1" applyAlignment="1">
      <alignment horizontal="center" vertical="top" wrapText="1"/>
    </xf>
    <xf numFmtId="0" fontId="9" fillId="0" borderId="0" xfId="0" applyFont="1" applyAlignment="1">
      <alignment vertical="center"/>
    </xf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9" fillId="0" borderId="0" xfId="0" applyFont="1"/>
    <xf numFmtId="0" fontId="10" fillId="0" borderId="0" xfId="0" applyFont="1"/>
    <xf numFmtId="0" fontId="3" fillId="2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top"/>
    </xf>
    <xf numFmtId="0" fontId="8" fillId="3" borderId="8" xfId="0" applyFont="1" applyFill="1" applyBorder="1" applyAlignment="1">
      <alignment horizontal="center" wrapText="1"/>
    </xf>
    <xf numFmtId="0" fontId="2" fillId="0" borderId="18" xfId="0" applyFont="1" applyBorder="1"/>
    <xf numFmtId="0" fontId="6" fillId="3" borderId="8" xfId="0" applyFont="1" applyFill="1" applyBorder="1" applyAlignment="1">
      <alignment horizontal="center" wrapText="1"/>
    </xf>
    <xf numFmtId="0" fontId="6" fillId="4" borderId="0" xfId="0" applyNumberFormat="1" applyFont="1" applyFill="1" applyAlignment="1">
      <alignment horizontal="right" wrapText="1"/>
    </xf>
    <xf numFmtId="168" fontId="6" fillId="5" borderId="5" xfId="1" applyNumberFormat="1" applyFont="1" applyFill="1" applyBorder="1" applyAlignment="1">
      <alignment horizontal="right" wrapText="1"/>
    </xf>
    <xf numFmtId="168" fontId="6" fillId="5" borderId="9" xfId="1" applyNumberFormat="1" applyFont="1" applyFill="1" applyBorder="1" applyAlignment="1">
      <alignment horizontal="right" wrapText="1"/>
    </xf>
    <xf numFmtId="168" fontId="6" fillId="6" borderId="9" xfId="1" applyNumberFormat="1" applyFont="1" applyFill="1" applyBorder="1" applyAlignment="1">
      <alignment horizontal="right" wrapText="1"/>
    </xf>
    <xf numFmtId="168" fontId="5" fillId="4" borderId="6" xfId="1" applyNumberFormat="1" applyFont="1" applyFill="1" applyBorder="1"/>
    <xf numFmtId="168" fontId="6" fillId="0" borderId="4" xfId="1" applyNumberFormat="1" applyFont="1" applyBorder="1" applyAlignment="1">
      <alignment horizontal="right" wrapText="1"/>
    </xf>
    <xf numFmtId="168" fontId="0" fillId="0" borderId="0" xfId="1" applyNumberFormat="1" applyFont="1"/>
    <xf numFmtId="0" fontId="4" fillId="2" borderId="21" xfId="0" applyFont="1" applyFill="1" applyBorder="1" applyAlignment="1">
      <alignment wrapText="1"/>
    </xf>
    <xf numFmtId="0" fontId="9" fillId="0" borderId="0" xfId="0" applyFont="1" applyAlignment="1"/>
    <xf numFmtId="168" fontId="6" fillId="5" borderId="9" xfId="0" applyNumberFormat="1" applyFont="1" applyFill="1" applyBorder="1" applyAlignment="1">
      <alignment horizontal="right" wrapText="1"/>
    </xf>
    <xf numFmtId="168" fontId="6" fillId="6" borderId="4" xfId="0" applyNumberFormat="1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34</xdr:row>
      <xdr:rowOff>0</xdr:rowOff>
    </xdr:from>
    <xdr:ext cx="1152525" cy="219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74500" y="3675225"/>
          <a:ext cx="1143000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5</xdr:col>
      <xdr:colOff>0</xdr:colOff>
      <xdr:row>34</xdr:row>
      <xdr:rowOff>0</xdr:rowOff>
    </xdr:from>
    <xdr:ext cx="1152525" cy="2190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774500" y="3675225"/>
          <a:ext cx="1143000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47625</xdr:colOff>
      <xdr:row>41</xdr:row>
      <xdr:rowOff>38100</xdr:rowOff>
    </xdr:from>
    <xdr:ext cx="857250" cy="2190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922138" y="3675225"/>
          <a:ext cx="847725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</xdr:col>
      <xdr:colOff>47625</xdr:colOff>
      <xdr:row>33</xdr:row>
      <xdr:rowOff>180975</xdr:rowOff>
    </xdr:from>
    <xdr:ext cx="857250" cy="2190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922138" y="3675225"/>
          <a:ext cx="847725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85725</xdr:colOff>
      <xdr:row>33</xdr:row>
      <xdr:rowOff>180975</xdr:rowOff>
    </xdr:from>
    <xdr:ext cx="1190625" cy="2190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755450" y="3675225"/>
          <a:ext cx="1181100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28</xdr:row>
      <xdr:rowOff>0</xdr:rowOff>
    </xdr:from>
    <xdr:ext cx="1238250" cy="2190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731638" y="3675225"/>
          <a:ext cx="1228725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133350</xdr:colOff>
      <xdr:row>6</xdr:row>
      <xdr:rowOff>133350</xdr:rowOff>
    </xdr:from>
    <xdr:ext cx="723900" cy="2952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988813" y="3637125"/>
          <a:ext cx="714375" cy="2857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</xdr:col>
      <xdr:colOff>85725</xdr:colOff>
      <xdr:row>18</xdr:row>
      <xdr:rowOff>314325</xdr:rowOff>
    </xdr:from>
    <xdr:ext cx="1647825" cy="2190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526850" y="3675225"/>
          <a:ext cx="1638300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showGridLines="0" topLeftCell="A21" zoomScale="90" zoomScaleNormal="90" workbookViewId="0">
      <selection activeCell="C22" sqref="C22"/>
    </sheetView>
  </sheetViews>
  <sheetFormatPr defaultColWidth="12.6328125" defaultRowHeight="15" customHeight="1" x14ac:dyDescent="0.25"/>
  <cols>
    <col min="4" max="4" width="16" customWidth="1"/>
    <col min="6" max="6" width="15.6328125" customWidth="1"/>
    <col min="7" max="7" width="16.6328125" customWidth="1"/>
    <col min="9" max="9" width="15.6328125" customWidth="1"/>
    <col min="13" max="26" width="8.6328125" hidden="1" customWidth="1"/>
  </cols>
  <sheetData>
    <row r="1" spans="1:12" ht="15.75" customHeight="1" x14ac:dyDescent="0.25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2" spans="1:12" ht="15.75" customHeight="1" x14ac:dyDescent="0.25">
      <c r="A2" s="75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2" ht="15.75" customHeight="1" x14ac:dyDescent="0.25">
      <c r="A3" s="75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</row>
    <row r="4" spans="1:12" ht="15.75" customHeight="1" x14ac:dyDescent="0.25"/>
    <row r="5" spans="1:12" ht="15.75" customHeight="1" x14ac:dyDescent="0.25">
      <c r="A5" s="76" t="s">
        <v>1</v>
      </c>
      <c r="B5" s="74"/>
    </row>
    <row r="6" spans="1:12" ht="15.75" customHeight="1" x14ac:dyDescent="0.25">
      <c r="A6" s="75"/>
      <c r="B6" s="72"/>
    </row>
    <row r="7" spans="1:12" ht="15.75" customHeight="1" x14ac:dyDescent="0.25"/>
    <row r="8" spans="1:12" ht="15.75" customHeight="1" x14ac:dyDescent="0.35">
      <c r="A8" s="1" t="s">
        <v>2</v>
      </c>
      <c r="B8" s="2" t="s">
        <v>3</v>
      </c>
      <c r="C8" s="1" t="s">
        <v>4</v>
      </c>
      <c r="D8" s="1" t="s">
        <v>5</v>
      </c>
      <c r="F8" s="3" t="s">
        <v>6</v>
      </c>
    </row>
    <row r="9" spans="1:12" ht="15.75" customHeight="1" x14ac:dyDescent="0.35">
      <c r="A9" s="3" t="s">
        <v>6</v>
      </c>
      <c r="B9" s="4">
        <v>44197</v>
      </c>
      <c r="C9" s="4">
        <v>44316</v>
      </c>
      <c r="D9" s="96">
        <v>1200</v>
      </c>
      <c r="F9" s="3" t="s">
        <v>7</v>
      </c>
    </row>
    <row r="10" spans="1:12" ht="15.75" customHeight="1" x14ac:dyDescent="0.35">
      <c r="A10" s="3" t="s">
        <v>6</v>
      </c>
      <c r="B10" s="4">
        <v>44317</v>
      </c>
      <c r="C10" s="4">
        <v>44561</v>
      </c>
      <c r="D10" s="96">
        <v>1300</v>
      </c>
      <c r="F10" s="3" t="s">
        <v>8</v>
      </c>
    </row>
    <row r="11" spans="1:12" ht="15.75" customHeight="1" x14ac:dyDescent="0.35">
      <c r="A11" s="3" t="s">
        <v>7</v>
      </c>
      <c r="B11" s="4">
        <v>44197</v>
      </c>
      <c r="C11" s="4">
        <v>44316</v>
      </c>
      <c r="D11" s="96">
        <v>2100</v>
      </c>
    </row>
    <row r="12" spans="1:12" ht="15.75" customHeight="1" x14ac:dyDescent="0.35">
      <c r="A12" s="3" t="s">
        <v>7</v>
      </c>
      <c r="B12" s="4">
        <v>44317</v>
      </c>
      <c r="C12" s="4">
        <v>44561</v>
      </c>
      <c r="D12" s="96">
        <v>2200</v>
      </c>
    </row>
    <row r="13" spans="1:12" ht="15.75" customHeight="1" x14ac:dyDescent="0.35">
      <c r="A13" s="3" t="s">
        <v>8</v>
      </c>
      <c r="B13" s="4">
        <v>44197</v>
      </c>
      <c r="C13" s="4">
        <v>44316</v>
      </c>
      <c r="D13" s="96">
        <v>2800</v>
      </c>
    </row>
    <row r="14" spans="1:12" ht="15.75" customHeight="1" x14ac:dyDescent="0.35">
      <c r="A14" s="3" t="s">
        <v>8</v>
      </c>
      <c r="B14" s="4">
        <v>44317</v>
      </c>
      <c r="C14" s="4">
        <v>44561</v>
      </c>
      <c r="D14" s="96">
        <v>3000</v>
      </c>
    </row>
    <row r="15" spans="1:12" ht="15.75" customHeight="1" x14ac:dyDescent="0.25"/>
    <row r="16" spans="1:12" ht="15.75" customHeight="1" x14ac:dyDescent="0.25"/>
    <row r="17" spans="1:14" ht="15.75" customHeight="1" x14ac:dyDescent="0.25"/>
    <row r="18" spans="1:14" ht="15.75" customHeight="1" x14ac:dyDescent="0.25">
      <c r="A18" s="77" t="s">
        <v>9</v>
      </c>
      <c r="B18" s="74"/>
    </row>
    <row r="19" spans="1:14" ht="15.75" customHeight="1" x14ac:dyDescent="0.25">
      <c r="A19" s="75"/>
      <c r="B19" s="72"/>
    </row>
    <row r="20" spans="1:14" ht="15.75" customHeight="1" x14ac:dyDescent="0.25">
      <c r="A20" s="6" t="s">
        <v>10</v>
      </c>
      <c r="B20" s="3" t="s">
        <v>7</v>
      </c>
      <c r="C20" s="7" t="s">
        <v>51</v>
      </c>
      <c r="D20" t="s">
        <v>53</v>
      </c>
      <c r="G20" s="8" t="s">
        <v>11</v>
      </c>
      <c r="H20" s="9" t="s">
        <v>12</v>
      </c>
      <c r="I20" s="10" t="s">
        <v>13</v>
      </c>
      <c r="J20" s="11" t="s">
        <v>14</v>
      </c>
      <c r="N20" s="12"/>
    </row>
    <row r="21" spans="1:14" ht="15.75" customHeight="1" x14ac:dyDescent="0.35">
      <c r="A21" s="13" t="s">
        <v>15</v>
      </c>
      <c r="B21" s="20">
        <v>44197</v>
      </c>
      <c r="C21" s="91">
        <f>IF(AND(B22&lt;B12,B21&lt;B12),B22-B21+1,IF(AND(B21&lt;B12,B22&gt;B12),B12-B21,0))</f>
        <v>91</v>
      </c>
      <c r="D21" s="97" cm="1">
        <f t="array" ref="D21:D22">_xlfn._xlws.FILTER($D$8:$D$14,$A$8:$A$14=$B$20)</f>
        <v>2100</v>
      </c>
      <c r="F21" s="8" t="s">
        <v>16</v>
      </c>
      <c r="G21" s="15">
        <v>352</v>
      </c>
      <c r="H21" s="16">
        <v>2800</v>
      </c>
      <c r="I21" s="16">
        <v>985600</v>
      </c>
      <c r="J21" s="17">
        <v>1255600</v>
      </c>
      <c r="N21" s="18"/>
    </row>
    <row r="22" spans="1:14" ht="15.75" customHeight="1" x14ac:dyDescent="0.35">
      <c r="A22" s="19" t="s">
        <v>17</v>
      </c>
      <c r="B22" s="20">
        <v>44287</v>
      </c>
      <c r="C22" s="91">
        <f>IF(AND(B22&gt;=C11,B21&gt;=C11),(B22-B21+1),IF(AND(B22&gt;C11,B21&lt;C11),B22-B12+1,0))</f>
        <v>0</v>
      </c>
      <c r="D22" s="97">
        <v>2200</v>
      </c>
      <c r="F22" s="8" t="s">
        <v>18</v>
      </c>
      <c r="G22" s="15">
        <v>90</v>
      </c>
      <c r="H22" s="16">
        <v>3000</v>
      </c>
      <c r="I22" s="16">
        <v>270000</v>
      </c>
      <c r="J22" s="21"/>
      <c r="N22" s="22"/>
    </row>
    <row r="23" spans="1:14" ht="15.75" customHeight="1" x14ac:dyDescent="0.35">
      <c r="A23" s="23" t="s">
        <v>19</v>
      </c>
      <c r="B23" s="24">
        <v>1</v>
      </c>
      <c r="C23" s="25"/>
      <c r="H23" s="78" t="s">
        <v>20</v>
      </c>
      <c r="I23" s="72"/>
    </row>
    <row r="24" spans="1:14" ht="15.75" customHeight="1" x14ac:dyDescent="0.35">
      <c r="C24" s="25"/>
    </row>
    <row r="25" spans="1:14" ht="15.75" customHeight="1" x14ac:dyDescent="0.25"/>
    <row r="26" spans="1:14" ht="15.75" customHeight="1" x14ac:dyDescent="0.25"/>
    <row r="27" spans="1:14" ht="15.75" customHeight="1" x14ac:dyDescent="0.25"/>
    <row r="28" spans="1:14" ht="15.75" customHeight="1" x14ac:dyDescent="0.25"/>
    <row r="29" spans="1:14" ht="15.75" customHeight="1" x14ac:dyDescent="0.25"/>
    <row r="30" spans="1:14" ht="15.75" customHeight="1" x14ac:dyDescent="0.3">
      <c r="A30" s="27" t="s">
        <v>21</v>
      </c>
      <c r="B30" s="28"/>
      <c r="C30" s="28"/>
      <c r="D30" s="28"/>
      <c r="E30" s="28"/>
      <c r="F30" s="28"/>
    </row>
    <row r="31" spans="1:14" ht="15.75" customHeight="1" x14ac:dyDescent="0.25">
      <c r="A31" s="79" t="s">
        <v>22</v>
      </c>
      <c r="B31" s="72"/>
      <c r="C31" s="72"/>
      <c r="D31" s="72"/>
      <c r="E31" s="72"/>
      <c r="F31" s="72"/>
      <c r="G31" s="72"/>
    </row>
    <row r="32" spans="1:14" ht="15.75" customHeight="1" x14ac:dyDescent="0.25">
      <c r="A32" s="72"/>
      <c r="B32" s="72"/>
      <c r="C32" s="72"/>
      <c r="D32" s="72"/>
      <c r="E32" s="72"/>
      <c r="F32" s="72"/>
      <c r="G32" s="72"/>
    </row>
    <row r="33" spans="1:8" ht="15.75" customHeight="1" x14ac:dyDescent="0.25">
      <c r="A33" s="29"/>
      <c r="B33" s="29"/>
      <c r="C33" s="29"/>
      <c r="D33" s="29"/>
      <c r="E33" s="29"/>
      <c r="F33" s="29"/>
    </row>
    <row r="34" spans="1:8" ht="15.75" customHeight="1" x14ac:dyDescent="0.25">
      <c r="A34" s="29"/>
      <c r="B34" s="29"/>
      <c r="C34" s="29"/>
      <c r="D34" s="29"/>
      <c r="E34" s="29"/>
      <c r="F34" s="29"/>
    </row>
    <row r="35" spans="1:8" ht="15.75" customHeight="1" x14ac:dyDescent="0.25">
      <c r="B35" s="8" t="s">
        <v>11</v>
      </c>
      <c r="C35" s="9" t="s">
        <v>12</v>
      </c>
      <c r="D35" s="30" t="s">
        <v>13</v>
      </c>
      <c r="E35" s="10" t="s">
        <v>14</v>
      </c>
      <c r="F35" s="31"/>
      <c r="G35" s="71" t="s">
        <v>23</v>
      </c>
      <c r="H35" s="72"/>
    </row>
    <row r="36" spans="1:8" ht="15.75" customHeight="1" x14ac:dyDescent="0.35">
      <c r="A36" s="8" t="s">
        <v>16</v>
      </c>
      <c r="B36" s="92">
        <f>C21</f>
        <v>91</v>
      </c>
      <c r="C36" s="93">
        <f>D21</f>
        <v>2100</v>
      </c>
      <c r="D36" s="93">
        <f>C36*B36*B23</f>
        <v>191100</v>
      </c>
      <c r="E36" s="94">
        <f>D36+D37</f>
        <v>191100</v>
      </c>
      <c r="F36" s="31"/>
      <c r="G36" s="31"/>
    </row>
    <row r="37" spans="1:8" ht="15.75" customHeight="1" x14ac:dyDescent="0.35">
      <c r="A37" s="8" t="s">
        <v>50</v>
      </c>
      <c r="B37" s="92">
        <f>C22</f>
        <v>0</v>
      </c>
      <c r="C37" s="93">
        <f>D22</f>
        <v>2200</v>
      </c>
      <c r="D37" s="93">
        <f>C37*B37*B23</f>
        <v>0</v>
      </c>
      <c r="E37" s="95"/>
    </row>
    <row r="38" spans="1:8" ht="15.75" customHeight="1" x14ac:dyDescent="0.25"/>
    <row r="39" spans="1:8" ht="15.75" customHeight="1" x14ac:dyDescent="0.25"/>
    <row r="40" spans="1:8" ht="15.75" hidden="1" customHeight="1" x14ac:dyDescent="0.25"/>
    <row r="41" spans="1:8" ht="15.75" hidden="1" customHeight="1" x14ac:dyDescent="0.25"/>
    <row r="42" spans="1:8" ht="15.75" hidden="1" customHeight="1" x14ac:dyDescent="0.25"/>
    <row r="43" spans="1:8" ht="15.75" hidden="1" customHeight="1" x14ac:dyDescent="0.25"/>
    <row r="44" spans="1:8" ht="15.75" hidden="1" customHeight="1" x14ac:dyDescent="0.25"/>
    <row r="45" spans="1:8" ht="15.75" hidden="1" customHeight="1" x14ac:dyDescent="0.25"/>
    <row r="46" spans="1:8" ht="15.75" hidden="1" customHeight="1" x14ac:dyDescent="0.25"/>
    <row r="47" spans="1:8" ht="15.75" hidden="1" customHeight="1" x14ac:dyDescent="0.25"/>
    <row r="48" spans="1:8" ht="15.75" hidden="1" customHeight="1" x14ac:dyDescent="0.25"/>
    <row r="49" ht="15.75" hidden="1" customHeight="1" x14ac:dyDescent="0.25"/>
    <row r="50" ht="15.75" hidden="1" customHeight="1" x14ac:dyDescent="0.25"/>
    <row r="51" ht="15.75" hidden="1" customHeight="1" x14ac:dyDescent="0.25"/>
    <row r="52" ht="15.75" hidden="1" customHeight="1" x14ac:dyDescent="0.25"/>
    <row r="53" ht="15.75" hidden="1" customHeight="1" x14ac:dyDescent="0.25"/>
    <row r="54" ht="15.75" hidden="1" customHeight="1" x14ac:dyDescent="0.25"/>
    <row r="55" ht="15.75" hidden="1" customHeight="1" x14ac:dyDescent="0.25"/>
    <row r="56" ht="15.75" hidden="1" customHeight="1" x14ac:dyDescent="0.25"/>
    <row r="57" ht="15.75" hidden="1" customHeight="1" x14ac:dyDescent="0.25"/>
    <row r="58" ht="15.75" hidden="1" customHeight="1" x14ac:dyDescent="0.25"/>
    <row r="59" ht="15.75" hidden="1" customHeight="1" x14ac:dyDescent="0.25"/>
    <row r="60" ht="15.75" hidden="1" customHeight="1" x14ac:dyDescent="0.25"/>
    <row r="61" ht="15.75" hidden="1" customHeight="1" x14ac:dyDescent="0.25"/>
    <row r="62" ht="15.75" hidden="1" customHeight="1" x14ac:dyDescent="0.25"/>
    <row r="63" ht="15.75" hidden="1" customHeight="1" x14ac:dyDescent="0.25"/>
    <row r="64" ht="15.75" hidden="1" customHeight="1" x14ac:dyDescent="0.25"/>
    <row r="65" ht="15.75" hidden="1" customHeight="1" x14ac:dyDescent="0.25"/>
    <row r="66" ht="15.75" hidden="1" customHeight="1" x14ac:dyDescent="0.25"/>
    <row r="67" ht="15.75" hidden="1" customHeight="1" x14ac:dyDescent="0.25"/>
    <row r="68" ht="15.75" hidden="1" customHeight="1" x14ac:dyDescent="0.25"/>
    <row r="69" ht="15.75" hidden="1" customHeight="1" x14ac:dyDescent="0.25"/>
    <row r="70" ht="15.75" hidden="1" customHeight="1" x14ac:dyDescent="0.25"/>
    <row r="71" ht="15.75" hidden="1" customHeight="1" x14ac:dyDescent="0.25"/>
    <row r="72" ht="15.75" hidden="1" customHeight="1" x14ac:dyDescent="0.25"/>
    <row r="73" ht="15.75" hidden="1" customHeight="1" x14ac:dyDescent="0.25"/>
    <row r="74" ht="15.75" hidden="1" customHeight="1" x14ac:dyDescent="0.25"/>
    <row r="75" ht="15.75" hidden="1" customHeight="1" x14ac:dyDescent="0.25"/>
    <row r="76" ht="15.75" hidden="1" customHeight="1" x14ac:dyDescent="0.25"/>
    <row r="77" ht="15.75" hidden="1" customHeight="1" x14ac:dyDescent="0.25"/>
    <row r="78" ht="15.75" hidden="1" customHeight="1" x14ac:dyDescent="0.25"/>
    <row r="79" ht="15.75" hidden="1" customHeight="1" x14ac:dyDescent="0.25"/>
    <row r="80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  <row r="86" ht="15.75" hidden="1" customHeight="1" x14ac:dyDescent="0.25"/>
    <row r="87" ht="15.75" hidden="1" customHeight="1" x14ac:dyDescent="0.25"/>
    <row r="88" ht="15.75" hidden="1" customHeight="1" x14ac:dyDescent="0.25"/>
    <row r="89" ht="15.75" hidden="1" customHeight="1" x14ac:dyDescent="0.25"/>
    <row r="90" ht="15.75" hidden="1" customHeight="1" x14ac:dyDescent="0.25"/>
    <row r="91" ht="15.75" hidden="1" customHeight="1" x14ac:dyDescent="0.25"/>
    <row r="92" ht="15.75" hidden="1" customHeight="1" x14ac:dyDescent="0.25"/>
    <row r="93" ht="15.75" hidden="1" customHeight="1" x14ac:dyDescent="0.25"/>
    <row r="94" ht="15.75" hidden="1" customHeight="1" x14ac:dyDescent="0.25"/>
    <row r="95" ht="15.75" hidden="1" customHeight="1" x14ac:dyDescent="0.25"/>
    <row r="96" ht="15.75" hidden="1" customHeight="1" x14ac:dyDescent="0.25"/>
    <row r="97" ht="15.75" hidden="1" customHeight="1" x14ac:dyDescent="0.25"/>
    <row r="98" ht="15.75" hidden="1" customHeight="1" x14ac:dyDescent="0.25"/>
    <row r="99" ht="15.75" hidden="1" customHeight="1" x14ac:dyDescent="0.25"/>
    <row r="100" ht="15.75" hidden="1" customHeight="1" x14ac:dyDescent="0.25"/>
    <row r="101" ht="15.75" hidden="1" customHeight="1" x14ac:dyDescent="0.25"/>
    <row r="102" ht="15.75" hidden="1" customHeight="1" x14ac:dyDescent="0.25"/>
    <row r="103" ht="15.75" hidden="1" customHeight="1" x14ac:dyDescent="0.25"/>
    <row r="104" ht="15.75" hidden="1" customHeight="1" x14ac:dyDescent="0.25"/>
    <row r="105" ht="15.75" hidden="1" customHeight="1" x14ac:dyDescent="0.25"/>
    <row r="106" ht="15.75" hidden="1" customHeight="1" x14ac:dyDescent="0.25"/>
    <row r="107" ht="15.75" hidden="1" customHeight="1" x14ac:dyDescent="0.25"/>
    <row r="108" ht="15.75" hidden="1" customHeight="1" x14ac:dyDescent="0.25"/>
    <row r="109" ht="15.75" hidden="1" customHeight="1" x14ac:dyDescent="0.25"/>
    <row r="110" ht="15.75" hidden="1" customHeight="1" x14ac:dyDescent="0.25"/>
    <row r="111" ht="15.75" hidden="1" customHeight="1" x14ac:dyDescent="0.25"/>
    <row r="112" ht="15.75" hidden="1" customHeight="1" x14ac:dyDescent="0.25"/>
    <row r="113" ht="15.75" hidden="1" customHeight="1" x14ac:dyDescent="0.25"/>
    <row r="114" ht="15.75" hidden="1" customHeight="1" x14ac:dyDescent="0.25"/>
    <row r="115" ht="15.75" hidden="1" customHeight="1" x14ac:dyDescent="0.25"/>
    <row r="116" ht="15.75" hidden="1" customHeight="1" x14ac:dyDescent="0.25"/>
    <row r="117" ht="15.75" hidden="1" customHeight="1" x14ac:dyDescent="0.25"/>
    <row r="118" ht="15.75" hidden="1" customHeight="1" x14ac:dyDescent="0.25"/>
    <row r="119" ht="15.75" hidden="1" customHeight="1" x14ac:dyDescent="0.25"/>
    <row r="120" ht="15.75" hidden="1" customHeight="1" x14ac:dyDescent="0.25"/>
    <row r="121" ht="15.75" hidden="1" customHeight="1" x14ac:dyDescent="0.25"/>
    <row r="122" ht="15.75" hidden="1" customHeight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ht="15.75" hidden="1" customHeight="1" x14ac:dyDescent="0.25"/>
    <row r="130" ht="15.75" hidden="1" customHeight="1" x14ac:dyDescent="0.25"/>
    <row r="131" ht="15.75" hidden="1" customHeight="1" x14ac:dyDescent="0.25"/>
    <row r="132" ht="15.75" hidden="1" customHeight="1" x14ac:dyDescent="0.25"/>
    <row r="133" ht="15.75" hidden="1" customHeight="1" x14ac:dyDescent="0.25"/>
    <row r="134" ht="15.75" hidden="1" customHeight="1" x14ac:dyDescent="0.25"/>
    <row r="135" ht="15.75" hidden="1" customHeight="1" x14ac:dyDescent="0.25"/>
    <row r="136" ht="15.75" hidden="1" customHeight="1" x14ac:dyDescent="0.25"/>
    <row r="137" ht="15.75" hidden="1" customHeight="1" x14ac:dyDescent="0.25"/>
    <row r="138" ht="15.75" hidden="1" customHeight="1" x14ac:dyDescent="0.25"/>
    <row r="139" ht="15.75" hidden="1" customHeight="1" x14ac:dyDescent="0.25"/>
    <row r="140" ht="15.75" hidden="1" customHeight="1" x14ac:dyDescent="0.25"/>
    <row r="141" ht="15.75" hidden="1" customHeight="1" x14ac:dyDescent="0.25"/>
    <row r="142" ht="15.75" hidden="1" customHeight="1" x14ac:dyDescent="0.25"/>
    <row r="143" ht="15.75" hidden="1" customHeight="1" x14ac:dyDescent="0.25"/>
    <row r="14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ht="15.75" hidden="1" customHeight="1" x14ac:dyDescent="0.25"/>
    <row r="210" ht="15.75" hidden="1" customHeight="1" x14ac:dyDescent="0.25"/>
    <row r="211" ht="15.75" hidden="1" customHeight="1" x14ac:dyDescent="0.25"/>
    <row r="212" ht="15.75" hidden="1" customHeight="1" x14ac:dyDescent="0.25"/>
    <row r="213" ht="15.75" hidden="1" customHeight="1" x14ac:dyDescent="0.25"/>
    <row r="214" ht="15.75" hidden="1" customHeight="1" x14ac:dyDescent="0.25"/>
    <row r="215" ht="15.75" hidden="1" customHeight="1" x14ac:dyDescent="0.25"/>
    <row r="216" ht="15.75" hidden="1" customHeight="1" x14ac:dyDescent="0.25"/>
    <row r="217" ht="15.75" hidden="1" customHeight="1" x14ac:dyDescent="0.25"/>
    <row r="218" ht="15.75" hidden="1" customHeight="1" x14ac:dyDescent="0.25"/>
    <row r="219" ht="15.75" hidden="1" customHeight="1" x14ac:dyDescent="0.25"/>
    <row r="220" ht="15.75" hidden="1" customHeight="1" x14ac:dyDescent="0.25"/>
    <row r="221" ht="15.75" hidden="1" customHeight="1" x14ac:dyDescent="0.25"/>
    <row r="222" ht="15.75" hidden="1" customHeight="1" x14ac:dyDescent="0.25"/>
    <row r="223" ht="15.75" hidden="1" customHeight="1" x14ac:dyDescent="0.25"/>
    <row r="224" ht="15.75" hidden="1" customHeight="1" x14ac:dyDescent="0.25"/>
    <row r="225" ht="15.75" hidden="1" customHeight="1" x14ac:dyDescent="0.25"/>
    <row r="226" ht="15.75" hidden="1" customHeight="1" x14ac:dyDescent="0.25"/>
    <row r="227" ht="15.75" hidden="1" customHeight="1" x14ac:dyDescent="0.25"/>
    <row r="228" ht="15.75" hidden="1" customHeight="1" x14ac:dyDescent="0.25"/>
    <row r="229" ht="15.75" hidden="1" customHeight="1" x14ac:dyDescent="0.25"/>
    <row r="230" ht="15.75" hidden="1" customHeight="1" x14ac:dyDescent="0.25"/>
    <row r="231" ht="15.75" hidden="1" customHeight="1" x14ac:dyDescent="0.25"/>
    <row r="232" ht="15.75" hidden="1" customHeight="1" x14ac:dyDescent="0.25"/>
    <row r="233" ht="15.75" hidden="1" customHeight="1" x14ac:dyDescent="0.25"/>
    <row r="234" ht="15.75" hidden="1" customHeight="1" x14ac:dyDescent="0.25"/>
    <row r="235" ht="15.75" hidden="1" customHeight="1" x14ac:dyDescent="0.25"/>
    <row r="236" ht="15.75" hidden="1" customHeight="1" x14ac:dyDescent="0.25"/>
    <row r="237" ht="15.75" hidden="1" customHeight="1" x14ac:dyDescent="0.25"/>
    <row r="238" ht="15.75" hidden="1" customHeight="1" x14ac:dyDescent="0.25"/>
    <row r="239" ht="15.75" hidden="1" customHeight="1" x14ac:dyDescent="0.25"/>
    <row r="240" ht="15.75" hidden="1" customHeight="1" x14ac:dyDescent="0.25"/>
    <row r="241" ht="15.75" hidden="1" customHeight="1" x14ac:dyDescent="0.25"/>
    <row r="242" ht="15.75" hidden="1" customHeight="1" x14ac:dyDescent="0.25"/>
    <row r="243" ht="15.75" hidden="1" customHeight="1" x14ac:dyDescent="0.25"/>
    <row r="244" ht="15.75" hidden="1" customHeight="1" x14ac:dyDescent="0.25"/>
    <row r="245" ht="15.75" hidden="1" customHeight="1" x14ac:dyDescent="0.25"/>
    <row r="246" ht="15.75" hidden="1" customHeight="1" x14ac:dyDescent="0.25"/>
    <row r="247" ht="15.75" hidden="1" customHeight="1" x14ac:dyDescent="0.25"/>
    <row r="248" ht="15.75" hidden="1" customHeight="1" x14ac:dyDescent="0.25"/>
    <row r="249" ht="15.75" hidden="1" customHeight="1" x14ac:dyDescent="0.25"/>
    <row r="250" ht="15.7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</sheetData>
  <mergeCells count="6">
    <mergeCell ref="G35:H35"/>
    <mergeCell ref="A1:L3"/>
    <mergeCell ref="A5:B6"/>
    <mergeCell ref="A18:B19"/>
    <mergeCell ref="H23:I23"/>
    <mergeCell ref="A31:G32"/>
  </mergeCells>
  <conditionalFormatting sqref="K16">
    <cfRule type="notContainsBlanks" dxfId="0" priority="1">
      <formula>LEN(TRIM(K16))&gt;0</formula>
    </cfRule>
  </conditionalFormatting>
  <dataValidations disablePrompts="1" count="4">
    <dataValidation type="list" allowBlank="1" showDropDown="1" showInputMessage="1" prompt="Swift Dzire" sqref="A9:A14 F8:F10" xr:uid="{00000000-0002-0000-0000-000000000000}">
      <formula1>"Swift Dzire,Innova,Ertiga"</formula1>
    </dataValidation>
    <dataValidation type="list" allowBlank="1" showInputMessage="1" showErrorMessage="1" sqref="B20" xr:uid="{A764B581-0C47-4613-9809-AC549AAA9761}">
      <formula1>$F$8:$F$10</formula1>
    </dataValidation>
    <dataValidation type="date" allowBlank="1" showInputMessage="1" showErrorMessage="1" sqref="B21:B22" xr:uid="{2E8C9614-5E51-4AC9-AC3A-5A96A1840CE9}">
      <formula1>44197</formula1>
      <formula2>44561</formula2>
    </dataValidation>
    <dataValidation type="custom" allowBlank="1" showInputMessage="1" showErrorMessage="1" sqref="B23" xr:uid="{522868FE-1191-4043-9164-6EEFE069E7C9}">
      <formula1>"&gt;=1"</formula1>
    </dataValidation>
  </dataValidation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showGridLines="0" topLeftCell="A28" workbookViewId="0">
      <selection activeCell="B8" sqref="B8"/>
    </sheetView>
  </sheetViews>
  <sheetFormatPr defaultColWidth="12.6328125" defaultRowHeight="15" customHeight="1" x14ac:dyDescent="0.25"/>
  <cols>
    <col min="2" max="2" width="16.453125" customWidth="1"/>
    <col min="3" max="3" width="14.08984375" bestFit="1" customWidth="1"/>
    <col min="4" max="4" width="12.1796875" customWidth="1"/>
    <col min="5" max="5" width="13.36328125" customWidth="1"/>
    <col min="10" max="10" width="11.6328125" customWidth="1"/>
    <col min="11" max="11" width="14" customWidth="1"/>
    <col min="13" max="26" width="8.6328125" hidden="1" customWidth="1"/>
  </cols>
  <sheetData>
    <row r="1" spans="1:12" ht="15.75" customHeight="1" x14ac:dyDescent="0.25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2" spans="1:12" ht="15.75" customHeight="1" x14ac:dyDescent="0.25">
      <c r="A2" s="75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2" ht="15.75" customHeight="1" x14ac:dyDescent="0.25">
      <c r="A3" s="75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</row>
    <row r="4" spans="1:12" ht="15.75" customHeight="1" x14ac:dyDescent="0.25"/>
    <row r="5" spans="1:12" ht="15.75" customHeight="1" x14ac:dyDescent="0.25">
      <c r="A5" s="80" t="s">
        <v>24</v>
      </c>
      <c r="B5" s="81"/>
    </row>
    <row r="6" spans="1:12" ht="15.75" customHeight="1" x14ac:dyDescent="0.25">
      <c r="A6" s="82"/>
      <c r="B6" s="83"/>
    </row>
    <row r="7" spans="1:12" ht="15.75" customHeight="1" x14ac:dyDescent="0.25"/>
    <row r="8" spans="1:12" ht="15.75" customHeight="1" x14ac:dyDescent="0.35">
      <c r="A8" s="32" t="s">
        <v>25</v>
      </c>
      <c r="B8" s="33" t="s">
        <v>26</v>
      </c>
      <c r="C8" s="34" t="s">
        <v>3</v>
      </c>
      <c r="D8" s="34" t="s">
        <v>4</v>
      </c>
      <c r="E8" s="34" t="s">
        <v>5</v>
      </c>
      <c r="F8" s="98" t="s">
        <v>52</v>
      </c>
    </row>
    <row r="9" spans="1:12" ht="15.75" customHeight="1" x14ac:dyDescent="0.35">
      <c r="A9" s="35" t="s">
        <v>27</v>
      </c>
      <c r="B9" s="36" t="s">
        <v>28</v>
      </c>
      <c r="C9" s="37">
        <v>44197</v>
      </c>
      <c r="D9" s="37">
        <v>44377</v>
      </c>
      <c r="E9" s="38">
        <v>4000</v>
      </c>
      <c r="F9" t="str">
        <f>A9&amp;B9</f>
        <v>RadissonStandard</v>
      </c>
      <c r="I9" t="s">
        <v>27</v>
      </c>
      <c r="J9" t="s">
        <v>28</v>
      </c>
    </row>
    <row r="10" spans="1:12" ht="15.75" customHeight="1" x14ac:dyDescent="0.35">
      <c r="A10" s="35" t="s">
        <v>27</v>
      </c>
      <c r="B10" s="36" t="s">
        <v>29</v>
      </c>
      <c r="C10" s="37">
        <v>44197</v>
      </c>
      <c r="D10" s="37">
        <v>44377</v>
      </c>
      <c r="E10" s="38">
        <v>7000</v>
      </c>
      <c r="F10" t="str">
        <f t="shared" ref="F10:F16" si="0">A10&amp;B10</f>
        <v>RadissonDeluxe</v>
      </c>
      <c r="I10" t="s">
        <v>30</v>
      </c>
      <c r="J10" t="s">
        <v>29</v>
      </c>
    </row>
    <row r="11" spans="1:12" ht="15.75" customHeight="1" x14ac:dyDescent="0.35">
      <c r="A11" s="35" t="s">
        <v>27</v>
      </c>
      <c r="B11" s="36" t="s">
        <v>28</v>
      </c>
      <c r="C11" s="37">
        <v>44378</v>
      </c>
      <c r="D11" s="37">
        <v>44561</v>
      </c>
      <c r="E11" s="38">
        <v>4500</v>
      </c>
      <c r="F11" t="str">
        <f t="shared" si="0"/>
        <v>RadissonStandard</v>
      </c>
    </row>
    <row r="12" spans="1:12" ht="15.75" customHeight="1" x14ac:dyDescent="0.35">
      <c r="A12" s="35" t="s">
        <v>27</v>
      </c>
      <c r="B12" s="36" t="s">
        <v>29</v>
      </c>
      <c r="C12" s="37">
        <v>44378</v>
      </c>
      <c r="D12" s="37">
        <v>44561</v>
      </c>
      <c r="E12" s="38">
        <v>8000</v>
      </c>
      <c r="F12" t="str">
        <f t="shared" si="0"/>
        <v>RadissonDeluxe</v>
      </c>
    </row>
    <row r="13" spans="1:12" ht="15.75" customHeight="1" x14ac:dyDescent="0.35">
      <c r="A13" s="35" t="s">
        <v>30</v>
      </c>
      <c r="B13" s="36" t="s">
        <v>28</v>
      </c>
      <c r="C13" s="37">
        <v>44197</v>
      </c>
      <c r="D13" s="37">
        <v>44377</v>
      </c>
      <c r="E13" s="38">
        <v>6000</v>
      </c>
      <c r="F13" t="str">
        <f t="shared" si="0"/>
        <v>TajStandard</v>
      </c>
    </row>
    <row r="14" spans="1:12" ht="15.75" customHeight="1" x14ac:dyDescent="0.35">
      <c r="A14" s="35" t="s">
        <v>30</v>
      </c>
      <c r="B14" s="36" t="s">
        <v>29</v>
      </c>
      <c r="C14" s="37">
        <v>44197</v>
      </c>
      <c r="D14" s="37">
        <v>44377</v>
      </c>
      <c r="E14" s="38">
        <v>9000</v>
      </c>
      <c r="F14" t="str">
        <f t="shared" si="0"/>
        <v>TajDeluxe</v>
      </c>
    </row>
    <row r="15" spans="1:12" ht="15.75" customHeight="1" x14ac:dyDescent="0.35">
      <c r="A15" s="35" t="s">
        <v>30</v>
      </c>
      <c r="B15" s="36" t="s">
        <v>28</v>
      </c>
      <c r="C15" s="37">
        <v>44378</v>
      </c>
      <c r="D15" s="37">
        <v>44561</v>
      </c>
      <c r="E15" s="38">
        <v>6500</v>
      </c>
      <c r="F15" t="str">
        <f t="shared" si="0"/>
        <v>TajStandard</v>
      </c>
    </row>
    <row r="16" spans="1:12" ht="15.75" customHeight="1" x14ac:dyDescent="0.35">
      <c r="A16" s="35" t="s">
        <v>30</v>
      </c>
      <c r="B16" s="36" t="s">
        <v>29</v>
      </c>
      <c r="C16" s="37">
        <v>44378</v>
      </c>
      <c r="D16" s="37">
        <v>44561</v>
      </c>
      <c r="E16" s="38">
        <v>9500</v>
      </c>
      <c r="F16" t="str">
        <f t="shared" si="0"/>
        <v>TajDeluxe</v>
      </c>
    </row>
    <row r="17" spans="1:12" ht="15.75" customHeight="1" x14ac:dyDescent="0.25"/>
    <row r="18" spans="1:12" ht="15.75" customHeight="1" x14ac:dyDescent="0.25">
      <c r="A18" s="77" t="s">
        <v>9</v>
      </c>
      <c r="B18" s="74"/>
    </row>
    <row r="19" spans="1:12" ht="15.75" customHeight="1" x14ac:dyDescent="0.25">
      <c r="A19" s="75"/>
      <c r="B19" s="72"/>
      <c r="C19" t="str">
        <f>B20&amp;B21</f>
        <v>RadissonStandard</v>
      </c>
    </row>
    <row r="20" spans="1:12" ht="15.75" customHeight="1" x14ac:dyDescent="0.35">
      <c r="A20" s="39" t="s">
        <v>25</v>
      </c>
      <c r="B20" s="3" t="s">
        <v>27</v>
      </c>
      <c r="F20" s="40" t="s">
        <v>31</v>
      </c>
      <c r="I20" s="42" t="s">
        <v>32</v>
      </c>
      <c r="J20" s="42" t="s">
        <v>33</v>
      </c>
      <c r="K20" s="11" t="s">
        <v>34</v>
      </c>
      <c r="L20" s="11" t="s">
        <v>35</v>
      </c>
    </row>
    <row r="21" spans="1:12" ht="15.75" customHeight="1" x14ac:dyDescent="0.35">
      <c r="A21" s="39" t="s">
        <v>26</v>
      </c>
      <c r="B21" s="43" t="s">
        <v>28</v>
      </c>
      <c r="C21" s="7" t="s">
        <v>51</v>
      </c>
      <c r="D21" t="s">
        <v>53</v>
      </c>
      <c r="F21" s="45" t="s">
        <v>36</v>
      </c>
      <c r="H21" s="47" t="s">
        <v>15</v>
      </c>
      <c r="I21" s="48">
        <v>168</v>
      </c>
      <c r="J21" s="48">
        <v>9000</v>
      </c>
      <c r="K21" s="48">
        <v>1512000</v>
      </c>
      <c r="L21" s="17">
        <v>1787500</v>
      </c>
    </row>
    <row r="22" spans="1:12" ht="15.75" customHeight="1" x14ac:dyDescent="0.35">
      <c r="A22" s="49" t="s">
        <v>15</v>
      </c>
      <c r="B22" s="20">
        <v>44237</v>
      </c>
      <c r="C22" s="91">
        <f>IF(AND(B23&lt;C15,B22&lt;C15),B23-B22+1,IF(AND(B22&lt;C15,B23&gt;C15),C15-B22,0))</f>
        <v>141</v>
      </c>
      <c r="D22" s="97" cm="1">
        <f t="array" ref="D22:D23">_xlfn._xlws.FILTER($E$9:$E$16,$F$9:$F$16=$C$19)</f>
        <v>4000</v>
      </c>
      <c r="F22" s="99" t="s">
        <v>20</v>
      </c>
      <c r="H22" s="47" t="s">
        <v>17</v>
      </c>
      <c r="I22" s="48">
        <v>29</v>
      </c>
      <c r="J22" s="48">
        <v>9500</v>
      </c>
      <c r="K22" s="48">
        <v>275500</v>
      </c>
      <c r="L22" s="50"/>
    </row>
    <row r="23" spans="1:12" ht="15.75" customHeight="1" x14ac:dyDescent="0.35">
      <c r="A23" s="39" t="s">
        <v>17</v>
      </c>
      <c r="B23" s="20">
        <v>44387</v>
      </c>
      <c r="C23" s="91">
        <f>IF(AND(B23&gt;=D13,B22&gt;=D13),(B23-B22+1),IF(AND(B23&gt;D13,B22&lt;D13),B23-C12+1,0))</f>
        <v>10</v>
      </c>
      <c r="D23">
        <v>4500</v>
      </c>
      <c r="J23" s="78" t="s">
        <v>37</v>
      </c>
      <c r="K23" s="72"/>
    </row>
    <row r="24" spans="1:12" ht="15.75" customHeight="1" x14ac:dyDescent="0.35">
      <c r="A24" s="39" t="s">
        <v>38</v>
      </c>
      <c r="B24" s="24">
        <v>1</v>
      </c>
      <c r="C24" s="25"/>
    </row>
    <row r="25" spans="1:12" ht="15.75" customHeight="1" x14ac:dyDescent="0.35">
      <c r="A25" s="51"/>
      <c r="B25" s="52"/>
      <c r="C25" s="25"/>
    </row>
    <row r="26" spans="1:12" ht="15.75" customHeight="1" x14ac:dyDescent="0.25"/>
    <row r="27" spans="1:12" ht="15.75" customHeight="1" x14ac:dyDescent="0.25"/>
    <row r="28" spans="1:12" ht="15.75" customHeight="1" x14ac:dyDescent="0.25"/>
    <row r="29" spans="1:12" ht="15.75" customHeight="1" x14ac:dyDescent="0.25"/>
    <row r="30" spans="1:12" ht="15.75" customHeight="1" x14ac:dyDescent="0.3">
      <c r="A30" s="27" t="s">
        <v>21</v>
      </c>
    </row>
    <row r="31" spans="1:12" ht="15.75" customHeight="1" x14ac:dyDescent="0.25">
      <c r="A31" s="79" t="s">
        <v>39</v>
      </c>
      <c r="B31" s="72"/>
      <c r="C31" s="72"/>
      <c r="D31" s="72"/>
      <c r="E31" s="72"/>
      <c r="F31" s="72"/>
    </row>
    <row r="32" spans="1:12" ht="15.75" customHeight="1" x14ac:dyDescent="0.25">
      <c r="A32" s="72"/>
      <c r="B32" s="72"/>
      <c r="C32" s="72"/>
      <c r="D32" s="72"/>
      <c r="E32" s="72"/>
      <c r="F32" s="72"/>
    </row>
    <row r="33" spans="1:8" ht="15.75" customHeight="1" x14ac:dyDescent="0.25">
      <c r="A33" s="29"/>
      <c r="B33" s="29"/>
      <c r="C33" s="29"/>
      <c r="D33" s="29"/>
      <c r="E33" s="29"/>
      <c r="F33" s="29"/>
    </row>
    <row r="34" spans="1:8" ht="15.75" customHeight="1" x14ac:dyDescent="0.25">
      <c r="A34" s="29"/>
      <c r="B34" s="29"/>
      <c r="C34" s="29"/>
      <c r="D34" s="29"/>
      <c r="E34" s="29"/>
      <c r="F34" s="29"/>
    </row>
    <row r="35" spans="1:8" ht="15.75" customHeight="1" x14ac:dyDescent="0.35">
      <c r="B35" s="40" t="s">
        <v>31</v>
      </c>
      <c r="C35" s="41"/>
      <c r="D35" s="84" t="s">
        <v>23</v>
      </c>
      <c r="E35" s="72"/>
    </row>
    <row r="36" spans="1:8" ht="15.75" customHeight="1" x14ac:dyDescent="0.35">
      <c r="B36" s="45" t="str">
        <f>B20&amp;B21</f>
        <v>RadissonStandard</v>
      </c>
      <c r="C36" s="46"/>
    </row>
    <row r="37" spans="1:8" ht="15.75" customHeight="1" x14ac:dyDescent="0.25"/>
    <row r="38" spans="1:8" ht="15.75" customHeight="1" x14ac:dyDescent="0.25">
      <c r="A38" s="79" t="s">
        <v>40</v>
      </c>
      <c r="B38" s="72"/>
      <c r="C38" s="72"/>
      <c r="D38" s="72"/>
      <c r="E38" s="72"/>
      <c r="F38" s="72"/>
      <c r="G38" s="72"/>
    </row>
    <row r="39" spans="1:8" ht="15.75" customHeight="1" x14ac:dyDescent="0.25">
      <c r="A39" s="72"/>
      <c r="B39" s="72"/>
      <c r="C39" s="72"/>
      <c r="D39" s="72"/>
      <c r="E39" s="72"/>
      <c r="F39" s="72"/>
      <c r="G39" s="72"/>
    </row>
    <row r="40" spans="1:8" ht="15.75" customHeight="1" x14ac:dyDescent="0.25">
      <c r="A40" s="29"/>
      <c r="B40" s="29"/>
      <c r="C40" s="29"/>
      <c r="D40" s="29"/>
      <c r="E40" s="29"/>
      <c r="F40" s="29"/>
    </row>
    <row r="41" spans="1:8" ht="15.75" customHeight="1" x14ac:dyDescent="0.25">
      <c r="A41" s="29"/>
      <c r="B41" s="29"/>
      <c r="C41" s="29"/>
      <c r="D41" s="29"/>
      <c r="E41" s="29"/>
      <c r="F41" s="29"/>
    </row>
    <row r="42" spans="1:8" ht="15.75" customHeight="1" x14ac:dyDescent="0.25">
      <c r="B42" s="8" t="s">
        <v>32</v>
      </c>
      <c r="C42" s="9" t="s">
        <v>33</v>
      </c>
      <c r="D42" s="10" t="s">
        <v>34</v>
      </c>
      <c r="E42" s="11" t="s">
        <v>35</v>
      </c>
      <c r="F42" s="31"/>
      <c r="G42" s="71" t="s">
        <v>23</v>
      </c>
      <c r="H42" s="72"/>
    </row>
    <row r="43" spans="1:8" ht="15.75" customHeight="1" x14ac:dyDescent="0.35">
      <c r="A43" s="8" t="s">
        <v>41</v>
      </c>
      <c r="B43" s="15">
        <f>C22</f>
        <v>141</v>
      </c>
      <c r="C43" s="100">
        <f>D22</f>
        <v>4000</v>
      </c>
      <c r="D43" s="100">
        <f>B43*C43*B24</f>
        <v>564000</v>
      </c>
      <c r="E43" s="101">
        <f>D43+D44</f>
        <v>609000</v>
      </c>
      <c r="F43" s="31"/>
      <c r="G43" s="31"/>
    </row>
    <row r="44" spans="1:8" ht="15.75" customHeight="1" x14ac:dyDescent="0.35">
      <c r="A44" s="8" t="s">
        <v>42</v>
      </c>
      <c r="B44" s="15">
        <f>C23</f>
        <v>10</v>
      </c>
      <c r="C44" s="16">
        <f>D23</f>
        <v>4500</v>
      </c>
      <c r="D44" s="16">
        <f>C44*B44*B24</f>
        <v>45000</v>
      </c>
      <c r="E44" s="21"/>
    </row>
    <row r="45" spans="1:8" ht="15.75" customHeight="1" x14ac:dyDescent="0.25"/>
    <row r="46" spans="1:8" ht="15.75" hidden="1" customHeight="1" x14ac:dyDescent="0.25"/>
    <row r="47" spans="1:8" ht="15.75" hidden="1" customHeight="1" x14ac:dyDescent="0.25"/>
    <row r="48" spans="1:8" ht="15.75" hidden="1" customHeight="1" x14ac:dyDescent="0.25"/>
    <row r="49" ht="15.75" hidden="1" customHeight="1" x14ac:dyDescent="0.25"/>
    <row r="50" ht="15.75" hidden="1" customHeight="1" x14ac:dyDescent="0.25"/>
    <row r="51" ht="15.75" hidden="1" customHeight="1" x14ac:dyDescent="0.25"/>
    <row r="52" ht="15.75" hidden="1" customHeight="1" x14ac:dyDescent="0.25"/>
    <row r="53" ht="15.75" hidden="1" customHeight="1" x14ac:dyDescent="0.25"/>
    <row r="54" ht="15.75" hidden="1" customHeight="1" x14ac:dyDescent="0.25"/>
    <row r="55" ht="15.75" hidden="1" customHeight="1" x14ac:dyDescent="0.25"/>
    <row r="56" ht="15.75" hidden="1" customHeight="1" x14ac:dyDescent="0.25"/>
    <row r="57" ht="15.75" hidden="1" customHeight="1" x14ac:dyDescent="0.25"/>
    <row r="58" ht="15.75" hidden="1" customHeight="1" x14ac:dyDescent="0.25"/>
    <row r="59" ht="15.75" hidden="1" customHeight="1" x14ac:dyDescent="0.25"/>
    <row r="60" ht="15.75" hidden="1" customHeight="1" x14ac:dyDescent="0.25"/>
    <row r="61" ht="15.75" hidden="1" customHeight="1" x14ac:dyDescent="0.25"/>
    <row r="62" ht="15.75" hidden="1" customHeight="1" x14ac:dyDescent="0.25"/>
    <row r="63" ht="15.75" hidden="1" customHeight="1" x14ac:dyDescent="0.25"/>
    <row r="64" ht="15.75" hidden="1" customHeight="1" x14ac:dyDescent="0.25"/>
    <row r="65" ht="15.75" hidden="1" customHeight="1" x14ac:dyDescent="0.25"/>
    <row r="66" ht="15.75" hidden="1" customHeight="1" x14ac:dyDescent="0.25"/>
    <row r="67" ht="15.75" hidden="1" customHeight="1" x14ac:dyDescent="0.25"/>
    <row r="68" ht="15.75" hidden="1" customHeight="1" x14ac:dyDescent="0.25"/>
    <row r="69" ht="15.75" hidden="1" customHeight="1" x14ac:dyDescent="0.25"/>
    <row r="70" ht="15.75" hidden="1" customHeight="1" x14ac:dyDescent="0.25"/>
    <row r="71" ht="15.75" hidden="1" customHeight="1" x14ac:dyDescent="0.25"/>
    <row r="72" ht="15.75" hidden="1" customHeight="1" x14ac:dyDescent="0.25"/>
    <row r="73" ht="15.75" hidden="1" customHeight="1" x14ac:dyDescent="0.25"/>
    <row r="74" ht="15.75" hidden="1" customHeight="1" x14ac:dyDescent="0.25"/>
    <row r="75" ht="15.75" hidden="1" customHeight="1" x14ac:dyDescent="0.25"/>
    <row r="76" ht="15.75" hidden="1" customHeight="1" x14ac:dyDescent="0.25"/>
    <row r="77" ht="15.75" hidden="1" customHeight="1" x14ac:dyDescent="0.25"/>
    <row r="78" ht="15.75" hidden="1" customHeight="1" x14ac:dyDescent="0.25"/>
    <row r="79" ht="15.75" hidden="1" customHeight="1" x14ac:dyDescent="0.25"/>
    <row r="80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  <row r="86" ht="15.75" hidden="1" customHeight="1" x14ac:dyDescent="0.25"/>
    <row r="87" ht="15.75" hidden="1" customHeight="1" x14ac:dyDescent="0.25"/>
    <row r="88" ht="15.75" hidden="1" customHeight="1" x14ac:dyDescent="0.25"/>
    <row r="89" ht="15.75" hidden="1" customHeight="1" x14ac:dyDescent="0.25"/>
    <row r="90" ht="15.75" hidden="1" customHeight="1" x14ac:dyDescent="0.25"/>
    <row r="91" ht="15.75" hidden="1" customHeight="1" x14ac:dyDescent="0.25"/>
    <row r="92" ht="15.75" hidden="1" customHeight="1" x14ac:dyDescent="0.25"/>
    <row r="93" ht="15.75" hidden="1" customHeight="1" x14ac:dyDescent="0.25"/>
    <row r="94" ht="15.75" hidden="1" customHeight="1" x14ac:dyDescent="0.25"/>
    <row r="95" ht="15.75" hidden="1" customHeight="1" x14ac:dyDescent="0.25"/>
    <row r="96" ht="15.75" hidden="1" customHeight="1" x14ac:dyDescent="0.25"/>
    <row r="97" ht="15.75" hidden="1" customHeight="1" x14ac:dyDescent="0.25"/>
    <row r="98" ht="15.75" hidden="1" customHeight="1" x14ac:dyDescent="0.25"/>
    <row r="99" ht="15.75" hidden="1" customHeight="1" x14ac:dyDescent="0.25"/>
    <row r="100" ht="15.75" hidden="1" customHeight="1" x14ac:dyDescent="0.25"/>
    <row r="101" ht="15.75" hidden="1" customHeight="1" x14ac:dyDescent="0.25"/>
    <row r="102" ht="15.75" hidden="1" customHeight="1" x14ac:dyDescent="0.25"/>
    <row r="103" ht="15.75" hidden="1" customHeight="1" x14ac:dyDescent="0.25"/>
    <row r="104" ht="15.75" hidden="1" customHeight="1" x14ac:dyDescent="0.25"/>
    <row r="105" ht="15.75" hidden="1" customHeight="1" x14ac:dyDescent="0.25"/>
    <row r="106" ht="15.75" hidden="1" customHeight="1" x14ac:dyDescent="0.25"/>
    <row r="107" ht="15.75" hidden="1" customHeight="1" x14ac:dyDescent="0.25"/>
    <row r="108" ht="15.75" hidden="1" customHeight="1" x14ac:dyDescent="0.25"/>
    <row r="109" ht="15.75" hidden="1" customHeight="1" x14ac:dyDescent="0.25"/>
    <row r="110" ht="15.75" hidden="1" customHeight="1" x14ac:dyDescent="0.25"/>
    <row r="111" ht="15.75" hidden="1" customHeight="1" x14ac:dyDescent="0.25"/>
    <row r="112" ht="15.75" hidden="1" customHeight="1" x14ac:dyDescent="0.25"/>
    <row r="113" ht="15.75" hidden="1" customHeight="1" x14ac:dyDescent="0.25"/>
    <row r="114" ht="15.75" hidden="1" customHeight="1" x14ac:dyDescent="0.25"/>
    <row r="115" ht="15.75" hidden="1" customHeight="1" x14ac:dyDescent="0.25"/>
    <row r="116" ht="15.75" hidden="1" customHeight="1" x14ac:dyDescent="0.25"/>
    <row r="117" ht="15.75" hidden="1" customHeight="1" x14ac:dyDescent="0.25"/>
    <row r="118" ht="15.75" hidden="1" customHeight="1" x14ac:dyDescent="0.25"/>
    <row r="119" ht="15.75" hidden="1" customHeight="1" x14ac:dyDescent="0.25"/>
    <row r="120" ht="15.75" hidden="1" customHeight="1" x14ac:dyDescent="0.25"/>
    <row r="121" ht="15.75" hidden="1" customHeight="1" x14ac:dyDescent="0.25"/>
    <row r="122" ht="15.75" hidden="1" customHeight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ht="15.75" hidden="1" customHeight="1" x14ac:dyDescent="0.25"/>
    <row r="130" ht="15.75" hidden="1" customHeight="1" x14ac:dyDescent="0.25"/>
    <row r="131" ht="15.75" hidden="1" customHeight="1" x14ac:dyDescent="0.25"/>
    <row r="132" ht="15.75" hidden="1" customHeight="1" x14ac:dyDescent="0.25"/>
    <row r="133" ht="15.75" hidden="1" customHeight="1" x14ac:dyDescent="0.25"/>
    <row r="134" ht="15.75" hidden="1" customHeight="1" x14ac:dyDescent="0.25"/>
    <row r="135" ht="15.75" hidden="1" customHeight="1" x14ac:dyDescent="0.25"/>
    <row r="136" ht="15.75" hidden="1" customHeight="1" x14ac:dyDescent="0.25"/>
    <row r="137" ht="15.75" hidden="1" customHeight="1" x14ac:dyDescent="0.25"/>
    <row r="138" ht="15.75" hidden="1" customHeight="1" x14ac:dyDescent="0.25"/>
    <row r="139" ht="15.75" hidden="1" customHeight="1" x14ac:dyDescent="0.25"/>
    <row r="140" ht="15.75" hidden="1" customHeight="1" x14ac:dyDescent="0.25"/>
    <row r="141" ht="15.75" hidden="1" customHeight="1" x14ac:dyDescent="0.25"/>
    <row r="142" ht="15.75" hidden="1" customHeight="1" x14ac:dyDescent="0.25"/>
    <row r="143" ht="15.75" hidden="1" customHeight="1" x14ac:dyDescent="0.25"/>
    <row r="14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ht="15.75" hidden="1" customHeight="1" x14ac:dyDescent="0.25"/>
    <row r="210" ht="15.75" hidden="1" customHeight="1" x14ac:dyDescent="0.25"/>
    <row r="211" ht="15.75" hidden="1" customHeight="1" x14ac:dyDescent="0.25"/>
    <row r="212" ht="15.75" hidden="1" customHeight="1" x14ac:dyDescent="0.25"/>
    <row r="213" ht="15.75" hidden="1" customHeight="1" x14ac:dyDescent="0.25"/>
    <row r="214" ht="15.75" hidden="1" customHeight="1" x14ac:dyDescent="0.25"/>
    <row r="215" ht="15.75" hidden="1" customHeight="1" x14ac:dyDescent="0.25"/>
    <row r="216" ht="15.75" hidden="1" customHeight="1" x14ac:dyDescent="0.25"/>
    <row r="217" ht="15.75" hidden="1" customHeight="1" x14ac:dyDescent="0.25"/>
    <row r="218" ht="15.75" hidden="1" customHeight="1" x14ac:dyDescent="0.25"/>
    <row r="219" ht="15.75" hidden="1" customHeight="1" x14ac:dyDescent="0.25"/>
    <row r="220" ht="15.75" hidden="1" customHeight="1" x14ac:dyDescent="0.25"/>
    <row r="221" ht="15.75" hidden="1" customHeight="1" x14ac:dyDescent="0.25"/>
    <row r="222" ht="15.75" hidden="1" customHeight="1" x14ac:dyDescent="0.25"/>
    <row r="223" ht="15.75" hidden="1" customHeight="1" x14ac:dyDescent="0.25"/>
    <row r="224" ht="15.75" hidden="1" customHeight="1" x14ac:dyDescent="0.25"/>
    <row r="225" ht="15.75" hidden="1" customHeight="1" x14ac:dyDescent="0.25"/>
    <row r="226" ht="15.75" hidden="1" customHeight="1" x14ac:dyDescent="0.25"/>
    <row r="227" ht="15.75" hidden="1" customHeight="1" x14ac:dyDescent="0.25"/>
    <row r="228" ht="15.75" hidden="1" customHeight="1" x14ac:dyDescent="0.25"/>
    <row r="229" ht="15.75" hidden="1" customHeight="1" x14ac:dyDescent="0.25"/>
    <row r="230" ht="15.75" hidden="1" customHeight="1" x14ac:dyDescent="0.25"/>
    <row r="231" ht="15.75" hidden="1" customHeight="1" x14ac:dyDescent="0.25"/>
    <row r="232" ht="15.75" hidden="1" customHeight="1" x14ac:dyDescent="0.25"/>
    <row r="233" ht="15.75" hidden="1" customHeight="1" x14ac:dyDescent="0.25"/>
    <row r="234" ht="15.75" hidden="1" customHeight="1" x14ac:dyDescent="0.25"/>
    <row r="235" ht="15.75" hidden="1" customHeight="1" x14ac:dyDescent="0.25"/>
    <row r="236" ht="15.75" hidden="1" customHeight="1" x14ac:dyDescent="0.25"/>
    <row r="237" ht="15.75" hidden="1" customHeight="1" x14ac:dyDescent="0.25"/>
    <row r="238" ht="15.75" hidden="1" customHeight="1" x14ac:dyDescent="0.25"/>
    <row r="239" ht="15.75" hidden="1" customHeight="1" x14ac:dyDescent="0.25"/>
    <row r="240" ht="15.75" hidden="1" customHeight="1" x14ac:dyDescent="0.25"/>
    <row r="241" ht="15.75" hidden="1" customHeight="1" x14ac:dyDescent="0.25"/>
    <row r="242" ht="15.75" hidden="1" customHeight="1" x14ac:dyDescent="0.25"/>
    <row r="243" ht="15.75" hidden="1" customHeight="1" x14ac:dyDescent="0.25"/>
    <row r="244" ht="15.75" hidden="1" customHeight="1" x14ac:dyDescent="0.25"/>
    <row r="245" ht="15.75" hidden="1" customHeight="1" x14ac:dyDescent="0.25"/>
    <row r="246" ht="15.75" hidden="1" customHeight="1" x14ac:dyDescent="0.25"/>
    <row r="247" ht="15.75" hidden="1" customHeight="1" x14ac:dyDescent="0.25"/>
    <row r="248" ht="15.75" hidden="1" customHeight="1" x14ac:dyDescent="0.25"/>
    <row r="249" ht="15.75" hidden="1" customHeight="1" x14ac:dyDescent="0.25"/>
    <row r="250" ht="15.7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</sheetData>
  <mergeCells count="8">
    <mergeCell ref="A38:G39"/>
    <mergeCell ref="G42:H42"/>
    <mergeCell ref="A1:L3"/>
    <mergeCell ref="A5:B6"/>
    <mergeCell ref="A18:B19"/>
    <mergeCell ref="J23:K23"/>
    <mergeCell ref="A31:F32"/>
    <mergeCell ref="D35:E35"/>
  </mergeCells>
  <dataValidations count="4">
    <dataValidation type="list" allowBlank="1" showInputMessage="1" showErrorMessage="1" sqref="B20" xr:uid="{A771BD65-FBEF-4E11-9638-D368B25A1D7B}">
      <formula1>$I$9:$I$10</formula1>
    </dataValidation>
    <dataValidation type="list" allowBlank="1" showInputMessage="1" showErrorMessage="1" sqref="B21" xr:uid="{F574DFB4-7C58-407B-AD71-1D5D9E04F7F5}">
      <formula1>$J$9:$J$10</formula1>
    </dataValidation>
    <dataValidation type="date" allowBlank="1" showInputMessage="1" showErrorMessage="1" sqref="B22:B23" xr:uid="{91E235FF-A704-4D97-B33F-0E0D5F420A4C}">
      <formula1>44197</formula1>
      <formula2>44561</formula2>
    </dataValidation>
    <dataValidation type="custom" allowBlank="1" showInputMessage="1" showErrorMessage="1" sqref="B24" xr:uid="{F3ADC6D0-440B-4F44-AB82-4524C9803ABA}">
      <formula1>"&gt;=1"</formula1>
    </dataValidation>
  </dataValidation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8"/>
  <sheetViews>
    <sheetView showGridLines="0" tabSelected="1" topLeftCell="A13" workbookViewId="0">
      <selection activeCell="C31" sqref="C31"/>
    </sheetView>
  </sheetViews>
  <sheetFormatPr defaultColWidth="12.6328125" defaultRowHeight="15" customHeight="1" x14ac:dyDescent="0.25"/>
  <cols>
    <col min="1" max="1" width="17.1796875" customWidth="1"/>
    <col min="5" max="5" width="17.81640625" customWidth="1"/>
    <col min="6" max="6" width="11" customWidth="1"/>
    <col min="7" max="7" width="14.6328125" customWidth="1"/>
    <col min="13" max="26" width="8.6328125" hidden="1" customWidth="1"/>
  </cols>
  <sheetData>
    <row r="1" spans="1:12" ht="15.75" customHeight="1" x14ac:dyDescent="0.25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2" spans="1:12" ht="15.75" customHeight="1" x14ac:dyDescent="0.25">
      <c r="A2" s="75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2" ht="15.75" customHeight="1" x14ac:dyDescent="0.25">
      <c r="A3" s="75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</row>
    <row r="4" spans="1:12" ht="15.75" customHeight="1" x14ac:dyDescent="0.25"/>
    <row r="5" spans="1:12" ht="15.75" customHeight="1" x14ac:dyDescent="0.25">
      <c r="A5" s="76" t="s">
        <v>1</v>
      </c>
      <c r="B5" s="74"/>
      <c r="F5" s="86" t="s">
        <v>24</v>
      </c>
      <c r="G5" s="81"/>
    </row>
    <row r="6" spans="1:12" ht="15.75" customHeight="1" x14ac:dyDescent="0.25">
      <c r="A6" s="75"/>
      <c r="B6" s="72"/>
      <c r="F6" s="82"/>
      <c r="G6" s="83"/>
    </row>
    <row r="7" spans="1:12" ht="15.75" customHeight="1" x14ac:dyDescent="0.35">
      <c r="A7" s="1" t="s">
        <v>2</v>
      </c>
      <c r="B7" s="2" t="s">
        <v>3</v>
      </c>
      <c r="C7" s="1" t="s">
        <v>4</v>
      </c>
      <c r="D7" s="1" t="s">
        <v>5</v>
      </c>
      <c r="F7" s="1" t="s">
        <v>25</v>
      </c>
      <c r="G7" s="1" t="s">
        <v>26</v>
      </c>
      <c r="H7" s="1" t="s">
        <v>3</v>
      </c>
      <c r="I7" s="1" t="s">
        <v>4</v>
      </c>
      <c r="J7" s="1" t="s">
        <v>5</v>
      </c>
    </row>
    <row r="8" spans="1:12" ht="15.75" customHeight="1" x14ac:dyDescent="0.35">
      <c r="A8" s="3" t="s">
        <v>6</v>
      </c>
      <c r="B8" s="4">
        <v>44197</v>
      </c>
      <c r="C8" s="4">
        <v>44316</v>
      </c>
      <c r="D8" s="5">
        <v>1200</v>
      </c>
      <c r="F8" s="3" t="s">
        <v>27</v>
      </c>
      <c r="G8" s="53" t="s">
        <v>28</v>
      </c>
      <c r="H8" s="4">
        <v>44197</v>
      </c>
      <c r="I8" s="4">
        <v>44377</v>
      </c>
      <c r="J8" s="5">
        <v>4000</v>
      </c>
    </row>
    <row r="9" spans="1:12" ht="15.75" customHeight="1" x14ac:dyDescent="0.35">
      <c r="A9" s="3" t="s">
        <v>6</v>
      </c>
      <c r="B9" s="4">
        <v>44317</v>
      </c>
      <c r="C9" s="4">
        <v>44561</v>
      </c>
      <c r="D9" s="5">
        <v>1300</v>
      </c>
      <c r="F9" s="3" t="s">
        <v>27</v>
      </c>
      <c r="G9" s="53" t="s">
        <v>29</v>
      </c>
      <c r="H9" s="4">
        <v>44197</v>
      </c>
      <c r="I9" s="4">
        <v>44377</v>
      </c>
      <c r="J9" s="5">
        <v>7000</v>
      </c>
    </row>
    <row r="10" spans="1:12" ht="15.75" customHeight="1" x14ac:dyDescent="0.35">
      <c r="A10" s="3" t="s">
        <v>7</v>
      </c>
      <c r="B10" s="4">
        <v>44197</v>
      </c>
      <c r="C10" s="4">
        <v>44316</v>
      </c>
      <c r="D10" s="5">
        <v>2100</v>
      </c>
      <c r="F10" s="3" t="s">
        <v>27</v>
      </c>
      <c r="G10" s="53" t="s">
        <v>28</v>
      </c>
      <c r="H10" s="4">
        <v>44378</v>
      </c>
      <c r="I10" s="4">
        <v>44561</v>
      </c>
      <c r="J10" s="5">
        <v>4500</v>
      </c>
    </row>
    <row r="11" spans="1:12" ht="15.75" customHeight="1" x14ac:dyDescent="0.35">
      <c r="A11" s="3" t="s">
        <v>7</v>
      </c>
      <c r="B11" s="4">
        <v>44317</v>
      </c>
      <c r="C11" s="4">
        <v>44561</v>
      </c>
      <c r="D11" s="5">
        <v>2200</v>
      </c>
      <c r="F11" s="3" t="s">
        <v>27</v>
      </c>
      <c r="G11" s="53" t="s">
        <v>29</v>
      </c>
      <c r="H11" s="4">
        <v>44378</v>
      </c>
      <c r="I11" s="4">
        <v>44561</v>
      </c>
      <c r="J11" s="5">
        <v>8000</v>
      </c>
    </row>
    <row r="12" spans="1:12" ht="15.75" customHeight="1" x14ac:dyDescent="0.35">
      <c r="A12" s="3" t="s">
        <v>8</v>
      </c>
      <c r="B12" s="4">
        <v>44197</v>
      </c>
      <c r="C12" s="4">
        <v>44316</v>
      </c>
      <c r="D12" s="5">
        <v>2800</v>
      </c>
      <c r="F12" s="3" t="s">
        <v>30</v>
      </c>
      <c r="G12" s="53" t="s">
        <v>28</v>
      </c>
      <c r="H12" s="4">
        <v>44197</v>
      </c>
      <c r="I12" s="4">
        <v>44377</v>
      </c>
      <c r="J12" s="5">
        <v>6000</v>
      </c>
    </row>
    <row r="13" spans="1:12" ht="15.75" customHeight="1" x14ac:dyDescent="0.35">
      <c r="A13" s="3" t="s">
        <v>8</v>
      </c>
      <c r="B13" s="4">
        <v>44317</v>
      </c>
      <c r="C13" s="4">
        <v>44561</v>
      </c>
      <c r="D13" s="5">
        <v>3000</v>
      </c>
      <c r="F13" s="3" t="s">
        <v>30</v>
      </c>
      <c r="G13" s="53" t="s">
        <v>29</v>
      </c>
      <c r="H13" s="4">
        <v>44197</v>
      </c>
      <c r="I13" s="4">
        <v>44377</v>
      </c>
      <c r="J13" s="5">
        <v>9000</v>
      </c>
    </row>
    <row r="14" spans="1:12" ht="15.75" customHeight="1" x14ac:dyDescent="0.35">
      <c r="F14" s="3" t="s">
        <v>30</v>
      </c>
      <c r="G14" s="53" t="s">
        <v>28</v>
      </c>
      <c r="H14" s="4">
        <v>44378</v>
      </c>
      <c r="I14" s="4">
        <v>44561</v>
      </c>
      <c r="J14" s="5">
        <v>6500</v>
      </c>
    </row>
    <row r="15" spans="1:12" ht="15.75" customHeight="1" x14ac:dyDescent="0.35">
      <c r="F15" s="3" t="s">
        <v>30</v>
      </c>
      <c r="G15" s="53" t="s">
        <v>29</v>
      </c>
      <c r="H15" s="4">
        <v>44378</v>
      </c>
      <c r="I15" s="4">
        <v>44561</v>
      </c>
      <c r="J15" s="5">
        <v>9500</v>
      </c>
    </row>
    <row r="16" spans="1:12" ht="15.75" customHeight="1" x14ac:dyDescent="0.25">
      <c r="A16" s="77" t="s">
        <v>9</v>
      </c>
      <c r="B16" s="74"/>
    </row>
    <row r="17" spans="1:11" ht="15.75" customHeight="1" x14ac:dyDescent="0.25">
      <c r="A17" s="75"/>
      <c r="B17" s="72"/>
    </row>
    <row r="18" spans="1:11" ht="15.75" customHeight="1" x14ac:dyDescent="0.25">
      <c r="A18" s="39" t="s">
        <v>10</v>
      </c>
      <c r="B18" s="3" t="str">
        <f>Sheet1!B20</f>
        <v>Innova</v>
      </c>
      <c r="C18" s="7"/>
    </row>
    <row r="19" spans="1:11" ht="15.75" customHeight="1" x14ac:dyDescent="0.25">
      <c r="A19" s="39" t="s">
        <v>25</v>
      </c>
      <c r="B19" s="3" t="str">
        <f>Sheet2!B20</f>
        <v>Radisson</v>
      </c>
      <c r="C19" s="7"/>
      <c r="E19" s="87" t="s">
        <v>43</v>
      </c>
      <c r="F19" s="72"/>
    </row>
    <row r="20" spans="1:11" ht="15.75" customHeight="1" x14ac:dyDescent="0.35">
      <c r="A20" s="39" t="s">
        <v>26</v>
      </c>
      <c r="B20" s="43" t="str">
        <f>Sheet2!B21</f>
        <v>Standard</v>
      </c>
      <c r="C20" s="44"/>
      <c r="E20" s="72"/>
      <c r="F20" s="72"/>
      <c r="H20" s="54"/>
      <c r="I20" s="12"/>
      <c r="J20" s="31"/>
      <c r="K20" s="31"/>
    </row>
    <row r="21" spans="1:11" ht="15.75" customHeight="1" x14ac:dyDescent="0.35">
      <c r="A21" s="49" t="s">
        <v>15</v>
      </c>
      <c r="B21" s="20">
        <f>Sheet1!B21</f>
        <v>44197</v>
      </c>
      <c r="C21" s="14"/>
      <c r="E21" s="72"/>
      <c r="F21" s="72"/>
      <c r="H21" s="18"/>
      <c r="I21" s="18"/>
      <c r="J21" s="31"/>
      <c r="K21" s="31"/>
    </row>
    <row r="22" spans="1:11" ht="15.75" customHeight="1" x14ac:dyDescent="0.35">
      <c r="A22" s="39" t="s">
        <v>17</v>
      </c>
      <c r="B22" s="20">
        <f>Sheet1!B22</f>
        <v>44287</v>
      </c>
      <c r="C22" s="14"/>
      <c r="E22" s="72"/>
      <c r="F22" s="72"/>
      <c r="G22" s="18"/>
      <c r="H22" s="18"/>
      <c r="I22" s="22"/>
    </row>
    <row r="23" spans="1:11" ht="15.75" customHeight="1" x14ac:dyDescent="0.35">
      <c r="A23" s="39" t="s">
        <v>38</v>
      </c>
      <c r="B23" s="24">
        <f>Sheet2!B24</f>
        <v>1</v>
      </c>
      <c r="C23" s="25"/>
      <c r="E23" s="72"/>
      <c r="F23" s="72"/>
      <c r="G23" s="55"/>
      <c r="H23" s="55"/>
      <c r="I23" s="55"/>
    </row>
    <row r="24" spans="1:11" ht="15.75" customHeight="1" x14ac:dyDescent="0.35">
      <c r="A24" s="56" t="s">
        <v>19</v>
      </c>
      <c r="B24" s="24">
        <f>Sheet1!B23</f>
        <v>1</v>
      </c>
      <c r="C24" s="25"/>
      <c r="E24" s="57"/>
      <c r="F24" s="57"/>
      <c r="G24" s="55"/>
      <c r="H24" s="55"/>
      <c r="I24" s="55"/>
    </row>
    <row r="25" spans="1:11" ht="15.75" customHeight="1" x14ac:dyDescent="0.35">
      <c r="F25" s="88"/>
      <c r="G25" s="89"/>
      <c r="H25" s="55"/>
      <c r="I25" s="58"/>
    </row>
    <row r="26" spans="1:11" ht="15.75" customHeight="1" x14ac:dyDescent="0.35">
      <c r="F26" s="59"/>
      <c r="G26" s="59"/>
      <c r="H26" s="60"/>
      <c r="I26" s="61"/>
    </row>
    <row r="27" spans="1:11" ht="15.75" customHeight="1" x14ac:dyDescent="0.35">
      <c r="A27" s="85" t="s">
        <v>44</v>
      </c>
      <c r="B27" s="72"/>
      <c r="C27" s="72"/>
      <c r="D27" s="72"/>
      <c r="E27" s="72"/>
      <c r="F27" s="59"/>
      <c r="G27" s="59"/>
      <c r="H27" s="60"/>
      <c r="I27" s="61"/>
    </row>
    <row r="28" spans="1:11" ht="15.75" customHeight="1" x14ac:dyDescent="0.35">
      <c r="A28" s="28"/>
      <c r="B28" s="28"/>
      <c r="C28" s="28"/>
      <c r="D28" s="28"/>
      <c r="E28" s="28"/>
      <c r="F28" s="41"/>
      <c r="G28" s="62"/>
      <c r="H28" s="60"/>
      <c r="I28" s="61"/>
    </row>
    <row r="29" spans="1:11" ht="15.75" customHeight="1" x14ac:dyDescent="0.35">
      <c r="A29" s="11" t="s">
        <v>35</v>
      </c>
      <c r="B29" s="63"/>
      <c r="C29" s="11" t="s">
        <v>14</v>
      </c>
      <c r="E29" s="78" t="s">
        <v>45</v>
      </c>
      <c r="F29" s="72"/>
      <c r="G29" s="64"/>
      <c r="H29" s="60"/>
      <c r="I29" s="61"/>
    </row>
    <row r="30" spans="1:11" ht="15.75" customHeight="1" x14ac:dyDescent="0.35">
      <c r="A30" s="17">
        <f>HLOOKUP(A29,Sheet2!$B$42:$E$43,2,FALSE)</f>
        <v>609000</v>
      </c>
      <c r="B30" s="65"/>
      <c r="C30" s="17">
        <f>HLOOKUP($C$29,Sheet1!$B$35:$E$36,2,FALSE)</f>
        <v>191100</v>
      </c>
      <c r="D30" s="29"/>
      <c r="H30" s="60"/>
      <c r="I30" s="61"/>
    </row>
    <row r="31" spans="1:11" ht="15.75" customHeight="1" x14ac:dyDescent="0.35">
      <c r="F31" s="62"/>
      <c r="G31" s="59"/>
      <c r="H31" s="60"/>
      <c r="I31" s="61"/>
    </row>
    <row r="32" spans="1:11" ht="15.75" customHeight="1" x14ac:dyDescent="0.35">
      <c r="F32" s="59"/>
      <c r="G32" s="59"/>
      <c r="H32" s="55"/>
      <c r="I32" s="66"/>
    </row>
    <row r="33" spans="1:12" ht="15.75" customHeight="1" x14ac:dyDescent="0.35">
      <c r="A33" s="84" t="s">
        <v>46</v>
      </c>
      <c r="B33" s="72"/>
      <c r="C33" s="72"/>
      <c r="F33" s="90"/>
      <c r="G33" s="89"/>
      <c r="H33" s="55"/>
      <c r="I33" s="55"/>
    </row>
    <row r="34" spans="1:12" ht="15.75" customHeight="1" x14ac:dyDescent="0.35">
      <c r="A34" s="27"/>
      <c r="B34" s="27"/>
      <c r="C34" s="27"/>
      <c r="F34" s="46"/>
      <c r="G34" s="46"/>
      <c r="H34" s="55"/>
      <c r="I34" s="55"/>
    </row>
    <row r="35" spans="1:12" ht="15.75" customHeight="1" x14ac:dyDescent="0.35">
      <c r="A35" s="67" t="s">
        <v>47</v>
      </c>
      <c r="B35" s="68">
        <f>A30+C30</f>
        <v>800100</v>
      </c>
      <c r="C35" s="69"/>
      <c r="D35" s="78" t="s">
        <v>45</v>
      </c>
      <c r="E35" s="72"/>
      <c r="F35" s="26"/>
      <c r="H35" s="55"/>
      <c r="I35" s="55"/>
    </row>
    <row r="36" spans="1:12" ht="15.75" customHeight="1" x14ac:dyDescent="0.25">
      <c r="F36" s="55"/>
      <c r="G36" s="55"/>
      <c r="H36" s="55"/>
      <c r="I36" s="55"/>
    </row>
    <row r="37" spans="1:12" ht="15.75" customHeight="1" x14ac:dyDescent="0.3">
      <c r="A37" s="85" t="s">
        <v>48</v>
      </c>
      <c r="B37" s="72"/>
      <c r="C37" s="72"/>
      <c r="D37" s="72"/>
      <c r="E37" s="72"/>
      <c r="F37" s="70"/>
      <c r="G37" s="70"/>
      <c r="H37" s="12"/>
      <c r="I37" s="12"/>
      <c r="J37" s="31"/>
      <c r="K37" s="31"/>
    </row>
    <row r="38" spans="1:12" ht="15.75" customHeight="1" x14ac:dyDescent="0.35">
      <c r="F38" s="18"/>
      <c r="G38" s="18"/>
      <c r="H38" s="18"/>
      <c r="I38" s="18"/>
      <c r="J38" s="31"/>
      <c r="K38" s="31"/>
    </row>
    <row r="39" spans="1:12" ht="15.75" customHeight="1" x14ac:dyDescent="0.3">
      <c r="A39" s="85" t="s">
        <v>49</v>
      </c>
      <c r="B39" s="72"/>
      <c r="C39" s="72"/>
      <c r="D39" s="72"/>
      <c r="E39" s="72"/>
      <c r="F39" s="72"/>
      <c r="G39" s="72"/>
      <c r="H39" s="72"/>
      <c r="I39" s="28"/>
      <c r="J39" s="28"/>
      <c r="K39" s="28"/>
      <c r="L39" s="28"/>
    </row>
    <row r="40" spans="1:12" ht="15.75" customHeight="1" x14ac:dyDescent="0.25">
      <c r="A40" s="72"/>
      <c r="B40" s="72"/>
      <c r="C40" s="72"/>
      <c r="D40" s="72"/>
      <c r="E40" s="72"/>
      <c r="F40" s="72"/>
      <c r="G40" s="72"/>
      <c r="H40" s="72"/>
    </row>
    <row r="41" spans="1:12" ht="15.75" customHeight="1" x14ac:dyDescent="0.25"/>
    <row r="42" spans="1:12" ht="15.75" customHeight="1" x14ac:dyDescent="0.25"/>
    <row r="43" spans="1:12" ht="15.75" customHeight="1" x14ac:dyDescent="0.25"/>
    <row r="44" spans="1:12" ht="15.75" customHeight="1" x14ac:dyDescent="0.25"/>
    <row r="45" spans="1:12" ht="15.75" customHeight="1" x14ac:dyDescent="0.25"/>
    <row r="46" spans="1:12" ht="15.75" customHeight="1" x14ac:dyDescent="0.25"/>
    <row r="47" spans="1:12" ht="15.75" customHeight="1" x14ac:dyDescent="0.25"/>
    <row r="48" spans="1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</sheetData>
  <mergeCells count="13">
    <mergeCell ref="A39:H40"/>
    <mergeCell ref="A1:L3"/>
    <mergeCell ref="A5:B6"/>
    <mergeCell ref="F5:G6"/>
    <mergeCell ref="A16:B17"/>
    <mergeCell ref="E19:F23"/>
    <mergeCell ref="F25:G25"/>
    <mergeCell ref="A27:E27"/>
    <mergeCell ref="E29:F29"/>
    <mergeCell ref="A33:C33"/>
    <mergeCell ref="F33:G33"/>
    <mergeCell ref="D35:E35"/>
    <mergeCell ref="A37:E3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DAHIYA</cp:lastModifiedBy>
  <dcterms:modified xsi:type="dcterms:W3CDTF">2024-10-27T16:58:01Z</dcterms:modified>
</cp:coreProperties>
</file>