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mohit\OneDrive\Desktop\Projects\"/>
    </mc:Choice>
  </mc:AlternateContent>
  <xr:revisionPtr revIDLastSave="0" documentId="8_{86D279AA-0D0D-405B-8369-424690504A31}" xr6:coauthVersionLast="47" xr6:coauthVersionMax="47" xr10:uidLastSave="{00000000-0000-0000-0000-000000000000}"/>
  <bookViews>
    <workbookView xWindow="-108" yWindow="-108" windowWidth="23256" windowHeight="12456" tabRatio="683" xr2:uid="{00000000-000D-0000-FFFF-FFFF00000000}"/>
  </bookViews>
  <sheets>
    <sheet name="Dashboard" sheetId="22" r:id="rId1"/>
    <sheet name="Total Sales" sheetId="18" r:id="rId2"/>
    <sheet name="Country" sheetId="19"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_Type_Name">#N/A</definedName>
    <definedName name="Slicer_Loyalty_card">#N/A</definedName>
    <definedName name="Slicer_Roast_Type_Name">#N/A</definedName>
    <definedName name="Slicer_Size">#N/A</definedName>
  </definedNames>
  <calcPr calcId="191028"/>
  <pivotCaches>
    <pivotCache cacheId="16"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<sst xmlns="http://schemas.openxmlformats.org/spreadsheetml/2006/main" count="11136" uniqueCount="6227">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</sst>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7" formatCode="0.0\ &quot;kg&quot;"/>
    <numFmt numFmtId="168" formatCode="_-[$$-409]* #,##0.00_ ;_-[$$-409]* \-#,##0.00\ ;_-[$$-409]* &quot;-&quot;??_ ;_-@_ "/>
    <numFmt numFmtId="169" formatCode="[$$-C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rgb="FFDEC8EE"/>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xf numFmtId="0" fontId="0" fillId="2" borderId="0" xfId="0" applyFill="1"/>
  </cellXfs>
  <cellStyles count="1">
    <cellStyle name="Normal" xfId="0" builtinId="0"/>
  </cellStyles>
  <dxfs count="91">
    <dxf>
      <numFmt numFmtId="1" formatCode="0"/>
    </dxf>
    <dxf>
      <numFmt numFmtId="3" formatCode="#,##0"/>
    </dxf>
    <dxf>
      <numFmt numFmtId="3" formatCode="#,##0"/>
    </dxf>
    <dxf>
      <numFmt numFmtId="1" formatCode="0"/>
    </dxf>
    <dxf>
      <numFmt numFmtId="3" formatCode="#,##0"/>
    </dxf>
    <dxf>
      <numFmt numFmtId="3" formatCode="#,##0"/>
    </dxf>
    <dxf>
      <numFmt numFmtId="1" formatCode="0"/>
    </dxf>
    <dxf>
      <numFmt numFmtId="3" formatCode="#,##0"/>
    </dxf>
    <dxf>
      <numFmt numFmtId="3" formatCode="#,##0"/>
    </dxf>
    <dxf>
      <numFmt numFmtId="1" formatCode="0"/>
    </dxf>
    <dxf>
      <numFmt numFmtId="3" formatCode="#,##0"/>
    </dxf>
    <dxf>
      <numFmt numFmtId="3" formatCode="#,##0"/>
    </dxf>
    <dxf>
      <numFmt numFmtId="1" formatCode="0"/>
    </dxf>
    <dxf>
      <numFmt numFmtId="3" formatCode="#,##0"/>
    </dxf>
    <dxf>
      <numFmt numFmtId="3" formatCode="#,##0"/>
    </dxf>
    <dxf>
      <numFmt numFmtId="1" formatCode="0"/>
    </dxf>
    <dxf>
      <numFmt numFmtId="3" formatCode="#,##0"/>
    </dxf>
    <dxf>
      <numFmt numFmtId="3" formatCode="#,##0"/>
    </dxf>
    <dxf>
      <numFmt numFmtId="1" formatCode="0"/>
    </dxf>
    <dxf>
      <numFmt numFmtId="3" formatCode="#,##0"/>
    </dxf>
    <dxf>
      <numFmt numFmtId="3" formatCode="#,##0"/>
    </dxf>
    <dxf>
      <numFmt numFmtId="1" formatCode="0"/>
    </dxf>
    <dxf>
      <numFmt numFmtId="3" formatCode="#,##0"/>
    </dxf>
    <dxf>
      <numFmt numFmtId="3" formatCode="#,##0"/>
    </dxf>
    <dxf>
      <numFmt numFmtId="1" formatCode="0"/>
    </dxf>
    <dxf>
      <numFmt numFmtId="3" formatCode="#,##0"/>
    </dxf>
    <dxf>
      <numFmt numFmtId="3" formatCode="#,##0"/>
    </dxf>
    <dxf>
      <numFmt numFmtId="1" formatCode="0"/>
    </dxf>
    <dxf>
      <numFmt numFmtId="3" formatCode="#,##0"/>
    </dxf>
    <dxf>
      <numFmt numFmtId="3" formatCode="#,##0"/>
    </dxf>
    <dxf>
      <numFmt numFmtId="1" formatCode="0"/>
    </dxf>
    <dxf>
      <numFmt numFmtId="3" formatCode="#,##0"/>
    </dxf>
    <dxf>
      <numFmt numFmtId="3" formatCode="#,##0"/>
    </dxf>
    <dxf>
      <numFmt numFmtId="1" formatCode="0"/>
    </dxf>
    <dxf>
      <numFmt numFmtId="3" formatCode="#,##0"/>
    </dxf>
    <dxf>
      <numFmt numFmtId="3" formatCode="#,##0"/>
    </dxf>
    <dxf>
      <numFmt numFmtId="1" formatCode="0"/>
    </dxf>
    <dxf>
      <numFmt numFmtId="3" formatCode="#,##0"/>
    </dxf>
    <dxf>
      <numFmt numFmtId="3" formatCode="#,##0"/>
    </dxf>
    <dxf>
      <numFmt numFmtId="1" formatCode="0"/>
    </dxf>
    <dxf>
      <numFmt numFmtId="3" formatCode="#,##0"/>
    </dxf>
    <dxf>
      <numFmt numFmtId="3" formatCode="#,##0"/>
    </dxf>
    <dxf>
      <numFmt numFmtId="1" formatCode="0"/>
    </dxf>
    <dxf>
      <numFmt numFmtId="3" formatCode="#,##0"/>
    </dxf>
    <dxf>
      <numFmt numFmtId="3" formatCode="#,##0"/>
    </dxf>
    <dxf>
      <numFmt numFmtId="1" formatCode="0"/>
    </dxf>
    <dxf>
      <numFmt numFmtId="3" formatCode="#,##0"/>
    </dxf>
    <dxf>
      <numFmt numFmtId="3" formatCode="#,##0"/>
    </dxf>
    <dxf>
      <numFmt numFmtId="1" formatCode="0"/>
    </dxf>
    <dxf>
      <numFmt numFmtId="3" formatCode="#,##0"/>
    </dxf>
    <dxf>
      <numFmt numFmtId="3" formatCode="#,##0"/>
    </dxf>
    <dxf>
      <numFmt numFmtId="1" formatCode="0"/>
    </dxf>
    <dxf>
      <numFmt numFmtId="3" formatCode="#,##0"/>
    </dxf>
    <dxf>
      <numFmt numFmtId="3" formatCode="#,##0"/>
    </dxf>
    <dxf>
      <numFmt numFmtId="1" formatCode="0"/>
    </dxf>
    <dxf>
      <numFmt numFmtId="3" formatCode="#,##0"/>
    </dxf>
    <dxf>
      <numFmt numFmtId="3" formatCode="#,##0"/>
    </dxf>
    <dxf>
      <numFmt numFmtId="1" formatCode="0"/>
    </dxf>
    <dxf>
      <numFmt numFmtId="3" formatCode="#,##0"/>
    </dxf>
    <dxf>
      <numFmt numFmtId="3" formatCode="#,##0"/>
    </dxf>
    <dxf>
      <numFmt numFmtId="1" formatCode="0"/>
    </dxf>
    <dxf>
      <numFmt numFmtId="3" formatCode="#,##0"/>
    </dxf>
    <dxf>
      <numFmt numFmtId="3" formatCode="#,##0"/>
    </dxf>
    <dxf>
      <numFmt numFmtId="1" formatCode="0"/>
    </dxf>
    <dxf>
      <numFmt numFmtId="3" formatCode="#,##0"/>
    </dxf>
    <dxf>
      <numFmt numFmtId="3" formatCode="#,##0"/>
    </dxf>
    <dxf>
      <numFmt numFmtId="1" formatCode="0"/>
    </dxf>
    <dxf>
      <numFmt numFmtId="3" formatCode="#,##0"/>
    </dxf>
    <dxf>
      <numFmt numFmtId="3" formatCode="#,##0"/>
    </dxf>
    <dxf>
      <numFmt numFmtId="1" formatCode="0"/>
    </dxf>
    <dxf>
      <numFmt numFmtId="3" formatCode="#,##0"/>
    </dxf>
    <dxf>
      <numFmt numFmtId="3" formatCode="#,##0"/>
    </dxf>
    <dxf>
      <font>
        <b/>
        <i val="0"/>
        <sz val="10"/>
        <color theme="0"/>
        <name val="Calibri"/>
        <family val="2"/>
        <scheme val="minor"/>
      </font>
    </dxf>
    <dxf>
      <font>
        <b val="0"/>
        <i val="0"/>
        <sz val="11"/>
        <color theme="0"/>
        <name val="Calibri"/>
        <family val="2"/>
        <scheme val="minor"/>
      </font>
      <fill>
        <patternFill>
          <bgColor rgb="FF3C1464"/>
        </patternFill>
      </fill>
      <border>
        <left style="thin">
          <color auto="1"/>
        </left>
        <right style="thin">
          <color auto="1"/>
        </right>
        <top style="thin">
          <color auto="1"/>
        </top>
        <bottom style="thin">
          <color auto="1"/>
        </bottom>
      </border>
    </dxf>
    <dxf>
      <numFmt numFmtId="1" formatCode="0"/>
    </dxf>
    <dxf>
      <numFmt numFmtId="3" formatCode="#,##0"/>
    </dxf>
    <dxf>
      <numFmt numFmtId="3" formatCode="#,##0"/>
    </dxf>
    <dxf>
      <numFmt numFmtId="0" formatCode="General"/>
    </dxf>
    <dxf>
      <font>
        <b/>
        <i val="0"/>
        <sz val="11"/>
        <color theme="0"/>
        <name val="Calibri"/>
        <family val="2"/>
        <scheme val="minor"/>
      </font>
      <fill>
        <patternFill>
          <bgColor rgb="FF3C1464"/>
        </patternFill>
      </fill>
      <border>
        <left style="thin">
          <color theme="0"/>
        </left>
        <right style="thin">
          <color theme="0"/>
        </right>
        <top style="thin">
          <color theme="0"/>
        </top>
        <bottom style="thin">
          <color theme="0"/>
        </bottom>
      </border>
    </dxf>
    <dxf>
      <font>
        <b val="0"/>
        <i val="0"/>
        <sz val="10"/>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10" xr9:uid="{D99970C1-932A-4B08-ACE9-0AD1FD2C09C8}">
      <tableStyleElement type="wholeTable" dxfId="73"/>
      <tableStyleElement type="headerRow" dxfId="72"/>
    </tableStyle>
    <tableStyle name="Timeline Style 1" pivot="0" table="0" count="9" xr9:uid="{F76CC0E9-2A33-4866-9CBB-56EA983B44C4}">
      <tableStyleElement type="wholeTable" dxfId="79"/>
      <tableStyleElement type="headerRow" dxfId="78"/>
    </tableStyle>
  </tableStyles>
  <colors>
    <mruColors>
      <color rgb="FF3C1464"/>
      <color rgb="FFDEC8EE"/>
      <color rgb="FF5A2781"/>
      <color rgb="FFC198E0"/>
      <color rgb="FF9148C8"/>
      <color rgb="FFC299EB"/>
      <color rgb="FFFF3300"/>
      <color rgb="FFAB73E3"/>
      <color rgb="FF0BEF31"/>
      <color rgb="FFE4C9AE"/>
    </mruColors>
  </colors>
  <extLst>
    <ext xmlns:x14="http://schemas.microsoft.com/office/spreadsheetml/2009/9/main" uri="{46F421CA-312F-682f-3DD2-61675219B42D}">
      <x14:dxfs count="8">
        <dxf>
          <font>
            <b/>
            <i val="0"/>
            <strike/>
            <sz val="10"/>
            <name val="Calibri"/>
            <family val="2"/>
            <scheme val="minor"/>
          </font>
          <border>
            <left style="thin">
              <color theme="0"/>
            </left>
            <right style="thin">
              <color theme="0"/>
            </right>
            <top style="thin">
              <color theme="0"/>
            </top>
            <bottom style="thin">
              <color theme="0"/>
            </bottom>
          </border>
        </dxf>
        <dxf>
          <font>
            <b/>
            <i val="0"/>
            <strike/>
            <sz val="10"/>
            <name val="Calibri"/>
            <family val="2"/>
            <scheme val="minor"/>
          </font>
          <border>
            <left style="thin">
              <color theme="0"/>
            </left>
            <right style="thin">
              <color theme="0"/>
            </right>
            <top style="thin">
              <color theme="0"/>
            </top>
            <bottom style="thin">
              <color theme="0"/>
            </bottom>
          </border>
        </dxf>
        <dxf>
          <font>
            <b/>
            <i val="0"/>
            <sz val="10"/>
            <name val="Calibri"/>
            <family val="2"/>
            <scheme val="minor"/>
          </font>
          <border>
            <left style="thin">
              <color theme="0"/>
            </left>
            <right style="thin">
              <color theme="0"/>
            </right>
            <top style="thin">
              <color theme="0"/>
            </top>
            <bottom style="thin">
              <color theme="0"/>
            </bottom>
          </border>
        </dxf>
        <dxf>
          <font>
            <b/>
            <i val="0"/>
            <sz val="10"/>
            <name val="Calibri"/>
            <family val="2"/>
            <scheme val="minor"/>
          </font>
          <border>
            <left style="thin">
              <color theme="0"/>
            </left>
            <right style="thin">
              <color theme="0"/>
            </right>
            <top style="thin">
              <color theme="0"/>
            </top>
            <bottom style="thin">
              <color theme="0"/>
            </bottom>
          </border>
        </dxf>
        <dxf>
          <font>
            <b/>
            <i val="0"/>
            <strike/>
            <sz val="10"/>
            <name val="Calibri"/>
            <family val="2"/>
            <scheme val="minor"/>
          </font>
          <border>
            <left style="thin">
              <color theme="0"/>
            </left>
            <right style="thin">
              <color theme="0"/>
            </right>
            <top style="thin">
              <color theme="0"/>
            </top>
            <bottom style="thin">
              <color theme="0"/>
            </bottom>
          </border>
        </dxf>
        <dxf>
          <font>
            <b/>
            <i val="0"/>
            <strike/>
            <sz val="10"/>
            <color theme="0"/>
            <name val="Calibri"/>
            <family val="2"/>
            <scheme val="minor"/>
          </font>
          <border>
            <left style="thin">
              <color theme="0"/>
            </left>
            <right style="thin">
              <color theme="0"/>
            </right>
            <top style="thin">
              <color theme="0"/>
            </top>
            <bottom style="thin">
              <color theme="0"/>
            </bottom>
          </border>
        </dxf>
        <dxf>
          <font>
            <b/>
            <i val="0"/>
            <sz val="1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5"/>
            <x14:slicerStyleElement type="unselectedItemWithNoData" dxfId="4"/>
            <x14:slicerStyleElement type="selectedItemWithData" dxfId="7"/>
            <x14:slicerStyleElement type="selectedItemWithNoData" dxfId="6"/>
            <x14:slicerStyleElement type="hoveredUnselectedItemWithData" dxfId="1"/>
            <x14:slicerStyleElement type="hoveredSelectedItemWithData" dxfId="3"/>
            <x14:slicerStyleElement type="hoveredUnselectedItemWithNoData" dxfId="0"/>
            <x14:slicerStyleElement type="hoveredSelectedItemWithNoData" dxfId="2"/>
          </x14:slicerStyleElements>
        </x14:slicerStyle>
      </x14:slicerStyles>
    </ext>
    <ext xmlns:x15="http://schemas.microsoft.com/office/spreadsheetml/2010/11/main" uri="{A0A4C193-F2C1-4fcb-8827-314CF55A85BB}">
      <x15:dxfs count="7">
        <dxf>
          <fill>
            <patternFill>
              <bgColor theme="1"/>
            </patternFill>
          </fill>
        </dxf>
        <dxf>
          <fill>
            <patternFill patternType="solid">
              <fgColor theme="0" tint="-0.14999847407452621"/>
              <bgColor theme="0" tint="-0.14999847407452621"/>
            </patternFill>
          </fill>
          <border>
            <left style="thin">
              <color auto="1"/>
            </left>
            <right style="thin">
              <color auto="1"/>
            </right>
            <top style="thin">
              <color auto="1"/>
            </top>
            <bottom style="thin">
              <color auto="1"/>
            </bottom>
          </border>
        </dxf>
        <dxf>
          <fill>
            <patternFill patternType="solid">
              <fgColor theme="0"/>
              <bgColor rgb="FFC299EB"/>
            </patternFill>
          </fill>
          <border>
            <left style="thin">
              <color theme="0"/>
            </left>
            <right style="thin">
              <color theme="0"/>
            </right>
            <top style="thin">
              <color theme="0"/>
            </top>
            <bottom style="thin">
              <color theme="0"/>
            </bottom>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[CS_Project.xlsx]Total Sales!Total Sales</c:name>
    <c:fmtId val="4"/>
  </c:pivotSource>
  <c:chart>
    <c:title>
      <c:tx>
        <c:rich>
          <a:bodyPr rot="0" spcFirstLastPara="1" vertOverflow="ellipsis" vert="horz" wrap="square" anchor="ctr" anchorCtr="1"/>
          <a:lstStyle/>
          <a:p>
            <a:pPr algn="ctr">
              <a:defRPr sz="1400" b="0" i="0" u="none" strike="noStrike" kern="1200" spc="0" baseline="0">
                <a:solidFill>
                  <a:srgbClr val="3C1464"/>
                </a:solidFill>
                <a:latin typeface="+mn-lt"/>
                <a:ea typeface="+mn-ea"/>
                <a:cs typeface="+mn-cs"/>
              </a:defRPr>
            </a:pPr>
            <a:r>
              <a:rPr lang="en-IN"/>
              <a:t>Total</a:t>
            </a:r>
            <a:r>
              <a:rPr lang="en-IN" baseline="0"/>
              <a:t> Sales</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C0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C61-43E9-87DC-26DFA3957F77}"/>
            </c:ext>
          </c:extLst>
        </c:ser>
        <c:ser>
          <c:idx val="1"/>
          <c:order val="1"/>
          <c:tx>
            <c:strRef>
              <c:f>'Total Sales'!$D$3:$D$4</c:f>
              <c:strCache>
                <c:ptCount val="1"/>
                <c:pt idx="0">
                  <c:v>Excelsa</c:v>
                </c:pt>
              </c:strCache>
            </c:strRef>
          </c:tx>
          <c:spPr>
            <a:ln w="28575" cap="rnd">
              <a:solidFill>
                <a:srgbClr val="00B0F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CC61-43E9-87DC-26DFA3957F77}"/>
            </c:ext>
          </c:extLst>
        </c:ser>
        <c:ser>
          <c:idx val="2"/>
          <c:order val="2"/>
          <c:tx>
            <c:strRef>
              <c:f>'Total Sales'!$E$3:$E$4</c:f>
              <c:strCache>
                <c:ptCount val="1"/>
                <c:pt idx="0">
                  <c:v>Librica</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CC61-43E9-87DC-26DFA3957F77}"/>
            </c:ext>
          </c:extLst>
        </c:ser>
        <c:ser>
          <c:idx val="3"/>
          <c:order val="3"/>
          <c:tx>
            <c:strRef>
              <c:f>'Total Sales'!$F$3:$F$4</c:f>
              <c:strCache>
                <c:ptCount val="1"/>
                <c:pt idx="0">
                  <c:v>Robusta</c:v>
                </c:pt>
              </c:strCache>
            </c:strRef>
          </c:tx>
          <c:spPr>
            <a:ln w="28575" cap="rnd">
              <a:solidFill>
                <a:srgbClr val="00B05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CC61-43E9-87DC-26DFA3957F77}"/>
            </c:ext>
          </c:extLst>
        </c:ser>
        <c:dLbls>
          <c:showLegendKey val="0"/>
          <c:showVal val="0"/>
          <c:showCatName val="0"/>
          <c:showSerName val="0"/>
          <c:showPercent val="0"/>
          <c:showBubbleSize val="0"/>
        </c:dLbls>
        <c:smooth val="0"/>
        <c:axId val="246738207"/>
        <c:axId val="246732447"/>
      </c:lineChart>
      <c:catAx>
        <c:axId val="24673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46732447"/>
        <c:crosses val="autoZero"/>
        <c:auto val="1"/>
        <c:lblAlgn val="ctr"/>
        <c:lblOffset val="100"/>
        <c:noMultiLvlLbl val="0"/>
      </c:catAx>
      <c:valAx>
        <c:axId val="246732447"/>
        <c:scaling>
          <c:orientation val="minMax"/>
        </c:scaling>
        <c:delete val="0"/>
        <c:axPos val="l"/>
        <c:majorGridlines>
          <c:spPr>
            <a:ln w="9525" cap="flat" cmpd="sng" algn="ctr">
              <a:solidFill>
                <a:schemeClr val="bg1">
                  <a:lumMod val="95000"/>
                  <a:alpha val="61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4673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EE"/>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[CS_Project.xlsx]Top 5 customers!Total 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a:t>
            </a:r>
            <a:r>
              <a:rPr lang="en-US" baseline="0"/>
              <a:t>5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5A278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A278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A278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customers'!$B$10</c:f>
              <c:strCache>
                <c:ptCount val="1"/>
                <c:pt idx="0">
                  <c:v>Total</c:v>
                </c:pt>
              </c:strCache>
            </c:strRef>
          </c:tx>
          <c:spPr>
            <a:solidFill>
              <a:srgbClr val="5A278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customers'!$A$11:$A$16</c:f>
              <c:strCache>
                <c:ptCount val="5"/>
                <c:pt idx="0">
                  <c:v>Don Flintiff</c:v>
                </c:pt>
                <c:pt idx="1">
                  <c:v>Nealson Cuttler</c:v>
                </c:pt>
                <c:pt idx="2">
                  <c:v>Terri Farra</c:v>
                </c:pt>
                <c:pt idx="3">
                  <c:v>Brenn Dundredge</c:v>
                </c:pt>
                <c:pt idx="4">
                  <c:v>Allis Wilmore</c:v>
                </c:pt>
              </c:strCache>
            </c:strRef>
          </c:cat>
          <c:val>
            <c:numRef>
              <c:f>'Top 5 customers'!$B$11:$B$16</c:f>
              <c:numCache>
                <c:formatCode>[$$-C09]#,##0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431-4C21-9F8E-CABCC9AE6A2E}"/>
            </c:ext>
          </c:extLst>
        </c:ser>
        <c:dLbls>
          <c:dLblPos val="outEnd"/>
          <c:showLegendKey val="0"/>
          <c:showVal val="1"/>
          <c:showCatName val="0"/>
          <c:showSerName val="0"/>
          <c:showPercent val="0"/>
          <c:showBubbleSize val="0"/>
        </c:dLbls>
        <c:gapWidth val="182"/>
        <c:axId val="403101167"/>
        <c:axId val="403119887"/>
      </c:barChart>
      <c:catAx>
        <c:axId val="403101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03119887"/>
        <c:crosses val="autoZero"/>
        <c:auto val="1"/>
        <c:lblAlgn val="ctr"/>
        <c:lblOffset val="100"/>
        <c:noMultiLvlLbl val="0"/>
      </c:catAx>
      <c:valAx>
        <c:axId val="403119887"/>
        <c:scaling>
          <c:orientation val="minMax"/>
        </c:scaling>
        <c:delete val="0"/>
        <c:axPos val="b"/>
        <c:majorGridlines>
          <c:spPr>
            <a:ln w="9525" cap="flat" cmpd="sng" algn="ctr">
              <a:solidFill>
                <a:schemeClr val="bg1"/>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0310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EE"/>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[CS_Project.xlsx]Country!Total 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a:t>
            </a:r>
            <a:r>
              <a:rPr lang="en-US" baseline="0"/>
              <a:t> by </a:t>
            </a:r>
            <a:r>
              <a:rPr lang="en-US"/>
              <a:t>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5A278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148C8"/>
          </a:solidFill>
          <a:ln>
            <a:noFill/>
          </a:ln>
          <a:effectLst/>
        </c:spPr>
      </c:pivotFmt>
      <c:pivotFmt>
        <c:idx val="2"/>
        <c:spPr>
          <a:solidFill>
            <a:srgbClr val="C198E0"/>
          </a:solidFill>
          <a:ln>
            <a:noFill/>
          </a:ln>
          <a:effectLst/>
        </c:spPr>
      </c:pivotFmt>
      <c:pivotFmt>
        <c:idx val="3"/>
        <c:spPr>
          <a:solidFill>
            <a:srgbClr val="5A278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198E0"/>
          </a:solidFill>
          <a:ln>
            <a:noFill/>
          </a:ln>
          <a:effectLst/>
        </c:spPr>
      </c:pivotFmt>
      <c:pivotFmt>
        <c:idx val="5"/>
        <c:spPr>
          <a:solidFill>
            <a:srgbClr val="9148C8"/>
          </a:solidFill>
          <a:ln>
            <a:noFill/>
          </a:ln>
          <a:effectLst/>
        </c:spPr>
      </c:pivotFmt>
      <c:pivotFmt>
        <c:idx val="6"/>
        <c:spPr>
          <a:solidFill>
            <a:srgbClr val="5A278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198E0"/>
          </a:solidFill>
          <a:ln>
            <a:noFill/>
          </a:ln>
          <a:effectLst/>
        </c:spPr>
      </c:pivotFmt>
      <c:pivotFmt>
        <c:idx val="8"/>
        <c:spPr>
          <a:solidFill>
            <a:srgbClr val="9148C8"/>
          </a:solidFill>
          <a:ln>
            <a:noFill/>
          </a:ln>
          <a:effectLst/>
        </c:spPr>
      </c:pivotFmt>
    </c:pivotFmts>
    <c:plotArea>
      <c:layout/>
      <c:barChart>
        <c:barDir val="bar"/>
        <c:grouping val="clustered"/>
        <c:varyColors val="0"/>
        <c:ser>
          <c:idx val="0"/>
          <c:order val="0"/>
          <c:tx>
            <c:strRef>
              <c:f>Country!$B$10</c:f>
              <c:strCache>
                <c:ptCount val="1"/>
                <c:pt idx="0">
                  <c:v>Total</c:v>
                </c:pt>
              </c:strCache>
            </c:strRef>
          </c:tx>
          <c:spPr>
            <a:solidFill>
              <a:srgbClr val="5A2781"/>
            </a:solidFill>
            <a:ln>
              <a:noFill/>
            </a:ln>
            <a:effectLst/>
          </c:spPr>
          <c:invertIfNegative val="0"/>
          <c:dPt>
            <c:idx val="0"/>
            <c:invertIfNegative val="0"/>
            <c:bubble3D val="0"/>
            <c:spPr>
              <a:solidFill>
                <a:srgbClr val="C198E0"/>
              </a:solidFill>
              <a:ln>
                <a:noFill/>
              </a:ln>
              <a:effectLst/>
            </c:spPr>
            <c:extLst>
              <c:ext xmlns:c16="http://schemas.microsoft.com/office/drawing/2014/chart" uri="{C3380CC4-5D6E-409C-BE32-E72D297353CC}">
                <c16:uniqueId val="{00000001-1D2C-45D3-97AE-FF8827037C61}"/>
              </c:ext>
            </c:extLst>
          </c:dPt>
          <c:dPt>
            <c:idx val="1"/>
            <c:invertIfNegative val="0"/>
            <c:bubble3D val="0"/>
            <c:spPr>
              <a:solidFill>
                <a:srgbClr val="9148C8"/>
              </a:solidFill>
              <a:ln>
                <a:noFill/>
              </a:ln>
              <a:effectLst/>
            </c:spPr>
            <c:extLst>
              <c:ext xmlns:c16="http://schemas.microsoft.com/office/drawing/2014/chart" uri="{C3380CC4-5D6E-409C-BE32-E72D297353CC}">
                <c16:uniqueId val="{00000003-1D2C-45D3-97AE-FF8827037C6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Country!$A$11:$A$14</c:f>
              <c:strCache>
                <c:ptCount val="3"/>
                <c:pt idx="0">
                  <c:v>United Kingdom</c:v>
                </c:pt>
                <c:pt idx="1">
                  <c:v>Ireland</c:v>
                </c:pt>
                <c:pt idx="2">
                  <c:v>United States</c:v>
                </c:pt>
              </c:strCache>
            </c:strRef>
          </c:cat>
          <c:val>
            <c:numRef>
              <c:f>Country!$B$11:$B$14</c:f>
              <c:numCache>
                <c:formatCode>[$$-C09]#,##0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1D2C-45D3-97AE-FF8827037C61}"/>
            </c:ext>
          </c:extLst>
        </c:ser>
        <c:dLbls>
          <c:dLblPos val="outEnd"/>
          <c:showLegendKey val="0"/>
          <c:showVal val="1"/>
          <c:showCatName val="0"/>
          <c:showSerName val="0"/>
          <c:showPercent val="0"/>
          <c:showBubbleSize val="0"/>
        </c:dLbls>
        <c:gapWidth val="182"/>
        <c:axId val="509824623"/>
        <c:axId val="509817903"/>
      </c:barChart>
      <c:catAx>
        <c:axId val="509824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09817903"/>
        <c:crosses val="autoZero"/>
        <c:auto val="1"/>
        <c:lblAlgn val="ctr"/>
        <c:lblOffset val="100"/>
        <c:noMultiLvlLbl val="0"/>
      </c:catAx>
      <c:valAx>
        <c:axId val="509817903"/>
        <c:scaling>
          <c:orientation val="minMax"/>
        </c:scaling>
        <c:delete val="0"/>
        <c:axPos val="b"/>
        <c:majorGridlines>
          <c:spPr>
            <a:ln w="9525" cap="flat" cmpd="sng" algn="ctr">
              <a:solidFill>
                <a:schemeClr val="bg1">
                  <a:lumMod val="9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0982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EE"/>
    </a:solidFill>
    <a:ln w="130175" cap="flat" cmpd="sng" algn="ctr">
      <a:noFill/>
      <a:round/>
    </a:ln>
    <a:effectLst/>
  </c:spPr>
  <c:txPr>
    <a:bodyPr/>
    <a:lstStyle/>
    <a:p>
      <a:pPr>
        <a:defRPr>
          <a:solidFill>
            <a:srgbClr val="3C1464"/>
          </a:solidFill>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30480</xdr:rowOff>
    </xdr:from>
    <xdr:to>
      <xdr:col>23</xdr:col>
      <xdr:colOff>588380</xdr:colOff>
      <xdr:row>3</xdr:row>
      <xdr:rowOff>99060</xdr:rowOff>
    </xdr:to>
    <xdr:sp macro="" textlink="">
      <xdr:nvSpPr>
        <xdr:cNvPr id="2" name="Rectangle 1">
          <a:extLst>
            <a:ext uri="{FF2B5EF4-FFF2-40B4-BE49-F238E27FC236}">
              <a16:creationId xmlns:a16="http://schemas.microsoft.com/office/drawing/2014/main" id="{98363ABB-8ED3-9705-96FC-776EA0BF1F7F}"/>
            </a:ext>
          </a:extLst>
        </xdr:cNvPr>
        <xdr:cNvSpPr/>
      </xdr:nvSpPr>
      <xdr:spPr>
        <a:xfrm>
          <a:off x="125506" y="93233"/>
          <a:ext cx="13999580" cy="427168"/>
        </a:xfrm>
        <a:prstGeom prst="rect">
          <a:avLst/>
        </a:prstGeom>
        <a:solidFill>
          <a:srgbClr val="5A278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chemeClr val="bg1"/>
              </a:solidFill>
            </a:rPr>
            <a:t>Cofee</a:t>
          </a:r>
          <a:r>
            <a:rPr lang="en-IN" sz="2400" b="1" baseline="0">
              <a:solidFill>
                <a:schemeClr val="bg1"/>
              </a:solidFill>
            </a:rPr>
            <a:t>  Sales Dahboard </a:t>
          </a:r>
          <a:endParaRPr lang="en-IN" sz="2400" b="1">
            <a:solidFill>
              <a:schemeClr val="bg1"/>
            </a:solidFill>
          </a:endParaRPr>
        </a:p>
      </xdr:txBody>
    </xdr:sp>
    <xdr:clientData/>
  </xdr:twoCellAnchor>
  <xdr:twoCellAnchor>
    <xdr:from>
      <xdr:col>1</xdr:col>
      <xdr:colOff>9408</xdr:colOff>
      <xdr:row>26</xdr:row>
      <xdr:rowOff>115748</xdr:rowOff>
    </xdr:from>
    <xdr:to>
      <xdr:col>18</xdr:col>
      <xdr:colOff>498593</xdr:colOff>
      <xdr:row>40</xdr:row>
      <xdr:rowOff>24272</xdr:rowOff>
    </xdr:to>
    <xdr:graphicFrame macro="">
      <xdr:nvGraphicFramePr>
        <xdr:cNvPr id="3" name="Chart 2">
          <a:extLst>
            <a:ext uri="{FF2B5EF4-FFF2-40B4-BE49-F238E27FC236}">
              <a16:creationId xmlns:a16="http://schemas.microsoft.com/office/drawing/2014/main" id="{08BC4A0E-A8E4-414E-A53A-73554DE67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106680</xdr:colOff>
      <xdr:row>3</xdr:row>
      <xdr:rowOff>129540</xdr:rowOff>
    </xdr:from>
    <xdr:to>
      <xdr:col>23</xdr:col>
      <xdr:colOff>598025</xdr:colOff>
      <xdr:row>11</xdr:row>
      <xdr:rowOff>38100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81A108A4-C74F-46C0-8A2F-5D50D8FE0E4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6680" y="566296"/>
              <a:ext cx="14105125" cy="139538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13776</xdr:colOff>
      <xdr:row>21</xdr:row>
      <xdr:rowOff>96920</xdr:rowOff>
    </xdr:from>
    <xdr:to>
      <xdr:col>23</xdr:col>
      <xdr:colOff>598024</xdr:colOff>
      <xdr:row>26</xdr:row>
      <xdr:rowOff>135039</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10E3FEF7-E6C8-4345-980E-9886BC9C081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74288" y="3879042"/>
              <a:ext cx="3037516" cy="9673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30241</xdr:colOff>
      <xdr:row>12</xdr:row>
      <xdr:rowOff>22856</xdr:rowOff>
    </xdr:from>
    <xdr:to>
      <xdr:col>24</xdr:col>
      <xdr:colOff>19291</xdr:colOff>
      <xdr:row>17</xdr:row>
      <xdr:rowOff>19291</xdr:rowOff>
    </xdr:to>
    <mc:AlternateContent xmlns:mc="http://schemas.openxmlformats.org/markup-compatibility/2006">
      <mc:Choice xmlns:a14="http://schemas.microsoft.com/office/drawing/2010/main" Requires="a14">
        <xdr:graphicFrame macro="">
          <xdr:nvGraphicFramePr>
            <xdr:cNvPr id="6" name="Coffe Type Name">
              <a:extLst>
                <a:ext uri="{FF2B5EF4-FFF2-40B4-BE49-F238E27FC236}">
                  <a16:creationId xmlns:a16="http://schemas.microsoft.com/office/drawing/2014/main" id="{B02AF0B6-B397-4ADE-B6A6-C6CCA0AFE002}"/>
                </a:ext>
              </a:extLst>
            </xdr:cNvPr>
            <xdr:cNvGraphicFramePr/>
          </xdr:nvGraphicFramePr>
          <xdr:xfrm>
            <a:off x="0" y="0"/>
            <a:ext cx="0" cy="0"/>
          </xdr:xfrm>
          <a:graphic>
            <a:graphicData uri="http://schemas.microsoft.com/office/drawing/2010/slicer">
              <sle:slicer xmlns:sle="http://schemas.microsoft.com/office/drawing/2010/slicer" name="Coffe Type Name"/>
            </a:graphicData>
          </a:graphic>
        </xdr:graphicFrame>
      </mc:Choice>
      <mc:Fallback>
        <xdr:sp macro="" textlink="">
          <xdr:nvSpPr>
            <xdr:cNvPr id="0" name=""/>
            <xdr:cNvSpPr>
              <a:spLocks noTextEdit="1"/>
            </xdr:cNvSpPr>
          </xdr:nvSpPr>
          <xdr:spPr>
            <a:xfrm>
              <a:off x="11190753" y="2132295"/>
              <a:ext cx="3055636" cy="9257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33443</xdr:colOff>
      <xdr:row>17</xdr:row>
      <xdr:rowOff>121807</xdr:rowOff>
    </xdr:from>
    <xdr:to>
      <xdr:col>24</xdr:col>
      <xdr:colOff>9644</xdr:colOff>
      <xdr:row>21</xdr:row>
      <xdr:rowOff>1592</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AA379B17-F70A-458F-9D5F-1386D7166D9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193955" y="3160514"/>
              <a:ext cx="3042787" cy="62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18292</xdr:colOff>
      <xdr:row>27</xdr:row>
      <xdr:rowOff>74427</xdr:rowOff>
    </xdr:from>
    <xdr:to>
      <xdr:col>23</xdr:col>
      <xdr:colOff>598025</xdr:colOff>
      <xdr:row>30</xdr:row>
      <xdr:rowOff>151470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3E3C847D-DFCE-4008-8AE9-20F171CD234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178804" y="4971671"/>
              <a:ext cx="3033001" cy="6346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9406</xdr:colOff>
      <xdr:row>11</xdr:row>
      <xdr:rowOff>178739</xdr:rowOff>
    </xdr:from>
    <xdr:to>
      <xdr:col>18</xdr:col>
      <xdr:colOff>517555</xdr:colOff>
      <xdr:row>26</xdr:row>
      <xdr:rowOff>17628</xdr:rowOff>
    </xdr:to>
    <xdr:graphicFrame macro="">
      <xdr:nvGraphicFramePr>
        <xdr:cNvPr id="9" name="Chart 8">
          <a:extLst>
            <a:ext uri="{FF2B5EF4-FFF2-40B4-BE49-F238E27FC236}">
              <a16:creationId xmlns:a16="http://schemas.microsoft.com/office/drawing/2014/main" id="{F3D66285-8383-4D61-A6B5-22F488F8A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12</xdr:row>
      <xdr:rowOff>9407</xdr:rowOff>
    </xdr:from>
    <xdr:to>
      <xdr:col>9</xdr:col>
      <xdr:colOff>508148</xdr:colOff>
      <xdr:row>26</xdr:row>
      <xdr:rowOff>27037</xdr:rowOff>
    </xdr:to>
    <xdr:graphicFrame macro="">
      <xdr:nvGraphicFramePr>
        <xdr:cNvPr id="10" name="Chart 9">
          <a:extLst>
            <a:ext uri="{FF2B5EF4-FFF2-40B4-BE49-F238E27FC236}">
              <a16:creationId xmlns:a16="http://schemas.microsoft.com/office/drawing/2014/main" id="{6500B6B2-1FC1-4C05-A052-5BE62B5D0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79744</xdr:colOff>
      <xdr:row>26</xdr:row>
      <xdr:rowOff>17721</xdr:rowOff>
    </xdr:from>
    <xdr:to>
      <xdr:col>18</xdr:col>
      <xdr:colOff>513907</xdr:colOff>
      <xdr:row>26</xdr:row>
      <xdr:rowOff>70884</xdr:rowOff>
    </xdr:to>
    <xdr:cxnSp macro="">
      <xdr:nvCxnSpPr>
        <xdr:cNvPr id="12" name="Straight Connector 11">
          <a:extLst>
            <a:ext uri="{FF2B5EF4-FFF2-40B4-BE49-F238E27FC236}">
              <a16:creationId xmlns:a16="http://schemas.microsoft.com/office/drawing/2014/main" id="{AAE96FAB-B598-B20B-89F5-54702DBEC4C2}"/>
            </a:ext>
          </a:extLst>
        </xdr:cNvPr>
        <xdr:cNvCxnSpPr/>
      </xdr:nvCxnSpPr>
      <xdr:spPr>
        <a:xfrm flipV="1">
          <a:off x="203791" y="4731488"/>
          <a:ext cx="10827488" cy="53163"/>
        </a:xfrm>
        <a:prstGeom prst="line">
          <a:avLst/>
        </a:prstGeom>
        <a:ln>
          <a:solidFill>
            <a:srgbClr val="3C1464"/>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Jonwaal" refreshedDate="45534.697731365741" createdVersion="8" refreshedVersion="8" minRefreshableVersion="3" recordCount="1000" xr:uid="{58E88204-BB23-43E8-B698-7F456580D56A}">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44430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5A4E62-F125-45A1-BAA6-4F93F81EE5B3}" name="Total Sales" cacheId="1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7" numFmtId="3"/>
  </dataFields>
  <formats count="3">
    <format dxfId="74">
      <pivotArea outline="0" fieldPosition="0">
        <references count="3">
          <reference field="13" count="1" selected="0">
            <x v="2"/>
          </reference>
          <reference field="16" count="1" selected="0">
            <x v="6"/>
          </reference>
          <reference field="17" count="1" selected="0">
            <x v="1"/>
          </reference>
        </references>
      </pivotArea>
    </format>
    <format dxfId="75">
      <pivotArea outline="0" fieldPosition="0">
        <references count="3">
          <reference field="13" count="1" selected="0">
            <x v="1"/>
          </reference>
          <reference field="16" count="1" selected="0">
            <x v="1"/>
          </reference>
          <reference field="17" count="1" selected="0">
            <x v="1"/>
          </reference>
        </references>
      </pivotArea>
    </format>
    <format dxfId="76">
      <pivotArea outline="0" fieldPosition="0">
        <references count="1">
          <reference field="4294967294" count="1">
            <x v="0"/>
          </reference>
        </references>
      </pivotArea>
    </format>
  </formats>
  <chartFormats count="4">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14F4B2-790C-4026-B787-6869C92A7DE3}" name="Total Sales" cacheId="1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10:B14"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69"/>
  </dataFields>
  <chartFormats count="6">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7" count="1" selected="0">
            <x v="1"/>
          </reference>
        </references>
      </pivotArea>
    </chartFormat>
    <chartFormat chart="6" format="5">
      <pivotArea type="data" outline="0" fieldPosition="0">
        <references count="2">
          <reference field="4294967294" count="1" selected="0">
            <x v="0"/>
          </reference>
          <reference field="7"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7"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15B4AD-2D7A-404D-AA71-42B467312989}" name="Total Sales" cacheId="1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10:B16"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1" numFmtId="169"/>
  </dataFields>
  <chartFormats count="2">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F861E10-7E79-4025-B6FC-B6837351CE2B}" sourceName="Size">
  <pivotTables>
    <pivotTable tabId="18" name="Total Sales"/>
    <pivotTable tabId="19" name="Total Sales"/>
    <pivotTable tabId="21" name="Total Sales"/>
  </pivotTables>
  <data>
    <tabular pivotCacheId="64443099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_Type_Name" xr10:uid="{75F2CE37-0C20-4B5C-9116-4E3E5B098927}" sourceName="Coffe Type Name">
  <pivotTables>
    <pivotTable tabId="18" name="Total Sales"/>
    <pivotTable tabId="19" name="Total Sales"/>
    <pivotTable tabId="21" name="Total Sales"/>
  </pivotTables>
  <data>
    <tabular pivotCacheId="644430993">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40FBD8F-1D5A-42C4-848C-C5A784059654}" sourceName="Roast Type Name">
  <pivotTables>
    <pivotTable tabId="18" name="Total Sales"/>
    <pivotTable tabId="19" name="Total Sales"/>
    <pivotTable tabId="21" name="Total Sales"/>
  </pivotTables>
  <data>
    <tabular pivotCacheId="644430993">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7AC5D43-429F-45CD-8B1B-26BEBA53DDD2}" sourceName="Loyalty card">
  <pivotTables>
    <pivotTable tabId="18" name="Total Sales"/>
    <pivotTable tabId="19" name="Total Sales"/>
    <pivotTable tabId="21" name="Total Sales"/>
  </pivotTables>
  <data>
    <tabular pivotCacheId="6444309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511C5B6-AABD-41D0-9018-C4A7CC41E769}" cache="Slicer_Size" caption="Size" columnCount="2" rowHeight="234950"/>
  <slicer name="Coffe Type Name" xr10:uid="{440E3263-939C-45A2-8CF2-73BCF68F1B74}" cache="Slicer_Coffe_Type_Name" caption="Coffe Type Name" columnCount="2" rowHeight="234950"/>
  <slicer name="Roast Type Name" xr10:uid="{A2150E70-FB1A-44E0-BE6B-3D6B46F8C5C2}" cache="Slicer_Roast_Type_Name" caption="Roast Type Name" columnCount="3" rowHeight="234950"/>
  <slicer name="Loyalty card" xr10:uid="{0BF04B53-A7CD-4E68-9BD0-59B5EB12B832}" cache="Slicer_Loyalty_card" caption="Loyalty card"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8DBAF0-7234-40D2-8E1B-60CDE6A6BAB7}" name="Table1" displayName="Table1" ref="A1:P1001" totalsRowShown="0" headerRowDxfId="80">
  <autoFilter ref="A1:P1001" xr:uid="{F48DBAF0-7234-40D2-8E1B-60CDE6A6BAB7}"/>
  <tableColumns count="16">
    <tableColumn id="1" xr3:uid="{969E442E-8423-4876-B300-9790B01CF5F2}" name="Order ID" dataDxfId="90"/>
    <tableColumn id="2" xr3:uid="{279CE351-726B-49F1-A881-83F0C7D2D3DC}" name="Order Date" dataDxfId="89"/>
    <tableColumn id="3" xr3:uid="{C868FC16-71B4-4CEC-B3AF-6E1AB7B2DF17}" name="Customer ID" dataDxfId="88"/>
    <tableColumn id="4" xr3:uid="{9CD141E4-2F42-46E7-A4BE-04DF0242C29C}" name="Product ID"/>
    <tableColumn id="5" xr3:uid="{F745DA1A-B1F0-4E93-8D3F-A2E4472B16CF}" name="Quantity" dataDxfId="87"/>
    <tableColumn id="6" xr3:uid="{2DF1697E-1C2A-4CAF-A43C-3B6CAC3F019D}" name="Customer Name" dataDxfId="86">
      <calculatedColumnFormula>_xlfn.XLOOKUP(C2,customers!$A$1:$A$1001,customers!$B$1:$B$1001,,0)</calculatedColumnFormula>
    </tableColumn>
    <tableColumn id="7" xr3:uid="{B4E00E7E-0457-4DA1-8675-69658559B109}" name="Email" dataDxfId="85">
      <calculatedColumnFormula>IF(_xlfn.XLOOKUP(C2,customers!$A$1:$A$1001,customers!$C$1:$C$1001,,0)=0,"",_xlfn.XLOOKUP(C2,customers!$A$1:$A$1001,customers!$C$1:$C$1001,,0))</calculatedColumnFormula>
    </tableColumn>
    <tableColumn id="8" xr3:uid="{6F462767-DA7E-4F88-A7B4-A590E831D4C6}" name="Country" dataDxfId="84">
      <calculatedColumnFormula>_xlfn.XLOOKUP(orders!C2,customers!$A$1:$A$1001,customers!$G$1:$G$1001,,0)</calculatedColumnFormula>
    </tableColumn>
    <tableColumn id="9" xr3:uid="{E8C63A01-7A2C-4F2F-B4FB-BA0C0E555014}" name="Coffee Type">
      <calculatedColumnFormula>INDEX(products!$A$1:$G$49,MATCH(orders!$D2,products!$A$1:$A$49,0),MATCH(orders!I$1,products!$A$1:$G$1,0))</calculatedColumnFormula>
    </tableColumn>
    <tableColumn id="10" xr3:uid="{DCD6750B-F15B-41DA-8C19-D3F1C8DA8998}" name="Roast Type">
      <calculatedColumnFormula>INDEX(products!$A$1:$G$49,MATCH(orders!$D2,products!$A$1:$A$49,0),MATCH(orders!J$1,products!$A$1:$G$1,0))</calculatedColumnFormula>
    </tableColumn>
    <tableColumn id="11" xr3:uid="{A5DDF5EC-DF5C-4C06-84C6-6B31F2DB502E}" name="Size" dataDxfId="83">
      <calculatedColumnFormula>INDEX(products!$A$1:$G$49,MATCH(orders!$D2,products!$A$1:$A$49,0),MATCH(orders!K$1,products!$A$1:$G$1,0))</calculatedColumnFormula>
    </tableColumn>
    <tableColumn id="12" xr3:uid="{71F0311A-B69D-419F-A95A-AE202F58C675}" name="Unit Price" dataDxfId="82">
      <calculatedColumnFormula>INDEX(products!$A$1:$G$49,MATCH(orders!$D2,products!$A$1:$A$49,0),MATCH(orders!L$1,products!$A$1:$G$1,0))</calculatedColumnFormula>
    </tableColumn>
    <tableColumn id="13" xr3:uid="{855BF7A6-AA2E-4538-ADE5-67FE6B16D996}" name="Sales" dataDxfId="81">
      <calculatedColumnFormula>L2*E2</calculatedColumnFormula>
    </tableColumn>
    <tableColumn id="14" xr3:uid="{9C9E7DF7-276E-42B8-A704-D54AC314AAB0}" name="Coffe Type Name">
      <calculatedColumnFormula>IF(I2="Rob","Robusta",IF(I2="Exc","Excelsa",IF(I2="Ara","Arabica",IF(I2="Lib","Librica",""))))</calculatedColumnFormula>
    </tableColumn>
    <tableColumn id="15" xr3:uid="{12D08C5C-F818-4BEF-B645-FA6C9917199B}" name="Roast Type Name">
      <calculatedColumnFormula>IF(J2="M","Medium",IF(J2="L","Light",IF(J2="D","Dark","")))</calculatedColumnFormula>
    </tableColumn>
    <tableColumn id="16" xr3:uid="{DF01CDD5-7F1D-47F6-BD1C-D90FD96F0D5E}" name="Loyalty card" dataDxfId="77">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848F981-4D39-49EF-94A2-31B8100F1C84}" sourceName="Order Date">
  <pivotTables>
    <pivotTable tabId="18" name="Total Sales"/>
    <pivotTable tabId="19" name="Total Sales"/>
    <pivotTable tabId="21" name="Total Sales"/>
  </pivotTables>
  <state minimalRefreshVersion="6" lastRefreshVersion="6" pivotCacheId="6444309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CD81941-68E8-4050-928A-4B1695C9534F}" cache="NativeTimeline_Order_Date" caption="Order Date" level="2" selectionLevel="2" scrollPosition="2020-10-22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1DEAB-F671-4A72-BD6F-ACE84D7E3971}">
  <dimension ref="A1:AH60"/>
  <sheetViews>
    <sheetView showGridLines="0" tabSelected="1" zoomScale="82" zoomScaleNormal="82" workbookViewId="0">
      <selection activeCell="AB36" sqref="AB36"/>
    </sheetView>
  </sheetViews>
  <sheetFormatPr defaultRowHeight="14.4" x14ac:dyDescent="0.3"/>
  <cols>
    <col min="1" max="1" width="1.77734375" customWidth="1"/>
  </cols>
  <sheetData>
    <row r="1" spans="1:34" ht="4.95" customHeight="1" x14ac:dyDescent="0.3"/>
    <row r="2" spans="1:34" x14ac:dyDescent="0.3">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x14ac:dyDescent="0.3">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row>
    <row r="4" spans="1:34" x14ac:dyDescent="0.3">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row>
    <row r="5" spans="1:34" x14ac:dyDescent="0.3">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spans="1:34" x14ac:dyDescent="0.3">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row>
    <row r="7" spans="1:34" x14ac:dyDescent="0.3">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row>
    <row r="8" spans="1:34" x14ac:dyDescent="0.3">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row>
    <row r="9" spans="1:34" x14ac:dyDescent="0.3">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row>
    <row r="10" spans="1:34" x14ac:dyDescent="0.3">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row>
    <row r="11" spans="1:34" x14ac:dyDescent="0.3">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row>
    <row r="12" spans="1:34" x14ac:dyDescent="0.3">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row>
    <row r="13" spans="1:34" x14ac:dyDescent="0.3">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row>
    <row r="14" spans="1:34" x14ac:dyDescent="0.3">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row>
    <row r="15" spans="1:34" x14ac:dyDescent="0.3">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row>
    <row r="16" spans="1:34" x14ac:dyDescent="0.3">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row>
    <row r="17" spans="1:34" x14ac:dyDescent="0.3">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row>
    <row r="18" spans="1:34" x14ac:dyDescent="0.3">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row>
    <row r="19" spans="1:34" x14ac:dyDescent="0.3">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row>
    <row r="20" spans="1:34" x14ac:dyDescent="0.3">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row>
    <row r="21" spans="1:34" x14ac:dyDescent="0.3">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row>
    <row r="22" spans="1:34" x14ac:dyDescent="0.3">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row>
    <row r="23" spans="1:34" x14ac:dyDescent="0.3">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row>
    <row r="24" spans="1:34" x14ac:dyDescent="0.3">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row>
    <row r="25" spans="1:34" x14ac:dyDescent="0.3">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row>
    <row r="26" spans="1:34" x14ac:dyDescent="0.3">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row>
    <row r="27" spans="1:34" x14ac:dyDescent="0.3">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row>
    <row r="28" spans="1:34" x14ac:dyDescent="0.3">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row>
    <row r="29" spans="1:34" x14ac:dyDescent="0.3">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row>
    <row r="30" spans="1:34" x14ac:dyDescent="0.3">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row>
    <row r="31" spans="1:34" x14ac:dyDescent="0.3">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row>
    <row r="32" spans="1:34" x14ac:dyDescent="0.3">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row>
    <row r="33" spans="1:34" x14ac:dyDescent="0.3">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row>
    <row r="34" spans="1:34" x14ac:dyDescent="0.3">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row>
    <row r="35" spans="1:34" x14ac:dyDescent="0.3">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row>
    <row r="36" spans="1:34" x14ac:dyDescent="0.3">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row>
    <row r="37" spans="1:34" x14ac:dyDescent="0.3">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row>
    <row r="38" spans="1:34" x14ac:dyDescent="0.3">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row>
    <row r="39" spans="1:34" x14ac:dyDescent="0.3">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row>
    <row r="40" spans="1:34" x14ac:dyDescent="0.3">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row>
    <row r="41" spans="1:34" x14ac:dyDescent="0.3">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row>
    <row r="42" spans="1:34" x14ac:dyDescent="0.3">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row>
    <row r="43" spans="1:34" x14ac:dyDescent="0.3">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row>
    <row r="44" spans="1:34" x14ac:dyDescent="0.3">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row>
    <row r="45" spans="1:34" x14ac:dyDescent="0.3">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row>
    <row r="46" spans="1:34" x14ac:dyDescent="0.3">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row>
    <row r="47" spans="1:34" x14ac:dyDescent="0.3">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row>
    <row r="48" spans="1:34" x14ac:dyDescent="0.3">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row>
    <row r="49" spans="1:34" x14ac:dyDescent="0.3">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row>
    <row r="50" spans="1:34" x14ac:dyDescent="0.3">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row>
    <row r="51" spans="1:34" x14ac:dyDescent="0.3">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row>
    <row r="52" spans="1:34" x14ac:dyDescent="0.3">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row>
    <row r="53" spans="1:34" x14ac:dyDescent="0.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row>
    <row r="54" spans="1:34" x14ac:dyDescent="0.3">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row>
    <row r="55" spans="1:34" x14ac:dyDescent="0.3">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row>
    <row r="56" spans="1:34" x14ac:dyDescent="0.3">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row>
    <row r="57" spans="1:34" x14ac:dyDescent="0.3">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row>
    <row r="58" spans="1:34" x14ac:dyDescent="0.3">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row>
    <row r="59" spans="1:34" x14ac:dyDescent="0.3">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row>
    <row r="60" spans="1:34" x14ac:dyDescent="0.3">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9336B-76F8-49D4-AE2B-AB48400D51CE}">
  <dimension ref="A3:G53"/>
  <sheetViews>
    <sheetView workbookViewId="0">
      <selection activeCell="C20" sqref="C20"/>
    </sheetView>
  </sheetViews>
  <sheetFormatPr defaultRowHeight="14.4" x14ac:dyDescent="0.3"/>
  <cols>
    <col min="1" max="1" width="12.5546875" bestFit="1" customWidth="1"/>
    <col min="2" max="2" width="20.88671875" bestFit="1" customWidth="1"/>
    <col min="3" max="6" width="17.88671875" bestFit="1" customWidth="1"/>
    <col min="7" max="7" width="10.77734375" bestFit="1" customWidth="1"/>
  </cols>
  <sheetData>
    <row r="3" spans="1:7" x14ac:dyDescent="0.3">
      <c r="A3" s="6" t="s">
        <v>6225</v>
      </c>
      <c r="C3" s="6" t="s">
        <v>6196</v>
      </c>
    </row>
    <row r="4" spans="1:7" x14ac:dyDescent="0.3">
      <c r="A4" s="6" t="s">
        <v>6215</v>
      </c>
      <c r="B4" s="6" t="s">
        <v>6216</v>
      </c>
      <c r="C4" t="s">
        <v>6221</v>
      </c>
      <c r="D4" t="s">
        <v>6222</v>
      </c>
      <c r="E4" t="s">
        <v>6223</v>
      </c>
      <c r="F4" t="s">
        <v>6224</v>
      </c>
      <c r="G4" t="s">
        <v>6198</v>
      </c>
    </row>
    <row r="5" spans="1:7" x14ac:dyDescent="0.3">
      <c r="A5" t="s">
        <v>6199</v>
      </c>
      <c r="B5" t="s">
        <v>6203</v>
      </c>
      <c r="C5" s="7">
        <v>186.85499999999999</v>
      </c>
      <c r="D5" s="7">
        <v>305.97000000000003</v>
      </c>
      <c r="E5" s="7">
        <v>213.15999999999997</v>
      </c>
      <c r="F5" s="7">
        <v>123</v>
      </c>
      <c r="G5" s="7">
        <v>828.98500000000001</v>
      </c>
    </row>
    <row r="6" spans="1:7" x14ac:dyDescent="0.3">
      <c r="B6" t="s">
        <v>6204</v>
      </c>
      <c r="C6" s="7">
        <v>251.96499999999997</v>
      </c>
      <c r="D6" s="7">
        <v>129.46</v>
      </c>
      <c r="E6" s="7">
        <v>434.03999999999996</v>
      </c>
      <c r="F6" s="7">
        <v>171.93999999999997</v>
      </c>
      <c r="G6" s="7">
        <v>987.40499999999986</v>
      </c>
    </row>
    <row r="7" spans="1:7" x14ac:dyDescent="0.3">
      <c r="B7" t="s">
        <v>6205</v>
      </c>
      <c r="C7" s="7">
        <v>224.94499999999999</v>
      </c>
      <c r="D7" s="7">
        <v>349.12</v>
      </c>
      <c r="E7" s="7">
        <v>321.04000000000002</v>
      </c>
      <c r="F7" s="7">
        <v>126.035</v>
      </c>
      <c r="G7" s="7">
        <v>1021.14</v>
      </c>
    </row>
    <row r="8" spans="1:7" x14ac:dyDescent="0.3">
      <c r="B8" t="s">
        <v>6206</v>
      </c>
      <c r="C8" s="7">
        <v>307.12</v>
      </c>
      <c r="D8" s="7">
        <v>681.07499999999993</v>
      </c>
      <c r="E8" s="7">
        <v>533.70499999999993</v>
      </c>
      <c r="F8" s="7">
        <v>158.85</v>
      </c>
      <c r="G8" s="7">
        <v>1680.7499999999998</v>
      </c>
    </row>
    <row r="9" spans="1:7" x14ac:dyDescent="0.3">
      <c r="B9" t="s">
        <v>6207</v>
      </c>
      <c r="C9" s="7">
        <v>53.664999999999992</v>
      </c>
      <c r="D9" s="7">
        <v>83.025000000000006</v>
      </c>
      <c r="E9" s="7">
        <v>193.83499999999998</v>
      </c>
      <c r="F9" s="7">
        <v>68.039999999999992</v>
      </c>
      <c r="G9" s="7">
        <v>398.56499999999994</v>
      </c>
    </row>
    <row r="10" spans="1:7" x14ac:dyDescent="0.3">
      <c r="B10" t="s">
        <v>6208</v>
      </c>
      <c r="C10" s="7">
        <v>163.01999999999998</v>
      </c>
      <c r="D10" s="7">
        <v>678.3599999999999</v>
      </c>
      <c r="E10" s="7">
        <v>171.04500000000002</v>
      </c>
      <c r="F10" s="7">
        <v>372.255</v>
      </c>
      <c r="G10" s="7">
        <v>1384.6799999999998</v>
      </c>
    </row>
    <row r="11" spans="1:7" x14ac:dyDescent="0.3">
      <c r="B11" t="s">
        <v>6209</v>
      </c>
      <c r="C11" s="7">
        <v>345.02</v>
      </c>
      <c r="D11" s="7">
        <v>273.86999999999995</v>
      </c>
      <c r="E11" s="7">
        <v>184.12999999999997</v>
      </c>
      <c r="F11" s="7">
        <v>201.11499999999998</v>
      </c>
      <c r="G11" s="7">
        <v>1004.1349999999999</v>
      </c>
    </row>
    <row r="12" spans="1:7" x14ac:dyDescent="0.3">
      <c r="B12" t="s">
        <v>6210</v>
      </c>
      <c r="C12" s="7">
        <v>334.89</v>
      </c>
      <c r="D12" s="7">
        <v>70.95</v>
      </c>
      <c r="E12" s="7">
        <v>134.23000000000002</v>
      </c>
      <c r="F12" s="7">
        <v>166.27499999999998</v>
      </c>
      <c r="G12" s="7">
        <v>706.34499999999991</v>
      </c>
    </row>
    <row r="13" spans="1:7" x14ac:dyDescent="0.3">
      <c r="B13" t="s">
        <v>6211</v>
      </c>
      <c r="C13" s="7">
        <v>178.70999999999998</v>
      </c>
      <c r="D13" s="7">
        <v>166.1</v>
      </c>
      <c r="E13" s="7">
        <v>439.30999999999995</v>
      </c>
      <c r="F13" s="7">
        <v>492.9</v>
      </c>
      <c r="G13" s="7">
        <v>1277.02</v>
      </c>
    </row>
    <row r="14" spans="1:7" x14ac:dyDescent="0.3">
      <c r="B14" t="s">
        <v>6212</v>
      </c>
      <c r="C14" s="7">
        <v>301.98500000000001</v>
      </c>
      <c r="D14" s="7">
        <v>153.76499999999999</v>
      </c>
      <c r="E14" s="7">
        <v>215.55499999999998</v>
      </c>
      <c r="F14" s="7">
        <v>213.66499999999999</v>
      </c>
      <c r="G14" s="7">
        <v>884.96999999999991</v>
      </c>
    </row>
    <row r="15" spans="1:7" x14ac:dyDescent="0.3">
      <c r="B15" t="s">
        <v>6213</v>
      </c>
      <c r="C15" s="7">
        <v>312.83499999999998</v>
      </c>
      <c r="D15" s="7">
        <v>63.249999999999993</v>
      </c>
      <c r="E15" s="7">
        <v>350.89500000000004</v>
      </c>
      <c r="F15" s="7">
        <v>96.405000000000001</v>
      </c>
      <c r="G15" s="7">
        <v>823.38499999999999</v>
      </c>
    </row>
    <row r="16" spans="1:7" x14ac:dyDescent="0.3">
      <c r="B16" t="s">
        <v>6214</v>
      </c>
      <c r="C16" s="7">
        <v>265.62</v>
      </c>
      <c r="D16" s="7">
        <v>526.51499999999987</v>
      </c>
      <c r="E16" s="7">
        <v>187.06</v>
      </c>
      <c r="F16" s="7">
        <v>210.58999999999997</v>
      </c>
      <c r="G16" s="7">
        <v>1189.7849999999999</v>
      </c>
    </row>
    <row r="17" spans="1:7" x14ac:dyDescent="0.3">
      <c r="A17" t="s">
        <v>6217</v>
      </c>
      <c r="C17" s="7">
        <v>2926.63</v>
      </c>
      <c r="D17" s="7">
        <v>3481.4599999999996</v>
      </c>
      <c r="E17" s="7">
        <v>3378.0049999999997</v>
      </c>
      <c r="F17" s="7">
        <v>2401.0700000000002</v>
      </c>
      <c r="G17" s="7">
        <v>12187.164999999999</v>
      </c>
    </row>
    <row r="18" spans="1:7" x14ac:dyDescent="0.3">
      <c r="A18" t="s">
        <v>6200</v>
      </c>
      <c r="B18" t="s">
        <v>6203</v>
      </c>
      <c r="C18" s="7">
        <v>47.25</v>
      </c>
      <c r="D18" s="7">
        <v>65.805000000000007</v>
      </c>
      <c r="E18" s="7">
        <v>274.67500000000001</v>
      </c>
      <c r="F18" s="7">
        <v>179.22</v>
      </c>
      <c r="G18" s="7">
        <v>566.95000000000005</v>
      </c>
    </row>
    <row r="19" spans="1:7" x14ac:dyDescent="0.3">
      <c r="B19" t="s">
        <v>6204</v>
      </c>
      <c r="C19" s="7">
        <v>745.44999999999993</v>
      </c>
      <c r="D19" s="7">
        <v>428.88499999999999</v>
      </c>
      <c r="E19" s="7">
        <v>194.17499999999998</v>
      </c>
      <c r="F19" s="7">
        <v>429.82999999999993</v>
      </c>
      <c r="G19" s="7">
        <v>1798.34</v>
      </c>
    </row>
    <row r="20" spans="1:7" x14ac:dyDescent="0.3">
      <c r="B20" t="s">
        <v>6205</v>
      </c>
      <c r="C20" s="7">
        <v>130.47</v>
      </c>
      <c r="D20" s="7">
        <v>271.48500000000001</v>
      </c>
      <c r="E20" s="7">
        <v>281.20499999999998</v>
      </c>
      <c r="F20" s="7">
        <v>231.63000000000002</v>
      </c>
      <c r="G20" s="7">
        <v>914.79000000000008</v>
      </c>
    </row>
    <row r="21" spans="1:7" x14ac:dyDescent="0.3">
      <c r="B21" t="s">
        <v>6206</v>
      </c>
      <c r="C21" s="7">
        <v>27</v>
      </c>
      <c r="D21" s="7">
        <v>347.26</v>
      </c>
      <c r="E21" s="7">
        <v>147.51</v>
      </c>
      <c r="F21" s="7">
        <v>240.04</v>
      </c>
      <c r="G21" s="7">
        <v>761.81</v>
      </c>
    </row>
    <row r="22" spans="1:7" x14ac:dyDescent="0.3">
      <c r="B22" t="s">
        <v>6207</v>
      </c>
      <c r="C22" s="7">
        <v>255.11499999999995</v>
      </c>
      <c r="D22" s="7">
        <v>541.73</v>
      </c>
      <c r="E22" s="7">
        <v>83.43</v>
      </c>
      <c r="F22" s="7">
        <v>59.079999999999991</v>
      </c>
      <c r="G22" s="7">
        <v>939.35500000000013</v>
      </c>
    </row>
    <row r="23" spans="1:7" x14ac:dyDescent="0.3">
      <c r="B23" t="s">
        <v>6208</v>
      </c>
      <c r="C23" s="7">
        <v>584.78999999999985</v>
      </c>
      <c r="D23" s="7">
        <v>357.42999999999995</v>
      </c>
      <c r="E23" s="7">
        <v>355.34</v>
      </c>
      <c r="F23" s="7">
        <v>140.88</v>
      </c>
      <c r="G23" s="7">
        <v>1438.4399999999996</v>
      </c>
    </row>
    <row r="24" spans="1:7" x14ac:dyDescent="0.3">
      <c r="B24" t="s">
        <v>6209</v>
      </c>
      <c r="C24" s="7">
        <v>430.62</v>
      </c>
      <c r="D24" s="7">
        <v>227.42500000000001</v>
      </c>
      <c r="E24" s="7">
        <v>236.315</v>
      </c>
      <c r="F24" s="7">
        <v>414.58499999999992</v>
      </c>
      <c r="G24" s="7">
        <v>1308.9450000000002</v>
      </c>
    </row>
    <row r="25" spans="1:7" x14ac:dyDescent="0.3">
      <c r="B25" t="s">
        <v>6210</v>
      </c>
      <c r="C25" s="7">
        <v>22.5</v>
      </c>
      <c r="D25" s="7">
        <v>77.72</v>
      </c>
      <c r="E25" s="7">
        <v>60.5</v>
      </c>
      <c r="F25" s="7">
        <v>139.67999999999998</v>
      </c>
      <c r="G25" s="7">
        <v>300.39999999999998</v>
      </c>
    </row>
    <row r="26" spans="1:7" x14ac:dyDescent="0.3">
      <c r="B26" t="s">
        <v>6211</v>
      </c>
      <c r="C26" s="7">
        <v>126.14999999999999</v>
      </c>
      <c r="D26" s="7">
        <v>195.11</v>
      </c>
      <c r="E26" s="7">
        <v>89.13</v>
      </c>
      <c r="F26" s="7">
        <v>302.65999999999997</v>
      </c>
      <c r="G26" s="7">
        <v>713.05</v>
      </c>
    </row>
    <row r="27" spans="1:7" x14ac:dyDescent="0.3">
      <c r="B27" t="s">
        <v>6212</v>
      </c>
      <c r="C27" s="7">
        <v>376.03</v>
      </c>
      <c r="D27" s="7">
        <v>523.24</v>
      </c>
      <c r="E27" s="7">
        <v>440.96499999999997</v>
      </c>
      <c r="F27" s="7">
        <v>174.46999999999997</v>
      </c>
      <c r="G27" s="7">
        <v>1514.7049999999999</v>
      </c>
    </row>
    <row r="28" spans="1:7" x14ac:dyDescent="0.3">
      <c r="B28" t="s">
        <v>6213</v>
      </c>
      <c r="C28" s="7">
        <v>515.17999999999995</v>
      </c>
      <c r="D28" s="7">
        <v>142.56</v>
      </c>
      <c r="E28" s="7">
        <v>347.03999999999996</v>
      </c>
      <c r="F28" s="7">
        <v>104.08499999999999</v>
      </c>
      <c r="G28" s="7">
        <v>1108.865</v>
      </c>
    </row>
    <row r="29" spans="1:7" x14ac:dyDescent="0.3">
      <c r="B29" t="s">
        <v>6214</v>
      </c>
      <c r="C29" s="7">
        <v>95.859999999999985</v>
      </c>
      <c r="D29" s="7">
        <v>484.76</v>
      </c>
      <c r="E29" s="7">
        <v>94.17</v>
      </c>
      <c r="F29" s="7">
        <v>77.10499999999999</v>
      </c>
      <c r="G29" s="7">
        <v>751.89499999999998</v>
      </c>
    </row>
    <row r="30" spans="1:7" x14ac:dyDescent="0.3">
      <c r="A30" t="s">
        <v>6218</v>
      </c>
      <c r="C30" s="7">
        <v>3356.415</v>
      </c>
      <c r="D30" s="7">
        <v>3663.41</v>
      </c>
      <c r="E30" s="7">
        <v>2604.4550000000004</v>
      </c>
      <c r="F30" s="7">
        <v>2493.2649999999999</v>
      </c>
      <c r="G30" s="7">
        <v>12117.544999999998</v>
      </c>
    </row>
    <row r="31" spans="1:7" x14ac:dyDescent="0.3">
      <c r="A31" t="s">
        <v>6201</v>
      </c>
      <c r="B31" t="s">
        <v>6203</v>
      </c>
      <c r="C31" s="7">
        <v>258.34500000000003</v>
      </c>
      <c r="D31" s="7">
        <v>139.625</v>
      </c>
      <c r="E31" s="7">
        <v>279.52000000000004</v>
      </c>
      <c r="F31" s="7">
        <v>160.19499999999999</v>
      </c>
      <c r="G31" s="7">
        <v>837.68499999999995</v>
      </c>
    </row>
    <row r="32" spans="1:7" x14ac:dyDescent="0.3">
      <c r="B32" t="s">
        <v>6204</v>
      </c>
      <c r="C32" s="7">
        <v>342.2</v>
      </c>
      <c r="D32" s="7">
        <v>284.24999999999994</v>
      </c>
      <c r="E32" s="7">
        <v>251.83</v>
      </c>
      <c r="F32" s="7">
        <v>80.550000000000011</v>
      </c>
      <c r="G32" s="7">
        <v>958.82999999999993</v>
      </c>
    </row>
    <row r="33" spans="1:7" x14ac:dyDescent="0.3">
      <c r="B33" t="s">
        <v>6205</v>
      </c>
      <c r="C33" s="7">
        <v>418.30499999999989</v>
      </c>
      <c r="D33" s="7">
        <v>468.125</v>
      </c>
      <c r="E33" s="7">
        <v>405.05500000000006</v>
      </c>
      <c r="F33" s="7">
        <v>253.15499999999997</v>
      </c>
      <c r="G33" s="7">
        <v>1544.6399999999999</v>
      </c>
    </row>
    <row r="34" spans="1:7" x14ac:dyDescent="0.3">
      <c r="B34" t="s">
        <v>6206</v>
      </c>
      <c r="C34" s="7">
        <v>102.32999999999998</v>
      </c>
      <c r="D34" s="7">
        <v>242.14000000000001</v>
      </c>
      <c r="E34" s="7">
        <v>554.875</v>
      </c>
      <c r="F34" s="7">
        <v>106.23999999999998</v>
      </c>
      <c r="G34" s="7">
        <v>1005.585</v>
      </c>
    </row>
    <row r="35" spans="1:7" x14ac:dyDescent="0.3">
      <c r="B35" t="s">
        <v>6207</v>
      </c>
      <c r="C35" s="7">
        <v>234.71999999999997</v>
      </c>
      <c r="D35" s="7">
        <v>133.08000000000001</v>
      </c>
      <c r="E35" s="7">
        <v>267.2</v>
      </c>
      <c r="F35" s="7">
        <v>272.68999999999994</v>
      </c>
      <c r="G35" s="7">
        <v>907.68999999999994</v>
      </c>
    </row>
    <row r="36" spans="1:7" x14ac:dyDescent="0.3">
      <c r="B36" t="s">
        <v>6208</v>
      </c>
      <c r="C36" s="7">
        <v>430.39</v>
      </c>
      <c r="D36" s="7">
        <v>136.20500000000001</v>
      </c>
      <c r="E36" s="7">
        <v>209.6</v>
      </c>
      <c r="F36" s="7">
        <v>88.334999999999994</v>
      </c>
      <c r="G36" s="7">
        <v>864.53000000000009</v>
      </c>
    </row>
    <row r="37" spans="1:7" x14ac:dyDescent="0.3">
      <c r="B37" t="s">
        <v>6209</v>
      </c>
      <c r="C37" s="7">
        <v>109.005</v>
      </c>
      <c r="D37" s="7">
        <v>393.57499999999999</v>
      </c>
      <c r="E37" s="7">
        <v>61.034999999999997</v>
      </c>
      <c r="F37" s="7">
        <v>199.48999999999998</v>
      </c>
      <c r="G37" s="7">
        <v>763.10500000000002</v>
      </c>
    </row>
    <row r="38" spans="1:7" x14ac:dyDescent="0.3">
      <c r="B38" t="s">
        <v>6210</v>
      </c>
      <c r="C38" s="7">
        <v>287.52499999999998</v>
      </c>
      <c r="D38" s="7">
        <v>288.67</v>
      </c>
      <c r="E38" s="7">
        <v>125.58</v>
      </c>
      <c r="F38" s="7">
        <v>374.13499999999999</v>
      </c>
      <c r="G38" s="7">
        <v>1075.9099999999999</v>
      </c>
    </row>
    <row r="39" spans="1:7" x14ac:dyDescent="0.3">
      <c r="B39" t="s">
        <v>6211</v>
      </c>
      <c r="C39" s="7">
        <v>840.92999999999984</v>
      </c>
      <c r="D39" s="7">
        <v>409.875</v>
      </c>
      <c r="E39" s="7">
        <v>171.32999999999998</v>
      </c>
      <c r="F39" s="7">
        <v>221.43999999999997</v>
      </c>
      <c r="G39" s="7">
        <v>1643.5749999999998</v>
      </c>
    </row>
    <row r="40" spans="1:7" x14ac:dyDescent="0.3">
      <c r="B40" t="s">
        <v>6212</v>
      </c>
      <c r="C40" s="7">
        <v>299.07</v>
      </c>
      <c r="D40" s="7">
        <v>260.32499999999999</v>
      </c>
      <c r="E40" s="7">
        <v>584.64</v>
      </c>
      <c r="F40" s="7">
        <v>256.36500000000001</v>
      </c>
      <c r="G40" s="7">
        <v>1400.3999999999999</v>
      </c>
    </row>
    <row r="41" spans="1:7" x14ac:dyDescent="0.3">
      <c r="B41" t="s">
        <v>6213</v>
      </c>
      <c r="C41" s="7">
        <v>323.32499999999999</v>
      </c>
      <c r="D41" s="7">
        <v>565.57000000000005</v>
      </c>
      <c r="E41" s="7">
        <v>537.80999999999995</v>
      </c>
      <c r="F41" s="7">
        <v>189.47499999999999</v>
      </c>
      <c r="G41" s="7">
        <v>1616.1799999999998</v>
      </c>
    </row>
    <row r="42" spans="1:7" x14ac:dyDescent="0.3">
      <c r="B42" t="s">
        <v>6214</v>
      </c>
      <c r="C42" s="7">
        <v>399.48499999999996</v>
      </c>
      <c r="D42" s="7">
        <v>148.19999999999999</v>
      </c>
      <c r="E42" s="7">
        <v>388.21999999999997</v>
      </c>
      <c r="F42" s="7">
        <v>212.07499999999999</v>
      </c>
      <c r="G42" s="7">
        <v>1147.98</v>
      </c>
    </row>
    <row r="43" spans="1:7" x14ac:dyDescent="0.3">
      <c r="A43" t="s">
        <v>6219</v>
      </c>
      <c r="C43" s="7">
        <v>4045.63</v>
      </c>
      <c r="D43" s="7">
        <v>3469.64</v>
      </c>
      <c r="E43" s="7">
        <v>3836.6949999999997</v>
      </c>
      <c r="F43" s="7">
        <v>2414.145</v>
      </c>
      <c r="G43" s="7">
        <v>13766.109999999999</v>
      </c>
    </row>
    <row r="44" spans="1:7" x14ac:dyDescent="0.3">
      <c r="A44" t="s">
        <v>6202</v>
      </c>
      <c r="B44" t="s">
        <v>6203</v>
      </c>
      <c r="C44" s="7">
        <v>112.69499999999999</v>
      </c>
      <c r="D44" s="7">
        <v>166.32</v>
      </c>
      <c r="E44" s="7">
        <v>843.71499999999992</v>
      </c>
      <c r="F44" s="7">
        <v>146.685</v>
      </c>
      <c r="G44" s="7">
        <v>1269.415</v>
      </c>
    </row>
    <row r="45" spans="1:7" x14ac:dyDescent="0.3">
      <c r="B45" t="s">
        <v>6204</v>
      </c>
      <c r="C45" s="7">
        <v>114.87999999999998</v>
      </c>
      <c r="D45" s="7">
        <v>133.815</v>
      </c>
      <c r="E45" s="7">
        <v>91.175000000000011</v>
      </c>
      <c r="F45" s="7">
        <v>53.759999999999991</v>
      </c>
      <c r="G45" s="7">
        <v>393.63</v>
      </c>
    </row>
    <row r="46" spans="1:7" x14ac:dyDescent="0.3">
      <c r="B46" t="s">
        <v>6205</v>
      </c>
      <c r="C46" s="7">
        <v>277.76</v>
      </c>
      <c r="D46" s="7">
        <v>175.41</v>
      </c>
      <c r="E46" s="7">
        <v>462.50999999999993</v>
      </c>
      <c r="F46" s="7">
        <v>399.52499999999998</v>
      </c>
      <c r="G46" s="7">
        <v>1315.2049999999999</v>
      </c>
    </row>
    <row r="47" spans="1:7" x14ac:dyDescent="0.3">
      <c r="B47" t="s">
        <v>6206</v>
      </c>
      <c r="C47" s="7">
        <v>197.89499999999998</v>
      </c>
      <c r="D47" s="7">
        <v>289.755</v>
      </c>
      <c r="E47" s="7">
        <v>88.545000000000002</v>
      </c>
      <c r="F47" s="7">
        <v>200.25499999999997</v>
      </c>
      <c r="G47" s="7">
        <v>776.44999999999993</v>
      </c>
    </row>
    <row r="48" spans="1:7" x14ac:dyDescent="0.3">
      <c r="B48" t="s">
        <v>6207</v>
      </c>
      <c r="C48" s="7">
        <v>193.11499999999998</v>
      </c>
      <c r="D48" s="7">
        <v>212.49499999999998</v>
      </c>
      <c r="E48" s="7">
        <v>292.29000000000002</v>
      </c>
      <c r="F48" s="7">
        <v>304.46999999999997</v>
      </c>
      <c r="G48" s="7">
        <v>1002.3699999999999</v>
      </c>
    </row>
    <row r="49" spans="1:7" x14ac:dyDescent="0.3">
      <c r="B49" t="s">
        <v>6208</v>
      </c>
      <c r="C49" s="7">
        <v>179.79</v>
      </c>
      <c r="D49" s="7">
        <v>426.2</v>
      </c>
      <c r="E49" s="7">
        <v>170.08999999999997</v>
      </c>
      <c r="F49" s="7">
        <v>379.31</v>
      </c>
      <c r="G49" s="7">
        <v>1155.3899999999999</v>
      </c>
    </row>
    <row r="50" spans="1:7" x14ac:dyDescent="0.3">
      <c r="B50" t="s">
        <v>6209</v>
      </c>
      <c r="C50" s="7">
        <v>247.28999999999996</v>
      </c>
      <c r="D50" s="7">
        <v>246.685</v>
      </c>
      <c r="E50" s="7">
        <v>271.05499999999995</v>
      </c>
      <c r="F50" s="7">
        <v>141.69999999999999</v>
      </c>
      <c r="G50" s="7">
        <v>906.73</v>
      </c>
    </row>
    <row r="51" spans="1:7" x14ac:dyDescent="0.3">
      <c r="B51" t="s">
        <v>6210</v>
      </c>
      <c r="C51" s="7">
        <v>116.39499999999998</v>
      </c>
      <c r="D51" s="7">
        <v>41.25</v>
      </c>
      <c r="E51" s="7">
        <v>15.54</v>
      </c>
      <c r="F51" s="7">
        <v>71.06</v>
      </c>
      <c r="G51" s="7">
        <v>244.24499999999998</v>
      </c>
    </row>
    <row r="52" spans="1:7" x14ac:dyDescent="0.3">
      <c r="A52" t="s">
        <v>6220</v>
      </c>
      <c r="C52" s="7">
        <v>1439.82</v>
      </c>
      <c r="D52" s="7">
        <v>1691.9299999999998</v>
      </c>
      <c r="E52" s="7">
        <v>2234.9199999999996</v>
      </c>
      <c r="F52" s="7">
        <v>1696.7649999999999</v>
      </c>
      <c r="G52" s="7">
        <v>7063.4349999999986</v>
      </c>
    </row>
    <row r="53" spans="1:7" x14ac:dyDescent="0.3">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413E-612B-48F7-B9BA-F6B32B67711C}">
  <dimension ref="A10:B14"/>
  <sheetViews>
    <sheetView workbookViewId="0">
      <selection activeCell="A10" sqref="A10:B14"/>
    </sheetView>
  </sheetViews>
  <sheetFormatPr defaultRowHeight="14.4" x14ac:dyDescent="0.3"/>
  <cols>
    <col min="1" max="1" width="14" bestFit="1" customWidth="1"/>
    <col min="2" max="2" width="11.6640625" bestFit="1" customWidth="1"/>
    <col min="3" max="4" width="17.88671875" bestFit="1" customWidth="1"/>
    <col min="5" max="7" width="10.77734375" bestFit="1" customWidth="1"/>
  </cols>
  <sheetData>
    <row r="10" spans="1:2" x14ac:dyDescent="0.3">
      <c r="A10" s="6" t="s">
        <v>7</v>
      </c>
      <c r="B10" t="s">
        <v>6225</v>
      </c>
    </row>
    <row r="11" spans="1:2" x14ac:dyDescent="0.3">
      <c r="A11" t="s">
        <v>28</v>
      </c>
      <c r="B11" s="8">
        <v>2798.5050000000001</v>
      </c>
    </row>
    <row r="12" spans="1:2" x14ac:dyDescent="0.3">
      <c r="A12" t="s">
        <v>318</v>
      </c>
      <c r="B12" s="8">
        <v>6696.8649999999989</v>
      </c>
    </row>
    <row r="13" spans="1:2" x14ac:dyDescent="0.3">
      <c r="A13" t="s">
        <v>19</v>
      </c>
      <c r="B13" s="8">
        <v>35638.88499999998</v>
      </c>
    </row>
    <row r="14" spans="1:2" x14ac:dyDescent="0.3">
      <c r="A14" t="s">
        <v>6198</v>
      </c>
      <c r="B14" s="8">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CB874-2975-4ADD-AB2B-9522F15467FE}">
  <dimension ref="A10:B16"/>
  <sheetViews>
    <sheetView workbookViewId="0">
      <selection activeCell="C28" sqref="C28"/>
    </sheetView>
  </sheetViews>
  <sheetFormatPr defaultRowHeight="14.4" x14ac:dyDescent="0.3"/>
  <cols>
    <col min="1" max="1" width="16.88671875" bestFit="1" customWidth="1"/>
    <col min="2" max="2" width="11.6640625" bestFit="1" customWidth="1"/>
    <col min="3" max="4" width="17.88671875" bestFit="1" customWidth="1"/>
    <col min="5" max="7" width="10.77734375" bestFit="1" customWidth="1"/>
  </cols>
  <sheetData>
    <row r="10" spans="1:2" x14ac:dyDescent="0.3">
      <c r="A10" s="6" t="s">
        <v>4</v>
      </c>
      <c r="B10" t="s">
        <v>6225</v>
      </c>
    </row>
    <row r="11" spans="1:2" x14ac:dyDescent="0.3">
      <c r="A11" t="s">
        <v>3753</v>
      </c>
      <c r="B11" s="8">
        <v>278.01</v>
      </c>
    </row>
    <row r="12" spans="1:2" x14ac:dyDescent="0.3">
      <c r="A12" t="s">
        <v>1598</v>
      </c>
      <c r="B12" s="8">
        <v>281.67499999999995</v>
      </c>
    </row>
    <row r="13" spans="1:2" x14ac:dyDescent="0.3">
      <c r="A13" t="s">
        <v>2587</v>
      </c>
      <c r="B13" s="8">
        <v>289.11</v>
      </c>
    </row>
    <row r="14" spans="1:2" x14ac:dyDescent="0.3">
      <c r="A14" t="s">
        <v>5765</v>
      </c>
      <c r="B14" s="8">
        <v>307.04499999999996</v>
      </c>
    </row>
    <row r="15" spans="1:2" x14ac:dyDescent="0.3">
      <c r="A15" t="s">
        <v>5114</v>
      </c>
      <c r="B15" s="8">
        <v>317.06999999999994</v>
      </c>
    </row>
    <row r="16" spans="1:2" x14ac:dyDescent="0.3">
      <c r="A16" t="s">
        <v>6198</v>
      </c>
      <c r="B16" s="8">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01" zoomScaleNormal="101" workbookViewId="0">
      <selection activeCell="P2" sqref="P2"/>
    </sheetView>
  </sheetViews>
  <sheetFormatPr defaultRowHeight="14.4" x14ac:dyDescent="0.3"/>
  <cols>
    <col min="1" max="1" width="16.5546875" bestFit="1" customWidth="1"/>
    <col min="2" max="2" width="12.6640625" bestFit="1" customWidth="1"/>
    <col min="3" max="3" width="17.44140625" bestFit="1" customWidth="1"/>
    <col min="4" max="4" width="12" customWidth="1"/>
    <col min="5" max="5" width="10.5546875" customWidth="1"/>
    <col min="6" max="6" width="21.88671875" bestFit="1" customWidth="1"/>
    <col min="7" max="7" width="36" bestFit="1" customWidth="1"/>
    <col min="8" max="8" width="11.88671875" bestFit="1" customWidth="1"/>
    <col min="9" max="9" width="13.21875" customWidth="1"/>
    <col min="10" max="10" width="12.44140625" customWidth="1"/>
    <col min="11" max="11" width="6.33203125" customWidth="1"/>
    <col min="12" max="12" width="11.44140625" customWidth="1"/>
    <col min="13" max="13" width="9.21875" bestFit="1" customWidth="1"/>
    <col min="14" max="14" width="17.6640625" customWidth="1"/>
    <col min="15" max="15" width="18"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6226</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_xlfn.XLOOKUP(orders!C2,customers!$A$1:$A$1001,customers!$G$1:$G$1001,,0)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IF(I2="Rob","Robusta",IF(I2="Exc","Excelsa",IF(I2="Ara","Arabica",IF(I2="Lib","Librica",""))))</f>
        <v>Robusta</v>
      </c>
      <c r="O2" t="str">
        <f>IF(J2="M","Medium",IF(J2="L","Light",IF(J2="D","Dark","")))</f>
        <v>Medium</v>
      </c>
      <c r="P2" t="str">
        <f>_xlfn.XLOOKUP(Table1[[#This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_xlfn.XLOOKUP(orders!C3,customers!$A$1:$A$1001,customers!$G$1:$G$1001,,0)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IF(I3="Rob","Robusta",IF(I3="Exc","Excelsa",IF(I3="Ara","Arabica",IF(I3="Lib","Librica",""))))</f>
        <v>Excelsa</v>
      </c>
      <c r="O3" t="str">
        <f t="shared" ref="O3:O66" si="2">IF(J3="M","Medium",IF(J3="L","Light",IF(J3="D","Dark","")))</f>
        <v>Medium</v>
      </c>
      <c r="P3" t="str">
        <f>_xlfn.XLOOKUP(Table1[[#This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_xlfn.XLOOKUP(orders!C4,customers!$A$1:$A$1001,customers!$G$1:$G$1001,,0)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_xlfn.XLOOKUP(orders!C5,customers!$A$1:$A$1001,customers!$G$1:$G$1001,,0)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_xlfn.XLOOKUP(orders!C6,customers!$A$1:$A$1001,customers!$G$1:$G$1001,,0)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_xlfn.XLOOKUP(orders!C7,customers!$A$1:$A$1001,customers!$G$1:$G$1001,,0)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Librica</v>
      </c>
      <c r="O7" t="str">
        <f t="shared" si="2"/>
        <v>Dark</v>
      </c>
      <c r="P7" t="str">
        <f>_xlfn.XLOOKUP(Table1[[#This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_xlfn.XLOOKUP(orders!C8,customers!$A$1:$A$1001,customers!$G$1:$G$1001,,0)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_xlfn.XLOOKUP(orders!C9,customers!$A$1:$A$1001,customers!$G$1:$G$1001,,0)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Librica</v>
      </c>
      <c r="O9" t="str">
        <f t="shared" si="2"/>
        <v>Light</v>
      </c>
      <c r="P9" t="str">
        <f>_xlfn.XLOOKUP(Table1[[#This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_xlfn.XLOOKUP(orders!C10,customers!$A$1:$A$1001,customers!$G$1:$G$1001,,0)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_xlfn.XLOOKUP(orders!C11,customers!$A$1:$A$1001,customers!$G$1:$G$1001,,0)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_xlfn.XLOOKUP(orders!C12,customers!$A$1:$A$1001,customers!$G$1:$G$1001,,0)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_xlfn.XLOOKUP(orders!C13,customers!$A$1:$A$1001,customers!$G$1:$G$1001,,0)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_xlfn.XLOOKUP(orders!C14,customers!$A$1:$A$1001,customers!$G$1:$G$1001,,0)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_xlfn.XLOOKUP(orders!C15,customers!$A$1:$A$1001,customers!$G$1:$G$1001,,0)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_xlfn.XLOOKUP(orders!C16,customers!$A$1:$A$1001,customers!$G$1:$G$1001,,0)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Librica</v>
      </c>
      <c r="O16" t="str">
        <f t="shared" si="2"/>
        <v>Dark</v>
      </c>
      <c r="P16" t="str">
        <f>_xlfn.XLOOKUP(Table1[[#This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_xlfn.XLOOKUP(orders!C17,customers!$A$1:$A$1001,customers!$G$1:$G$1001,,0)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_xlfn.XLOOKUP(orders!C18,customers!$A$1:$A$1001,customers!$G$1:$G$1001,,0)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_xlfn.XLOOKUP(orders!C19,customers!$A$1:$A$1001,customers!$G$1:$G$1001,,0)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_xlfn.XLOOKUP(orders!C20,customers!$A$1:$A$1001,customers!$G$1:$G$1001,,0)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_xlfn.XLOOKUP(orders!C21,customers!$A$1:$A$1001,customers!$G$1:$G$1001,,0)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_xlfn.XLOOKUP(orders!C22,customers!$A$1:$A$1001,customers!$G$1:$G$1001,,0)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_xlfn.XLOOKUP(orders!C23,customers!$A$1:$A$1001,customers!$G$1:$G$1001,,0)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_xlfn.XLOOKUP(orders!C24,customers!$A$1:$A$1001,customers!$G$1:$G$1001,,0)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_xlfn.XLOOKUP(orders!C25,customers!$A$1:$A$1001,customers!$G$1:$G$1001,,0)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_xlfn.XLOOKUP(orders!C26,customers!$A$1:$A$1001,customers!$G$1:$G$1001,,0)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_xlfn.XLOOKUP(orders!C27,customers!$A$1:$A$1001,customers!$G$1:$G$1001,,0)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_xlfn.XLOOKUP(orders!C28,customers!$A$1:$A$1001,customers!$G$1:$G$1001,,0)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_xlfn.XLOOKUP(orders!C29,customers!$A$1:$A$1001,customers!$G$1:$G$1001,,0)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_xlfn.XLOOKUP(orders!C30,customers!$A$1:$A$1001,customers!$G$1:$G$1001,,0)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_xlfn.XLOOKUP(orders!C31,customers!$A$1:$A$1001,customers!$G$1:$G$1001,,0)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_xlfn.XLOOKUP(orders!C32,customers!$A$1:$A$1001,customers!$G$1:$G$1001,,0)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Librica</v>
      </c>
      <c r="O32" t="str">
        <f t="shared" si="2"/>
        <v>Medium</v>
      </c>
      <c r="P32" t="str">
        <f>_xlfn.XLOOKUP(Table1[[#This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_xlfn.XLOOKUP(orders!C33,customers!$A$1:$A$1001,customers!$G$1:$G$1001,,0)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_xlfn.XLOOKUP(orders!C34,customers!$A$1:$A$1001,customers!$G$1:$G$1001,,0)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Librica</v>
      </c>
      <c r="O34" t="str">
        <f t="shared" si="2"/>
        <v>Medium</v>
      </c>
      <c r="P34" t="str">
        <f>_xlfn.XLOOKUP(Table1[[#This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_xlfn.XLOOKUP(orders!C35,customers!$A$1:$A$1001,customers!$G$1:$G$1001,,0)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Librica</v>
      </c>
      <c r="O35" t="str">
        <f t="shared" si="2"/>
        <v>Light</v>
      </c>
      <c r="P35" t="str">
        <f>_xlfn.XLOOKUP(Table1[[#This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_xlfn.XLOOKUP(orders!C36,customers!$A$1:$A$1001,customers!$G$1:$G$1001,,0)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Librica</v>
      </c>
      <c r="O36" t="str">
        <f t="shared" si="2"/>
        <v>Light</v>
      </c>
      <c r="P36" t="str">
        <f>_xlfn.XLOOKUP(Table1[[#This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_xlfn.XLOOKUP(orders!C37,customers!$A$1:$A$1001,customers!$G$1:$G$1001,,0)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_xlfn.XLOOKUP(orders!C38,customers!$A$1:$A$1001,customers!$G$1:$G$1001,,0)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Librica</v>
      </c>
      <c r="O38" t="str">
        <f t="shared" si="2"/>
        <v>Medium</v>
      </c>
      <c r="P38" t="str">
        <f>_xlfn.XLOOKUP(Table1[[#This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_xlfn.XLOOKUP(orders!C39,customers!$A$1:$A$1001,customers!$G$1:$G$1001,,0)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Librica</v>
      </c>
      <c r="O39" t="str">
        <f t="shared" si="2"/>
        <v>Light</v>
      </c>
      <c r="P39" t="str">
        <f>_xlfn.XLOOKUP(Table1[[#This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_xlfn.XLOOKUP(orders!C40,customers!$A$1:$A$1001,customers!$G$1:$G$1001,,0)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_xlfn.XLOOKUP(orders!C41,customers!$A$1:$A$1001,customers!$G$1:$G$1001,,0)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_xlfn.XLOOKUP(orders!C42,customers!$A$1:$A$1001,customers!$G$1:$G$1001,,0)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Librica</v>
      </c>
      <c r="O42" t="str">
        <f t="shared" si="2"/>
        <v>Medium</v>
      </c>
      <c r="P42" t="str">
        <f>_xlfn.XLOOKUP(Table1[[#This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_xlfn.XLOOKUP(orders!C43,customers!$A$1:$A$1001,customers!$G$1:$G$1001,,0)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_xlfn.XLOOKUP(orders!C44,customers!$A$1:$A$1001,customers!$G$1:$G$1001,,0)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_xlfn.XLOOKUP(orders!C45,customers!$A$1:$A$1001,customers!$G$1:$G$1001,,0)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Librica</v>
      </c>
      <c r="O45" t="str">
        <f t="shared" si="2"/>
        <v>Light</v>
      </c>
      <c r="P45" t="str">
        <f>_xlfn.XLOOKUP(Table1[[#This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_xlfn.XLOOKUP(orders!C46,customers!$A$1:$A$1001,customers!$G$1:$G$1001,,0)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_xlfn.XLOOKUP(orders!C47,customers!$A$1:$A$1001,customers!$G$1:$G$1001,,0)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Librica</v>
      </c>
      <c r="O47" t="str">
        <f t="shared" si="2"/>
        <v>Dark</v>
      </c>
      <c r="P47" t="str">
        <f>_xlfn.XLOOKUP(Table1[[#This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_xlfn.XLOOKUP(orders!C48,customers!$A$1:$A$1001,customers!$G$1:$G$1001,,0)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_xlfn.XLOOKUP(orders!C49,customers!$A$1:$A$1001,customers!$G$1:$G$1001,,0)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_xlfn.XLOOKUP(orders!C50,customers!$A$1:$A$1001,customers!$G$1:$G$1001,,0)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_xlfn.XLOOKUP(orders!C51,customers!$A$1:$A$1001,customers!$G$1:$G$1001,,0)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_xlfn.XLOOKUP(orders!C52,customers!$A$1:$A$1001,customers!$G$1:$G$1001,,0)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Librica</v>
      </c>
      <c r="O52" t="str">
        <f t="shared" si="2"/>
        <v>Dark</v>
      </c>
      <c r="P52" t="str">
        <f>_xlfn.XLOOKUP(Table1[[#This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_xlfn.XLOOKUP(orders!C53,customers!$A$1:$A$1001,customers!$G$1:$G$1001,,0)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Librica</v>
      </c>
      <c r="O53" t="str">
        <f t="shared" si="2"/>
        <v>Light</v>
      </c>
      <c r="P53" t="str">
        <f>_xlfn.XLOOKUP(Table1[[#This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_xlfn.XLOOKUP(orders!C54,customers!$A$1:$A$1001,customers!$G$1:$G$1001,,0)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_xlfn.XLOOKUP(orders!C55,customers!$A$1:$A$1001,customers!$G$1:$G$1001,,0)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Librica</v>
      </c>
      <c r="O55" t="str">
        <f t="shared" si="2"/>
        <v>Light</v>
      </c>
      <c r="P55" t="str">
        <f>_xlfn.XLOOKUP(Table1[[#This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_xlfn.XLOOKUP(orders!C56,customers!$A$1:$A$1001,customers!$G$1:$G$1001,,0)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Librica</v>
      </c>
      <c r="O56" t="str">
        <f t="shared" si="2"/>
        <v>Medium</v>
      </c>
      <c r="P56" t="str">
        <f>_xlfn.XLOOKUP(Table1[[#This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_xlfn.XLOOKUP(orders!C57,customers!$A$1:$A$1001,customers!$G$1:$G$1001,,0)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Librica</v>
      </c>
      <c r="O57" t="str">
        <f t="shared" si="2"/>
        <v>Light</v>
      </c>
      <c r="P57" t="str">
        <f>_xlfn.XLOOKUP(Table1[[#This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_xlfn.XLOOKUP(orders!C58,customers!$A$1:$A$1001,customers!$G$1:$G$1001,,0)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_xlfn.XLOOKUP(orders!C59,customers!$A$1:$A$1001,customers!$G$1:$G$1001,,0)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_xlfn.XLOOKUP(orders!C60,customers!$A$1:$A$1001,customers!$G$1:$G$1001,,0)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Librica</v>
      </c>
      <c r="O60" t="str">
        <f t="shared" si="2"/>
        <v>Dark</v>
      </c>
      <c r="P60" t="str">
        <f>_xlfn.XLOOKUP(Table1[[#This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_xlfn.XLOOKUP(orders!C61,customers!$A$1:$A$1001,customers!$G$1:$G$1001,,0)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Librica</v>
      </c>
      <c r="O61" t="str">
        <f t="shared" si="2"/>
        <v>Medium</v>
      </c>
      <c r="P61" t="str">
        <f>_xlfn.XLOOKUP(Table1[[#This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_xlfn.XLOOKUP(orders!C62,customers!$A$1:$A$1001,customers!$G$1:$G$1001,,0)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_xlfn.XLOOKUP(orders!C63,customers!$A$1:$A$1001,customers!$G$1:$G$1001,,0)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_xlfn.XLOOKUP(orders!C64,customers!$A$1:$A$1001,customers!$G$1:$G$1001,,0)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Librica</v>
      </c>
      <c r="O64" t="str">
        <f t="shared" si="2"/>
        <v>Light</v>
      </c>
      <c r="P64" t="str">
        <f>_xlfn.XLOOKUP(Table1[[#This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_xlfn.XLOOKUP(orders!C65,customers!$A$1:$A$1001,customers!$G$1:$G$1001,,0)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_xlfn.XLOOKUP(orders!C66,customers!$A$1:$A$1001,customers!$G$1:$G$1001,,0)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_xlfn.XLOOKUP(orders!C67,customers!$A$1:$A$1001,customers!$G$1:$G$1001,,0)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IF(I67="Rob","Robusta",IF(I67="Exc","Excelsa",IF(I67="Ara","Arabica",IF(I67="Lib","Librica",""))))</f>
        <v>Robusta</v>
      </c>
      <c r="O67" t="str">
        <f t="shared" ref="O67:O130" si="5">IF(J67="M","Medium",IF(J67="L","Light",IF(J67="D","Dark","")))</f>
        <v>Dark</v>
      </c>
      <c r="P67" t="str">
        <f>_xlfn.XLOOKUP(Table1[[#This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_xlfn.XLOOKUP(orders!C68,customers!$A$1:$A$1001,customers!$G$1:$G$1001,,0)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_xlfn.XLOOKUP(orders!C69,customers!$A$1:$A$1001,customers!$G$1:$G$1001,,0)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Librica</v>
      </c>
      <c r="O69" t="str">
        <f t="shared" si="5"/>
        <v>Light</v>
      </c>
      <c r="P69" t="str">
        <f>_xlfn.XLOOKUP(Table1[[#This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_xlfn.XLOOKUP(orders!C70,customers!$A$1:$A$1001,customers!$G$1:$G$1001,,0)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_xlfn.XLOOKUP(orders!C71,customers!$A$1:$A$1001,customers!$G$1:$G$1001,,0)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_xlfn.XLOOKUP(orders!C72,customers!$A$1:$A$1001,customers!$G$1:$G$1001,,0)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_xlfn.XLOOKUP(orders!C73,customers!$A$1:$A$1001,customers!$G$1:$G$1001,,0)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Librica</v>
      </c>
      <c r="O73" t="str">
        <f t="shared" si="5"/>
        <v>Light</v>
      </c>
      <c r="P73" t="str">
        <f>_xlfn.XLOOKUP(Table1[[#This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_xlfn.XLOOKUP(orders!C74,customers!$A$1:$A$1001,customers!$G$1:$G$1001,,0)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_xlfn.XLOOKUP(orders!C75,customers!$A$1:$A$1001,customers!$G$1:$G$1001,,0)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Librica</v>
      </c>
      <c r="O75" t="str">
        <f t="shared" si="5"/>
        <v>Medium</v>
      </c>
      <c r="P75" t="str">
        <f>_xlfn.XLOOKUP(Table1[[#This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_xlfn.XLOOKUP(orders!C76,customers!$A$1:$A$1001,customers!$G$1:$G$1001,,0)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_xlfn.XLOOKUP(orders!C77,customers!$A$1:$A$1001,customers!$G$1:$G$1001,,0)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_xlfn.XLOOKUP(orders!C78,customers!$A$1:$A$1001,customers!$G$1:$G$1001,,0)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_xlfn.XLOOKUP(orders!C79,customers!$A$1:$A$1001,customers!$G$1:$G$1001,,0)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_xlfn.XLOOKUP(orders!C80,customers!$A$1:$A$1001,customers!$G$1:$G$1001,,0)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_xlfn.XLOOKUP(orders!C81,customers!$A$1:$A$1001,customers!$G$1:$G$1001,,0)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_xlfn.XLOOKUP(orders!C82,customers!$A$1:$A$1001,customers!$G$1:$G$1001,,0)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_xlfn.XLOOKUP(orders!C83,customers!$A$1:$A$1001,customers!$G$1:$G$1001,,0)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Librica</v>
      </c>
      <c r="O83" t="str">
        <f t="shared" si="5"/>
        <v>Light</v>
      </c>
      <c r="P83" t="str">
        <f>_xlfn.XLOOKUP(Table1[[#This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_xlfn.XLOOKUP(orders!C84,customers!$A$1:$A$1001,customers!$G$1:$G$1001,,0)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Librica</v>
      </c>
      <c r="O84" t="str">
        <f t="shared" si="5"/>
        <v>Medium</v>
      </c>
      <c r="P84" t="str">
        <f>_xlfn.XLOOKUP(Table1[[#This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_xlfn.XLOOKUP(orders!C85,customers!$A$1:$A$1001,customers!$G$1:$G$1001,,0)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_xlfn.XLOOKUP(orders!C86,customers!$A$1:$A$1001,customers!$G$1:$G$1001,,0)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Librica</v>
      </c>
      <c r="O86" t="str">
        <f t="shared" si="5"/>
        <v>Light</v>
      </c>
      <c r="P86" t="str">
        <f>_xlfn.XLOOKUP(Table1[[#This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_xlfn.XLOOKUP(orders!C87,customers!$A$1:$A$1001,customers!$G$1:$G$1001,,0)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_xlfn.XLOOKUP(orders!C88,customers!$A$1:$A$1001,customers!$G$1:$G$1001,,0)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_xlfn.XLOOKUP(orders!C89,customers!$A$1:$A$1001,customers!$G$1:$G$1001,,0)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_xlfn.XLOOKUP(orders!C90,customers!$A$1:$A$1001,customers!$G$1:$G$1001,,0)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_xlfn.XLOOKUP(orders!C91,customers!$A$1:$A$1001,customers!$G$1:$G$1001,,0)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_xlfn.XLOOKUP(orders!C92,customers!$A$1:$A$1001,customers!$G$1:$G$1001,,0)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_xlfn.XLOOKUP(orders!C93,customers!$A$1:$A$1001,customers!$G$1:$G$1001,,0)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_xlfn.XLOOKUP(orders!C94,customers!$A$1:$A$1001,customers!$G$1:$G$1001,,0)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_xlfn.XLOOKUP(orders!C95,customers!$A$1:$A$1001,customers!$G$1:$G$1001,,0)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_xlfn.XLOOKUP(orders!C96,customers!$A$1:$A$1001,customers!$G$1:$G$1001,,0)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_xlfn.XLOOKUP(orders!C97,customers!$A$1:$A$1001,customers!$G$1:$G$1001,,0)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_xlfn.XLOOKUP(orders!C98,customers!$A$1:$A$1001,customers!$G$1:$G$1001,,0)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_xlfn.XLOOKUP(orders!C99,customers!$A$1:$A$1001,customers!$G$1:$G$1001,,0)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_xlfn.XLOOKUP(orders!C100,customers!$A$1:$A$1001,customers!$G$1:$G$1001,,0)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_xlfn.XLOOKUP(orders!C101,customers!$A$1:$A$1001,customers!$G$1:$G$1001,,0)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Librica</v>
      </c>
      <c r="O101" t="str">
        <f t="shared" si="5"/>
        <v>Medium</v>
      </c>
      <c r="P101" t="str">
        <f>_xlfn.XLOOKUP(Table1[[#This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_xlfn.XLOOKUP(orders!C102,customers!$A$1:$A$1001,customers!$G$1:$G$1001,,0)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_xlfn.XLOOKUP(orders!C103,customers!$A$1:$A$1001,customers!$G$1:$G$1001,,0)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Librica</v>
      </c>
      <c r="O103" t="str">
        <f t="shared" si="5"/>
        <v>Dark</v>
      </c>
      <c r="P103" t="str">
        <f>_xlfn.XLOOKUP(Table1[[#This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_xlfn.XLOOKUP(orders!C104,customers!$A$1:$A$1001,customers!$G$1:$G$1001,,0)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Librica</v>
      </c>
      <c r="O104" t="str">
        <f t="shared" si="5"/>
        <v>Dark</v>
      </c>
      <c r="P104" t="str">
        <f>_xlfn.XLOOKUP(Table1[[#This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_xlfn.XLOOKUP(orders!C105,customers!$A$1:$A$1001,customers!$G$1:$G$1001,,0)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_xlfn.XLOOKUP(orders!C106,customers!$A$1:$A$1001,customers!$G$1:$G$1001,,0)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Librica</v>
      </c>
      <c r="O106" t="str">
        <f t="shared" si="5"/>
        <v>Medium</v>
      </c>
      <c r="P106" t="str">
        <f>_xlfn.XLOOKUP(Table1[[#This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_xlfn.XLOOKUP(orders!C107,customers!$A$1:$A$1001,customers!$G$1:$G$1001,,0)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_xlfn.XLOOKUP(orders!C108,customers!$A$1:$A$1001,customers!$G$1:$G$1001,,0)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_xlfn.XLOOKUP(orders!C109,customers!$A$1:$A$1001,customers!$G$1:$G$1001,,0)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_xlfn.XLOOKUP(orders!C110,customers!$A$1:$A$1001,customers!$G$1:$G$1001,,0)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_xlfn.XLOOKUP(orders!C111,customers!$A$1:$A$1001,customers!$G$1:$G$1001,,0)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Librica</v>
      </c>
      <c r="O111" t="str">
        <f t="shared" si="5"/>
        <v>Dark</v>
      </c>
      <c r="P111" t="str">
        <f>_xlfn.XLOOKUP(Table1[[#This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_xlfn.XLOOKUP(orders!C112,customers!$A$1:$A$1001,customers!$G$1:$G$1001,,0)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_xlfn.XLOOKUP(orders!C113,customers!$A$1:$A$1001,customers!$G$1:$G$1001,,0)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_xlfn.XLOOKUP(orders!C114,customers!$A$1:$A$1001,customers!$G$1:$G$1001,,0)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_xlfn.XLOOKUP(orders!C115,customers!$A$1:$A$1001,customers!$G$1:$G$1001,,0)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_xlfn.XLOOKUP(Table1[[#This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_xlfn.XLOOKUP(orders!C116,customers!$A$1:$A$1001,customers!$G$1:$G$1001,,0)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_xlfn.XLOOKUP(orders!C117,customers!$A$1:$A$1001,customers!$G$1:$G$1001,,0)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Light</v>
      </c>
      <c r="P117" t="str">
        <f>_xlfn.XLOOKUP(Table1[[#This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_xlfn.XLOOKUP(orders!C118,customers!$A$1:$A$1001,customers!$G$1:$G$1001,,0)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Librica</v>
      </c>
      <c r="O118" t="str">
        <f t="shared" si="5"/>
        <v>Light</v>
      </c>
      <c r="P118" t="str">
        <f>_xlfn.XLOOKUP(Table1[[#This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_xlfn.XLOOKUP(orders!C119,customers!$A$1:$A$1001,customers!$G$1:$G$1001,,0)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Librica</v>
      </c>
      <c r="O119" t="str">
        <f t="shared" si="5"/>
        <v>Light</v>
      </c>
      <c r="P119" t="str">
        <f>_xlfn.XLOOKUP(Table1[[#This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_xlfn.XLOOKUP(orders!C120,customers!$A$1:$A$1001,customers!$G$1:$G$1001,,0)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_xlfn.XLOOKUP(orders!C121,customers!$A$1:$A$1001,customers!$G$1:$G$1001,,0)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_xlfn.XLOOKUP(orders!C122,customers!$A$1:$A$1001,customers!$G$1:$G$1001,,0)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_xlfn.XLOOKUP(orders!C123,customers!$A$1:$A$1001,customers!$G$1:$G$1001,,0)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_xlfn.XLOOKUP(orders!C124,customers!$A$1:$A$1001,customers!$G$1:$G$1001,,0)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_xlfn.XLOOKUP(orders!C125,customers!$A$1:$A$1001,customers!$G$1:$G$1001,,0)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Librica</v>
      </c>
      <c r="O125" t="str">
        <f t="shared" si="5"/>
        <v>Light</v>
      </c>
      <c r="P125" t="str">
        <f>_xlfn.XLOOKUP(Table1[[#This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_xlfn.XLOOKUP(orders!C126,customers!$A$1:$A$1001,customers!$G$1:$G$1001,,0)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Librica</v>
      </c>
      <c r="O126" t="str">
        <f t="shared" si="5"/>
        <v>Medium</v>
      </c>
      <c r="P126" t="str">
        <f>_xlfn.XLOOKUP(Table1[[#This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_xlfn.XLOOKUP(orders!C127,customers!$A$1:$A$1001,customers!$G$1:$G$1001,,0)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Librica</v>
      </c>
      <c r="O127" t="str">
        <f t="shared" si="5"/>
        <v>Medium</v>
      </c>
      <c r="P127" t="str">
        <f>_xlfn.XLOOKUP(Table1[[#This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_xlfn.XLOOKUP(orders!C128,customers!$A$1:$A$1001,customers!$G$1:$G$1001,,0)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_xlfn.XLOOKUP(orders!C129,customers!$A$1:$A$1001,customers!$G$1:$G$1001,,0)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Librica</v>
      </c>
      <c r="O129" t="str">
        <f t="shared" si="5"/>
        <v>Dark</v>
      </c>
      <c r="P129" t="str">
        <f>_xlfn.XLOOKUP(Table1[[#This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_xlfn.XLOOKUP(orders!C130,customers!$A$1:$A$1001,customers!$G$1:$G$1001,,0)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_xlfn.XLOOKUP(orders!C131,customers!$A$1:$A$1001,customers!$G$1:$G$1001,,0)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IF(I131="Rob","Robusta",IF(I131="Exc","Excelsa",IF(I131="Ara","Arabica",IF(I131="Lib","Librica",""))))</f>
        <v>Excelsa</v>
      </c>
      <c r="O131" t="str">
        <f t="shared" ref="O131:O194" si="8">IF(J131="M","Medium",IF(J131="L","Light",IF(J131="D","Dark","")))</f>
        <v>Dark</v>
      </c>
      <c r="P131" t="str">
        <f>_xlfn.XLOOKUP(Table1[[#This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_xlfn.XLOOKUP(orders!C132,customers!$A$1:$A$1001,customers!$G$1:$G$1001,,0)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_xlfn.XLOOKUP(orders!C133,customers!$A$1:$A$1001,customers!$G$1:$G$1001,,0)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_xlfn.XLOOKUP(orders!C134,customers!$A$1:$A$1001,customers!$G$1:$G$1001,,0)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_xlfn.XLOOKUP(orders!C135,customers!$A$1:$A$1001,customers!$G$1:$G$1001,,0)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_xlfn.XLOOKUP(Table1[[#This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_xlfn.XLOOKUP(orders!C136,customers!$A$1:$A$1001,customers!$G$1:$G$1001,,0)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_xlfn.XLOOKUP(orders!C137,customers!$A$1:$A$1001,customers!$G$1:$G$1001,,0)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_xlfn.XLOOKUP(orders!C138,customers!$A$1:$A$1001,customers!$G$1:$G$1001,,0)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_xlfn.XLOOKUP(orders!C139,customers!$A$1:$A$1001,customers!$G$1:$G$1001,,0)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_xlfn.XLOOKUP(orders!C140,customers!$A$1:$A$1001,customers!$G$1:$G$1001,,0)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_xlfn.XLOOKUP(orders!C141,customers!$A$1:$A$1001,customers!$G$1:$G$1001,,0)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Librica</v>
      </c>
      <c r="O141" t="str">
        <f t="shared" si="8"/>
        <v>Dark</v>
      </c>
      <c r="P141" t="str">
        <f>_xlfn.XLOOKUP(Table1[[#This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_xlfn.XLOOKUP(orders!C142,customers!$A$1:$A$1001,customers!$G$1:$G$1001,,0)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Librica</v>
      </c>
      <c r="O142" t="str">
        <f t="shared" si="8"/>
        <v>Dark</v>
      </c>
      <c r="P142" t="str">
        <f>_xlfn.XLOOKUP(Table1[[#This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_xlfn.XLOOKUP(orders!C143,customers!$A$1:$A$1001,customers!$G$1:$G$1001,,0)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_xlfn.XLOOKUP(orders!C144,customers!$A$1:$A$1001,customers!$G$1:$G$1001,,0)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_xlfn.XLOOKUP(orders!C145,customers!$A$1:$A$1001,customers!$G$1:$G$1001,,0)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Librica</v>
      </c>
      <c r="O145" t="str">
        <f t="shared" si="8"/>
        <v>Medium</v>
      </c>
      <c r="P145" t="str">
        <f>_xlfn.XLOOKUP(Table1[[#This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_xlfn.XLOOKUP(orders!C146,customers!$A$1:$A$1001,customers!$G$1:$G$1001,,0)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_xlfn.XLOOKUP(orders!C147,customers!$A$1:$A$1001,customers!$G$1:$G$1001,,0)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Librica</v>
      </c>
      <c r="O147" t="str">
        <f t="shared" si="8"/>
        <v>Medium</v>
      </c>
      <c r="P147" t="str">
        <f>_xlfn.XLOOKUP(Table1[[#This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_xlfn.XLOOKUP(orders!C148,customers!$A$1:$A$1001,customers!$G$1:$G$1001,,0)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Librica</v>
      </c>
      <c r="O148" t="str">
        <f t="shared" si="8"/>
        <v>Medium</v>
      </c>
      <c r="P148" t="str">
        <f>_xlfn.XLOOKUP(Table1[[#This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_xlfn.XLOOKUP(orders!C149,customers!$A$1:$A$1001,customers!$G$1:$G$1001,,0)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_xlfn.XLOOKUP(orders!C150,customers!$A$1:$A$1001,customers!$G$1:$G$1001,,0)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_xlfn.XLOOKUP(orders!C151,customers!$A$1:$A$1001,customers!$G$1:$G$1001,,0)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_xlfn.XLOOKUP(orders!C152,customers!$A$1:$A$1001,customers!$G$1:$G$1001,,0)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_xlfn.XLOOKUP(Table1[[#This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_xlfn.XLOOKUP(orders!C153,customers!$A$1:$A$1001,customers!$G$1:$G$1001,,0)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_xlfn.XLOOKUP(orders!C154,customers!$A$1:$A$1001,customers!$G$1:$G$1001,,0)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_xlfn.XLOOKUP(orders!C155,customers!$A$1:$A$1001,customers!$G$1:$G$1001,,0)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_xlfn.XLOOKUP(orders!C156,customers!$A$1:$A$1001,customers!$G$1:$G$1001,,0)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_xlfn.XLOOKUP(orders!C157,customers!$A$1:$A$1001,customers!$G$1:$G$1001,,0)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_xlfn.XLOOKUP(orders!C158,customers!$A$1:$A$1001,customers!$G$1:$G$1001,,0)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_xlfn.XLOOKUP(orders!C159,customers!$A$1:$A$1001,customers!$G$1:$G$1001,,0)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_xlfn.XLOOKUP(orders!C160,customers!$A$1:$A$1001,customers!$G$1:$G$1001,,0)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_xlfn.XLOOKUP(orders!C161,customers!$A$1:$A$1001,customers!$G$1:$G$1001,,0)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Librica</v>
      </c>
      <c r="O161" t="str">
        <f t="shared" si="8"/>
        <v>Light</v>
      </c>
      <c r="P161" t="str">
        <f>_xlfn.XLOOKUP(Table1[[#This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_xlfn.XLOOKUP(orders!C162,customers!$A$1:$A$1001,customers!$G$1:$G$1001,,0)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_xlfn.XLOOKUP(orders!C163,customers!$A$1:$A$1001,customers!$G$1:$G$1001,,0)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_xlfn.XLOOKUP(orders!C164,customers!$A$1:$A$1001,customers!$G$1:$G$1001,,0)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_xlfn.XLOOKUP(orders!C165,customers!$A$1:$A$1001,customers!$G$1:$G$1001,,0)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_xlfn.XLOOKUP(orders!C166,customers!$A$1:$A$1001,customers!$G$1:$G$1001,,0)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_xlfn.XLOOKUP(orders!C167,customers!$A$1:$A$1001,customers!$G$1:$G$1001,,0)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_xlfn.XLOOKUP(orders!C168,customers!$A$1:$A$1001,customers!$G$1:$G$1001,,0)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_xlfn.XLOOKUP(orders!C169,customers!$A$1:$A$1001,customers!$G$1:$G$1001,,0)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_xlfn.XLOOKUP(orders!C170,customers!$A$1:$A$1001,customers!$G$1:$G$1001,,0)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_xlfn.XLOOKUP(orders!C171,customers!$A$1:$A$1001,customers!$G$1:$G$1001,,0)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_xlfn.XLOOKUP(orders!C172,customers!$A$1:$A$1001,customers!$G$1:$G$1001,,0)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_xlfn.XLOOKUP(orders!C173,customers!$A$1:$A$1001,customers!$G$1:$G$1001,,0)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_xlfn.XLOOKUP(orders!C174,customers!$A$1:$A$1001,customers!$G$1:$G$1001,,0)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_xlfn.XLOOKUP(orders!C175,customers!$A$1:$A$1001,customers!$G$1:$G$1001,,0)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_xlfn.XLOOKUP(orders!C176,customers!$A$1:$A$1001,customers!$G$1:$G$1001,,0)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_xlfn.XLOOKUP(orders!C177,customers!$A$1:$A$1001,customers!$G$1:$G$1001,,0)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_xlfn.XLOOKUP(orders!C178,customers!$A$1:$A$1001,customers!$G$1:$G$1001,,0)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_xlfn.XLOOKUP(orders!C179,customers!$A$1:$A$1001,customers!$G$1:$G$1001,,0)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_xlfn.XLOOKUP(orders!C180,customers!$A$1:$A$1001,customers!$G$1:$G$1001,,0)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_xlfn.XLOOKUP(orders!C181,customers!$A$1:$A$1001,customers!$G$1:$G$1001,,0)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_xlfn.XLOOKUP(orders!C182,customers!$A$1:$A$1001,customers!$G$1:$G$1001,,0)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_xlfn.XLOOKUP(orders!C183,customers!$A$1:$A$1001,customers!$G$1:$G$1001,,0)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_xlfn.XLOOKUP(orders!C184,customers!$A$1:$A$1001,customers!$G$1:$G$1001,,0)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_xlfn.XLOOKUP(orders!C185,customers!$A$1:$A$1001,customers!$G$1:$G$1001,,0)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_xlfn.XLOOKUP(orders!C186,customers!$A$1:$A$1001,customers!$G$1:$G$1001,,0)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_xlfn.XLOOKUP(orders!C187,customers!$A$1:$A$1001,customers!$G$1:$G$1001,,0)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_xlfn.XLOOKUP(orders!C188,customers!$A$1:$A$1001,customers!$G$1:$G$1001,,0)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_xlfn.XLOOKUP(orders!C189,customers!$A$1:$A$1001,customers!$G$1:$G$1001,,0)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Librica</v>
      </c>
      <c r="O189" t="str">
        <f t="shared" si="8"/>
        <v>Medium</v>
      </c>
      <c r="P189" t="str">
        <f>_xlfn.XLOOKUP(Table1[[#This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_xlfn.XLOOKUP(orders!C190,customers!$A$1:$A$1001,customers!$G$1:$G$1001,,0)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_xlfn.XLOOKUP(orders!C191,customers!$A$1:$A$1001,customers!$G$1:$G$1001,,0)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Librica</v>
      </c>
      <c r="O191" t="str">
        <f t="shared" si="8"/>
        <v>Medium</v>
      </c>
      <c r="P191" t="str">
        <f>_xlfn.XLOOKUP(Table1[[#This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_xlfn.XLOOKUP(orders!C192,customers!$A$1:$A$1001,customers!$G$1:$G$1001,,0)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Librica</v>
      </c>
      <c r="O192" t="str">
        <f t="shared" si="8"/>
        <v>Medium</v>
      </c>
      <c r="P192" t="str">
        <f>_xlfn.XLOOKUP(Table1[[#This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_xlfn.XLOOKUP(orders!C193,customers!$A$1:$A$1001,customers!$G$1:$G$1001,,0)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Librica</v>
      </c>
      <c r="O193" t="str">
        <f t="shared" si="8"/>
        <v>Dark</v>
      </c>
      <c r="P193" t="str">
        <f>_xlfn.XLOOKUP(Table1[[#This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_xlfn.XLOOKUP(orders!C194,customers!$A$1:$A$1001,customers!$G$1:$G$1001,,0)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_xlfn.XLOOKUP(orders!C195,customers!$A$1:$A$1001,customers!$G$1:$G$1001,,0)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IF(I195="Rob","Robusta",IF(I195="Exc","Excelsa",IF(I195="Ara","Arabica",IF(I195="Lib","Librica",""))))</f>
        <v>Excelsa</v>
      </c>
      <c r="O195" t="str">
        <f t="shared" ref="O195:O258" si="11">IF(J195="M","Medium",IF(J195="L","Light",IF(J195="D","Dark","")))</f>
        <v>Light</v>
      </c>
      <c r="P195" t="str">
        <f>_xlfn.XLOOKUP(Table1[[#This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_xlfn.XLOOKUP(orders!C196,customers!$A$1:$A$1001,customers!$G$1:$G$1001,,0)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_xlfn.XLOOKUP(orders!C197,customers!$A$1:$A$1001,customers!$G$1:$G$1001,,0)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_xlfn.XLOOKUP(orders!C198,customers!$A$1:$A$1001,customers!$G$1:$G$1001,,0)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_xlfn.XLOOKUP(orders!C199,customers!$A$1:$A$1001,customers!$G$1:$G$1001,,0)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Librica</v>
      </c>
      <c r="O199" t="str">
        <f t="shared" si="11"/>
        <v>Dark</v>
      </c>
      <c r="P199" t="str">
        <f>_xlfn.XLOOKUP(Table1[[#This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_xlfn.XLOOKUP(orders!C200,customers!$A$1:$A$1001,customers!$G$1:$G$1001,,0)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Librica</v>
      </c>
      <c r="O200" t="str">
        <f t="shared" si="11"/>
        <v>Dark</v>
      </c>
      <c r="P200" t="str">
        <f>_xlfn.XLOOKUP(Table1[[#This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_xlfn.XLOOKUP(orders!C201,customers!$A$1:$A$1001,customers!$G$1:$G$1001,,0)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Librica</v>
      </c>
      <c r="O201" t="str">
        <f t="shared" si="11"/>
        <v>Light</v>
      </c>
      <c r="P201" t="str">
        <f>_xlfn.XLOOKUP(Table1[[#This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_xlfn.XLOOKUP(orders!C202,customers!$A$1:$A$1001,customers!$G$1:$G$1001,,0)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_xlfn.XLOOKUP(orders!C203,customers!$A$1:$A$1001,customers!$G$1:$G$1001,,0)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Librica</v>
      </c>
      <c r="O203" t="str">
        <f t="shared" si="11"/>
        <v>Light</v>
      </c>
      <c r="P203" t="str">
        <f>_xlfn.XLOOKUP(Table1[[#This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_xlfn.XLOOKUP(orders!C204,customers!$A$1:$A$1001,customers!$G$1:$G$1001,,0)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Librica</v>
      </c>
      <c r="O204" t="str">
        <f t="shared" si="11"/>
        <v>Dark</v>
      </c>
      <c r="P204" t="str">
        <f>_xlfn.XLOOKUP(Table1[[#This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_xlfn.XLOOKUP(orders!C205,customers!$A$1:$A$1001,customers!$G$1:$G$1001,,0)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Librica</v>
      </c>
      <c r="O205" t="str">
        <f t="shared" si="11"/>
        <v>Light</v>
      </c>
      <c r="P205" t="str">
        <f>_xlfn.XLOOKUP(Table1[[#This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_xlfn.XLOOKUP(orders!C206,customers!$A$1:$A$1001,customers!$G$1:$G$1001,,0)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_xlfn.XLOOKUP(orders!C207,customers!$A$1:$A$1001,customers!$G$1:$G$1001,,0)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_xlfn.XLOOKUP(orders!C208,customers!$A$1:$A$1001,customers!$G$1:$G$1001,,0)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_xlfn.XLOOKUP(orders!C209,customers!$A$1:$A$1001,customers!$G$1:$G$1001,,0)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_xlfn.XLOOKUP(orders!C210,customers!$A$1:$A$1001,customers!$G$1:$G$1001,,0)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_xlfn.XLOOKUP(orders!C211,customers!$A$1:$A$1001,customers!$G$1:$G$1001,,0)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_xlfn.XLOOKUP(orders!C212,customers!$A$1:$A$1001,customers!$G$1:$G$1001,,0)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Librica</v>
      </c>
      <c r="O212" t="str">
        <f t="shared" si="11"/>
        <v>Dark</v>
      </c>
      <c r="P212" t="str">
        <f>_xlfn.XLOOKUP(Table1[[#This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_xlfn.XLOOKUP(orders!C213,customers!$A$1:$A$1001,customers!$G$1:$G$1001,,0)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_xlfn.XLOOKUP(orders!C214,customers!$A$1:$A$1001,customers!$G$1:$G$1001,,0)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_xlfn.XLOOKUP(orders!C215,customers!$A$1:$A$1001,customers!$G$1:$G$1001,,0)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_xlfn.XLOOKUP(orders!C216,customers!$A$1:$A$1001,customers!$G$1:$G$1001,,0)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Librica</v>
      </c>
      <c r="O216" t="str">
        <f t="shared" si="11"/>
        <v>Light</v>
      </c>
      <c r="P216" t="str">
        <f>_xlfn.XLOOKUP(Table1[[#This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_xlfn.XLOOKUP(orders!C217,customers!$A$1:$A$1001,customers!$G$1:$G$1001,,0)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Librica</v>
      </c>
      <c r="O217" t="str">
        <f t="shared" si="11"/>
        <v>Dark</v>
      </c>
      <c r="P217" t="str">
        <f>_xlfn.XLOOKUP(Table1[[#This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_xlfn.XLOOKUP(orders!C218,customers!$A$1:$A$1001,customers!$G$1:$G$1001,,0)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Librica</v>
      </c>
      <c r="O218" t="str">
        <f t="shared" si="11"/>
        <v>Medium</v>
      </c>
      <c r="P218" t="str">
        <f>_xlfn.XLOOKUP(Table1[[#This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_xlfn.XLOOKUP(orders!C219,customers!$A$1:$A$1001,customers!$G$1:$G$1001,,0)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_xlfn.XLOOKUP(orders!C220,customers!$A$1:$A$1001,customers!$G$1:$G$1001,,0)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_xlfn.XLOOKUP(orders!C221,customers!$A$1:$A$1001,customers!$G$1:$G$1001,,0)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_xlfn.XLOOKUP(orders!C222,customers!$A$1:$A$1001,customers!$G$1:$G$1001,,0)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_xlfn.XLOOKUP(orders!C223,customers!$A$1:$A$1001,customers!$G$1:$G$1001,,0)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_xlfn.XLOOKUP(orders!C224,customers!$A$1:$A$1001,customers!$G$1:$G$1001,,0)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Librica</v>
      </c>
      <c r="O224" t="str">
        <f t="shared" si="11"/>
        <v>Dark</v>
      </c>
      <c r="P224" t="str">
        <f>_xlfn.XLOOKUP(Table1[[#This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_xlfn.XLOOKUP(orders!C225,customers!$A$1:$A$1001,customers!$G$1:$G$1001,,0)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_xlfn.XLOOKUP(orders!C226,customers!$A$1:$A$1001,customers!$G$1:$G$1001,,0)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Librica</v>
      </c>
      <c r="O226" t="str">
        <f t="shared" si="11"/>
        <v>Dark</v>
      </c>
      <c r="P226" t="str">
        <f>_xlfn.XLOOKUP(Table1[[#This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_xlfn.XLOOKUP(orders!C227,customers!$A$1:$A$1001,customers!$G$1:$G$1001,,0)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_xlfn.XLOOKUP(orders!C228,customers!$A$1:$A$1001,customers!$G$1:$G$1001,,0)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_xlfn.XLOOKUP(orders!C229,customers!$A$1:$A$1001,customers!$G$1:$G$1001,,0)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_xlfn.XLOOKUP(orders!C230,customers!$A$1:$A$1001,customers!$G$1:$G$1001,,0)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_xlfn.XLOOKUP(orders!C231,customers!$A$1:$A$1001,customers!$G$1:$G$1001,,0)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Librica</v>
      </c>
      <c r="O231" t="str">
        <f t="shared" si="11"/>
        <v>Medium</v>
      </c>
      <c r="P231" t="str">
        <f>_xlfn.XLOOKUP(Table1[[#This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_xlfn.XLOOKUP(orders!C232,customers!$A$1:$A$1001,customers!$G$1:$G$1001,,0)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_xlfn.XLOOKUP(orders!C233,customers!$A$1:$A$1001,customers!$G$1:$G$1001,,0)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Librica</v>
      </c>
      <c r="O233" t="str">
        <f t="shared" si="11"/>
        <v>Medium</v>
      </c>
      <c r="P233" t="str">
        <f>_xlfn.XLOOKUP(Table1[[#This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_xlfn.XLOOKUP(orders!C234,customers!$A$1:$A$1001,customers!$G$1:$G$1001,,0)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Librica</v>
      </c>
      <c r="O234" t="str">
        <f t="shared" si="11"/>
        <v>Light</v>
      </c>
      <c r="P234" t="str">
        <f>_xlfn.XLOOKUP(Table1[[#This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_xlfn.XLOOKUP(orders!C235,customers!$A$1:$A$1001,customers!$G$1:$G$1001,,0)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_xlfn.XLOOKUP(orders!C236,customers!$A$1:$A$1001,customers!$G$1:$G$1001,,0)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Librica</v>
      </c>
      <c r="O236" t="str">
        <f t="shared" si="11"/>
        <v>Light</v>
      </c>
      <c r="P236" t="str">
        <f>_xlfn.XLOOKUP(Table1[[#This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_xlfn.XLOOKUP(orders!C237,customers!$A$1:$A$1001,customers!$G$1:$G$1001,,0)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Librica</v>
      </c>
      <c r="O237" t="str">
        <f t="shared" si="11"/>
        <v>Light</v>
      </c>
      <c r="P237" t="str">
        <f>_xlfn.XLOOKUP(Table1[[#This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_xlfn.XLOOKUP(orders!C238,customers!$A$1:$A$1001,customers!$G$1:$G$1001,,0)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Librica</v>
      </c>
      <c r="O238" t="str">
        <f t="shared" si="11"/>
        <v>Dark</v>
      </c>
      <c r="P238" t="str">
        <f>_xlfn.XLOOKUP(Table1[[#This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_xlfn.XLOOKUP(orders!C239,customers!$A$1:$A$1001,customers!$G$1:$G$1001,,0)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_xlfn.XLOOKUP(orders!C240,customers!$A$1:$A$1001,customers!$G$1:$G$1001,,0)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_xlfn.XLOOKUP(orders!C241,customers!$A$1:$A$1001,customers!$G$1:$G$1001,,0)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_xlfn.XLOOKUP(orders!C242,customers!$A$1:$A$1001,customers!$G$1:$G$1001,,0)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_xlfn.XLOOKUP(orders!C243,customers!$A$1:$A$1001,customers!$G$1:$G$1001,,0)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_xlfn.XLOOKUP(orders!C244,customers!$A$1:$A$1001,customers!$G$1:$G$1001,,0)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_xlfn.XLOOKUP(orders!C245,customers!$A$1:$A$1001,customers!$G$1:$G$1001,,0)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_xlfn.XLOOKUP(orders!C246,customers!$A$1:$A$1001,customers!$G$1:$G$1001,,0)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Librica</v>
      </c>
      <c r="O246" t="str">
        <f t="shared" si="11"/>
        <v>Medium</v>
      </c>
      <c r="P246" t="str">
        <f>_xlfn.XLOOKUP(Table1[[#This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_xlfn.XLOOKUP(orders!C247,customers!$A$1:$A$1001,customers!$G$1:$G$1001,,0)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Librica</v>
      </c>
      <c r="O247" t="str">
        <f t="shared" si="11"/>
        <v>Light</v>
      </c>
      <c r="P247" t="str">
        <f>_xlfn.XLOOKUP(Table1[[#This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_xlfn.XLOOKUP(orders!C248,customers!$A$1:$A$1001,customers!$G$1:$G$1001,,0)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Librica</v>
      </c>
      <c r="O248" t="str">
        <f t="shared" si="11"/>
        <v>Dark</v>
      </c>
      <c r="P248" t="str">
        <f>_xlfn.XLOOKUP(Table1[[#This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_xlfn.XLOOKUP(orders!C249,customers!$A$1:$A$1001,customers!$G$1:$G$1001,,0)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_xlfn.XLOOKUP(orders!C250,customers!$A$1:$A$1001,customers!$G$1:$G$1001,,0)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_xlfn.XLOOKUP(orders!C251,customers!$A$1:$A$1001,customers!$G$1:$G$1001,,0)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Light</v>
      </c>
      <c r="P251" t="str">
        <f>_xlfn.XLOOKUP(Table1[[#This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_xlfn.XLOOKUP(orders!C252,customers!$A$1:$A$1001,customers!$G$1:$G$1001,,0)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_xlfn.XLOOKUP(orders!C253,customers!$A$1:$A$1001,customers!$G$1:$G$1001,,0)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_xlfn.XLOOKUP(orders!C254,customers!$A$1:$A$1001,customers!$G$1:$G$1001,,0)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_xlfn.XLOOKUP(orders!C255,customers!$A$1:$A$1001,customers!$G$1:$G$1001,,0)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Librica</v>
      </c>
      <c r="O255" t="str">
        <f t="shared" si="11"/>
        <v>Medium</v>
      </c>
      <c r="P255" t="str">
        <f>_xlfn.XLOOKUP(Table1[[#This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_xlfn.XLOOKUP(orders!C256,customers!$A$1:$A$1001,customers!$G$1:$G$1001,,0)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_xlfn.XLOOKUP(orders!C257,customers!$A$1:$A$1001,customers!$G$1:$G$1001,,0)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_xlfn.XLOOKUP(orders!C258,customers!$A$1:$A$1001,customers!$G$1:$G$1001,,0)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Librica</v>
      </c>
      <c r="O258" t="str">
        <f t="shared" si="11"/>
        <v>Medium</v>
      </c>
      <c r="P258" t="str">
        <f>_xlfn.XLOOKUP(Table1[[#This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_xlfn.XLOOKUP(orders!C259,customers!$A$1:$A$1001,customers!$G$1:$G$1001,,0)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IF(I259="Rob","Robusta",IF(I259="Exc","Excelsa",IF(I259="Ara","Arabica",IF(I259="Lib","Librica",""))))</f>
        <v>Excelsa</v>
      </c>
      <c r="O259" t="str">
        <f t="shared" ref="O259:O322" si="14">IF(J259="M","Medium",IF(J259="L","Light",IF(J259="D","Dark","")))</f>
        <v>Dark</v>
      </c>
      <c r="P259" t="str">
        <f>_xlfn.XLOOKUP(Table1[[#This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_xlfn.XLOOKUP(orders!C260,customers!$A$1:$A$1001,customers!$G$1:$G$1001,,0)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_xlfn.XLOOKUP(orders!C261,customers!$A$1:$A$1001,customers!$G$1:$G$1001,,0)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_xlfn.XLOOKUP(orders!C262,customers!$A$1:$A$1001,customers!$G$1:$G$1001,,0)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_xlfn.XLOOKUP(orders!C263,customers!$A$1:$A$1001,customers!$G$1:$G$1001,,0)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_xlfn.XLOOKUP(orders!C264,customers!$A$1:$A$1001,customers!$G$1:$G$1001,,0)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_xlfn.XLOOKUP(orders!C265,customers!$A$1:$A$1001,customers!$G$1:$G$1001,,0)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Librica</v>
      </c>
      <c r="O265" t="str">
        <f t="shared" si="14"/>
        <v>Medium</v>
      </c>
      <c r="P265" t="str">
        <f>_xlfn.XLOOKUP(Table1[[#This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_xlfn.XLOOKUP(orders!C266,customers!$A$1:$A$1001,customers!$G$1:$G$1001,,0)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_xlfn.XLOOKUP(orders!C267,customers!$A$1:$A$1001,customers!$G$1:$G$1001,,0)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_xlfn.XLOOKUP(orders!C268,customers!$A$1:$A$1001,customers!$G$1:$G$1001,,0)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_xlfn.XLOOKUP(orders!C269,customers!$A$1:$A$1001,customers!$G$1:$G$1001,,0)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_xlfn.XLOOKUP(orders!C270,customers!$A$1:$A$1001,customers!$G$1:$G$1001,,0)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_xlfn.XLOOKUP(orders!C271,customers!$A$1:$A$1001,customers!$G$1:$G$1001,,0)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_xlfn.XLOOKUP(orders!C272,customers!$A$1:$A$1001,customers!$G$1:$G$1001,,0)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_xlfn.XLOOKUP(orders!C273,customers!$A$1:$A$1001,customers!$G$1:$G$1001,,0)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_xlfn.XLOOKUP(orders!C274,customers!$A$1:$A$1001,customers!$G$1:$G$1001,,0)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_xlfn.XLOOKUP(orders!C275,customers!$A$1:$A$1001,customers!$G$1:$G$1001,,0)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_xlfn.XLOOKUP(orders!C276,customers!$A$1:$A$1001,customers!$G$1:$G$1001,,0)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_xlfn.XLOOKUP(orders!C277,customers!$A$1:$A$1001,customers!$G$1:$G$1001,,0)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_xlfn.XLOOKUP(orders!C278,customers!$A$1:$A$1001,customers!$G$1:$G$1001,,0)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_xlfn.XLOOKUP(orders!C279,customers!$A$1:$A$1001,customers!$G$1:$G$1001,,0)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_xlfn.XLOOKUP(orders!C280,customers!$A$1:$A$1001,customers!$G$1:$G$1001,,0)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_xlfn.XLOOKUP(orders!C281,customers!$A$1:$A$1001,customers!$G$1:$G$1001,,0)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Librica</v>
      </c>
      <c r="O281" t="str">
        <f t="shared" si="14"/>
        <v>Medium</v>
      </c>
      <c r="P281" t="str">
        <f>_xlfn.XLOOKUP(Table1[[#This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_xlfn.XLOOKUP(orders!C282,customers!$A$1:$A$1001,customers!$G$1:$G$1001,,0)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_xlfn.XLOOKUP(orders!C283,customers!$A$1:$A$1001,customers!$G$1:$G$1001,,0)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_xlfn.XLOOKUP(orders!C284,customers!$A$1:$A$1001,customers!$G$1:$G$1001,,0)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_xlfn.XLOOKUP(orders!C285,customers!$A$1:$A$1001,customers!$G$1:$G$1001,,0)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_xlfn.XLOOKUP(orders!C286,customers!$A$1:$A$1001,customers!$G$1:$G$1001,,0)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_xlfn.XLOOKUP(orders!C287,customers!$A$1:$A$1001,customers!$G$1:$G$1001,,0)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Librica</v>
      </c>
      <c r="O287" t="str">
        <f t="shared" si="14"/>
        <v>Light</v>
      </c>
      <c r="P287" t="str">
        <f>_xlfn.XLOOKUP(Table1[[#This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_xlfn.XLOOKUP(orders!C288,customers!$A$1:$A$1001,customers!$G$1:$G$1001,,0)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_xlfn.XLOOKUP(orders!C289,customers!$A$1:$A$1001,customers!$G$1:$G$1001,,0)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_xlfn.XLOOKUP(orders!C290,customers!$A$1:$A$1001,customers!$G$1:$G$1001,,0)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_xlfn.XLOOKUP(orders!C291,customers!$A$1:$A$1001,customers!$G$1:$G$1001,,0)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_xlfn.XLOOKUP(orders!C292,customers!$A$1:$A$1001,customers!$G$1:$G$1001,,0)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_xlfn.XLOOKUP(orders!C293,customers!$A$1:$A$1001,customers!$G$1:$G$1001,,0)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_xlfn.XLOOKUP(orders!C294,customers!$A$1:$A$1001,customers!$G$1:$G$1001,,0)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_xlfn.XLOOKUP(orders!C295,customers!$A$1:$A$1001,customers!$G$1:$G$1001,,0)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_xlfn.XLOOKUP(orders!C296,customers!$A$1:$A$1001,customers!$G$1:$G$1001,,0)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_xlfn.XLOOKUP(orders!C297,customers!$A$1:$A$1001,customers!$G$1:$G$1001,,0)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_xlfn.XLOOKUP(orders!C298,customers!$A$1:$A$1001,customers!$G$1:$G$1001,,0)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_xlfn.XLOOKUP(orders!C299,customers!$A$1:$A$1001,customers!$G$1:$G$1001,,0)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_xlfn.XLOOKUP(orders!C300,customers!$A$1:$A$1001,customers!$G$1:$G$1001,,0)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_xlfn.XLOOKUP(orders!C301,customers!$A$1:$A$1001,customers!$G$1:$G$1001,,0)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_xlfn.XLOOKUP(orders!C302,customers!$A$1:$A$1001,customers!$G$1:$G$1001,,0)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_xlfn.XLOOKUP(orders!C303,customers!$A$1:$A$1001,customers!$G$1:$G$1001,,0)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Librica</v>
      </c>
      <c r="O303" t="str">
        <f t="shared" si="14"/>
        <v>Dark</v>
      </c>
      <c r="P303" t="str">
        <f>_xlfn.XLOOKUP(Table1[[#This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_xlfn.XLOOKUP(orders!C304,customers!$A$1:$A$1001,customers!$G$1:$G$1001,,0)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_xlfn.XLOOKUP(orders!C305,customers!$A$1:$A$1001,customers!$G$1:$G$1001,,0)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_xlfn.XLOOKUP(orders!C306,customers!$A$1:$A$1001,customers!$G$1:$G$1001,,0)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_xlfn.XLOOKUP(orders!C307,customers!$A$1:$A$1001,customers!$G$1:$G$1001,,0)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Librica</v>
      </c>
      <c r="O307" t="str">
        <f t="shared" si="14"/>
        <v>Medium</v>
      </c>
      <c r="P307" t="str">
        <f>_xlfn.XLOOKUP(Table1[[#This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_xlfn.XLOOKUP(orders!C308,customers!$A$1:$A$1001,customers!$G$1:$G$1001,,0)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_xlfn.XLOOKUP(orders!C309,customers!$A$1:$A$1001,customers!$G$1:$G$1001,,0)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_xlfn.XLOOKUP(orders!C310,customers!$A$1:$A$1001,customers!$G$1:$G$1001,,0)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_xlfn.XLOOKUP(orders!C311,customers!$A$1:$A$1001,customers!$G$1:$G$1001,,0)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Librica</v>
      </c>
      <c r="O311" t="str">
        <f t="shared" si="14"/>
        <v>Medium</v>
      </c>
      <c r="P311" t="str">
        <f>_xlfn.XLOOKUP(Table1[[#This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_xlfn.XLOOKUP(orders!C312,customers!$A$1:$A$1001,customers!$G$1:$G$1001,,0)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_xlfn.XLOOKUP(orders!C313,customers!$A$1:$A$1001,customers!$G$1:$G$1001,,0)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_xlfn.XLOOKUP(orders!C314,customers!$A$1:$A$1001,customers!$G$1:$G$1001,,0)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_xlfn.XLOOKUP(orders!C315,customers!$A$1:$A$1001,customers!$G$1:$G$1001,,0)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_xlfn.XLOOKUP(orders!C316,customers!$A$1:$A$1001,customers!$G$1:$G$1001,,0)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_xlfn.XLOOKUP(orders!C317,customers!$A$1:$A$1001,customers!$G$1:$G$1001,,0)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_xlfn.XLOOKUP(orders!C318,customers!$A$1:$A$1001,customers!$G$1:$G$1001,,0)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_xlfn.XLOOKUP(orders!C319,customers!$A$1:$A$1001,customers!$G$1:$G$1001,,0)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_xlfn.XLOOKUP(orders!C320,customers!$A$1:$A$1001,customers!$G$1:$G$1001,,0)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_xlfn.XLOOKUP(orders!C321,customers!$A$1:$A$1001,customers!$G$1:$G$1001,,0)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_xlfn.XLOOKUP(orders!C322,customers!$A$1:$A$1001,customers!$G$1:$G$1001,,0)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_xlfn.XLOOKUP(orders!C323,customers!$A$1:$A$1001,customers!$G$1:$G$1001,,0)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IF(I323="Rob","Robusta",IF(I323="Exc","Excelsa",IF(I323="Ara","Arabica",IF(I323="Lib","Librica",""))))</f>
        <v>Arabica</v>
      </c>
      <c r="O323" t="str">
        <f t="shared" ref="O323:O386" si="17">IF(J323="M","Medium",IF(J323="L","Light",IF(J323="D","Dark","")))</f>
        <v>Medium</v>
      </c>
      <c r="P323" t="str">
        <f>_xlfn.XLOOKUP(Table1[[#This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_xlfn.XLOOKUP(orders!C324,customers!$A$1:$A$1001,customers!$G$1:$G$1001,,0)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Librica</v>
      </c>
      <c r="O324" t="str">
        <f t="shared" si="17"/>
        <v>Dark</v>
      </c>
      <c r="P324" t="str">
        <f>_xlfn.XLOOKUP(Table1[[#This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_xlfn.XLOOKUP(orders!C325,customers!$A$1:$A$1001,customers!$G$1:$G$1001,,0)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_xlfn.XLOOKUP(orders!C326,customers!$A$1:$A$1001,customers!$G$1:$G$1001,,0)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_xlfn.XLOOKUP(orders!C327,customers!$A$1:$A$1001,customers!$G$1:$G$1001,,0)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_xlfn.XLOOKUP(orders!C328,customers!$A$1:$A$1001,customers!$G$1:$G$1001,,0)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_xlfn.XLOOKUP(orders!C329,customers!$A$1:$A$1001,customers!$G$1:$G$1001,,0)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_xlfn.XLOOKUP(orders!C330,customers!$A$1:$A$1001,customers!$G$1:$G$1001,,0)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Librica</v>
      </c>
      <c r="O330" t="str">
        <f t="shared" si="17"/>
        <v>Light</v>
      </c>
      <c r="P330" t="str">
        <f>_xlfn.XLOOKUP(Table1[[#This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_xlfn.XLOOKUP(orders!C331,customers!$A$1:$A$1001,customers!$G$1:$G$1001,,0)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_xlfn.XLOOKUP(orders!C332,customers!$A$1:$A$1001,customers!$G$1:$G$1001,,0)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_xlfn.XLOOKUP(orders!C333,customers!$A$1:$A$1001,customers!$G$1:$G$1001,,0)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_xlfn.XLOOKUP(orders!C334,customers!$A$1:$A$1001,customers!$G$1:$G$1001,,0)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_xlfn.XLOOKUP(orders!C335,customers!$A$1:$A$1001,customers!$G$1:$G$1001,,0)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_xlfn.XLOOKUP(orders!C336,customers!$A$1:$A$1001,customers!$G$1:$G$1001,,0)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_xlfn.XLOOKUP(orders!C337,customers!$A$1:$A$1001,customers!$G$1:$G$1001,,0)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Librica</v>
      </c>
      <c r="O337" t="str">
        <f t="shared" si="17"/>
        <v>Light</v>
      </c>
      <c r="P337" t="str">
        <f>_xlfn.XLOOKUP(Table1[[#This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_xlfn.XLOOKUP(orders!C338,customers!$A$1:$A$1001,customers!$G$1:$G$1001,,0)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_xlfn.XLOOKUP(orders!C339,customers!$A$1:$A$1001,customers!$G$1:$G$1001,,0)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_xlfn.XLOOKUP(orders!C340,customers!$A$1:$A$1001,customers!$G$1:$G$1001,,0)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_xlfn.XLOOKUP(orders!C341,customers!$A$1:$A$1001,customers!$G$1:$G$1001,,0)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_xlfn.XLOOKUP(orders!C342,customers!$A$1:$A$1001,customers!$G$1:$G$1001,,0)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_xlfn.XLOOKUP(orders!C343,customers!$A$1:$A$1001,customers!$G$1:$G$1001,,0)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_xlfn.XLOOKUP(orders!C344,customers!$A$1:$A$1001,customers!$G$1:$G$1001,,0)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Librica</v>
      </c>
      <c r="O344" t="str">
        <f t="shared" si="17"/>
        <v>Dark</v>
      </c>
      <c r="P344" t="str">
        <f>_xlfn.XLOOKUP(Table1[[#This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_xlfn.XLOOKUP(orders!C345,customers!$A$1:$A$1001,customers!$G$1:$G$1001,,0)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_xlfn.XLOOKUP(orders!C346,customers!$A$1:$A$1001,customers!$G$1:$G$1001,,0)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_xlfn.XLOOKUP(orders!C347,customers!$A$1:$A$1001,customers!$G$1:$G$1001,,0)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_xlfn.XLOOKUP(orders!C348,customers!$A$1:$A$1001,customers!$G$1:$G$1001,,0)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_xlfn.XLOOKUP(orders!C349,customers!$A$1:$A$1001,customers!$G$1:$G$1001,,0)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Librica</v>
      </c>
      <c r="O349" t="str">
        <f t="shared" si="17"/>
        <v>Medium</v>
      </c>
      <c r="P349" t="str">
        <f>_xlfn.XLOOKUP(Table1[[#This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_xlfn.XLOOKUP(orders!C350,customers!$A$1:$A$1001,customers!$G$1:$G$1001,,0)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_xlfn.XLOOKUP(orders!C351,customers!$A$1:$A$1001,customers!$G$1:$G$1001,,0)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_xlfn.XLOOKUP(orders!C352,customers!$A$1:$A$1001,customers!$G$1:$G$1001,,0)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_xlfn.XLOOKUP(orders!C353,customers!$A$1:$A$1001,customers!$G$1:$G$1001,,0)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_xlfn.XLOOKUP(orders!C354,customers!$A$1:$A$1001,customers!$G$1:$G$1001,,0)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_xlfn.XLOOKUP(orders!C355,customers!$A$1:$A$1001,customers!$G$1:$G$1001,,0)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_xlfn.XLOOKUP(orders!C356,customers!$A$1:$A$1001,customers!$G$1:$G$1001,,0)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_xlfn.XLOOKUP(orders!C357,customers!$A$1:$A$1001,customers!$G$1:$G$1001,,0)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_xlfn.XLOOKUP(orders!C358,customers!$A$1:$A$1001,customers!$G$1:$G$1001,,0)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Librica</v>
      </c>
      <c r="O358" t="str">
        <f t="shared" si="17"/>
        <v>Dark</v>
      </c>
      <c r="P358" t="str">
        <f>_xlfn.XLOOKUP(Table1[[#This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_xlfn.XLOOKUP(orders!C359,customers!$A$1:$A$1001,customers!$G$1:$G$1001,,0)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_xlfn.XLOOKUP(orders!C360,customers!$A$1:$A$1001,customers!$G$1:$G$1001,,0)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_xlfn.XLOOKUP(orders!C361,customers!$A$1:$A$1001,customers!$G$1:$G$1001,,0)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_xlfn.XLOOKUP(orders!C362,customers!$A$1:$A$1001,customers!$G$1:$G$1001,,0)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_xlfn.XLOOKUP(orders!C363,customers!$A$1:$A$1001,customers!$G$1:$G$1001,,0)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_xlfn.XLOOKUP(orders!C364,customers!$A$1:$A$1001,customers!$G$1:$G$1001,,0)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_xlfn.XLOOKUP(orders!C365,customers!$A$1:$A$1001,customers!$G$1:$G$1001,,0)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Librica</v>
      </c>
      <c r="O365" t="str">
        <f t="shared" si="17"/>
        <v>Medium</v>
      </c>
      <c r="P365" t="str">
        <f>_xlfn.XLOOKUP(Table1[[#This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_xlfn.XLOOKUP(orders!C366,customers!$A$1:$A$1001,customers!$G$1:$G$1001,,0)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_xlfn.XLOOKUP(orders!C367,customers!$A$1:$A$1001,customers!$G$1:$G$1001,,0)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Librica</v>
      </c>
      <c r="O367" t="str">
        <f t="shared" si="17"/>
        <v>Dark</v>
      </c>
      <c r="P367" t="str">
        <f>_xlfn.XLOOKUP(Table1[[#This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_xlfn.XLOOKUP(orders!C368,customers!$A$1:$A$1001,customers!$G$1:$G$1001,,0)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_xlfn.XLOOKUP(orders!C369,customers!$A$1:$A$1001,customers!$G$1:$G$1001,,0)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Librica</v>
      </c>
      <c r="O369" t="str">
        <f t="shared" si="17"/>
        <v>Medium</v>
      </c>
      <c r="P369" t="str">
        <f>_xlfn.XLOOKUP(Table1[[#This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_xlfn.XLOOKUP(orders!C370,customers!$A$1:$A$1001,customers!$G$1:$G$1001,,0)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_xlfn.XLOOKUP(orders!C371,customers!$A$1:$A$1001,customers!$G$1:$G$1001,,0)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_xlfn.XLOOKUP(orders!C372,customers!$A$1:$A$1001,customers!$G$1:$G$1001,,0)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_xlfn.XLOOKUP(orders!C373,customers!$A$1:$A$1001,customers!$G$1:$G$1001,,0)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_xlfn.XLOOKUP(orders!C374,customers!$A$1:$A$1001,customers!$G$1:$G$1001,,0)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_xlfn.XLOOKUP(orders!C375,customers!$A$1:$A$1001,customers!$G$1:$G$1001,,0)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_xlfn.XLOOKUP(orders!C376,customers!$A$1:$A$1001,customers!$G$1:$G$1001,,0)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Librica</v>
      </c>
      <c r="O376" t="str">
        <f t="shared" si="17"/>
        <v>Light</v>
      </c>
      <c r="P376" t="str">
        <f>_xlfn.XLOOKUP(Table1[[#This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_xlfn.XLOOKUP(orders!C377,customers!$A$1:$A$1001,customers!$G$1:$G$1001,,0)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_xlfn.XLOOKUP(orders!C378,customers!$A$1:$A$1001,customers!$G$1:$G$1001,,0)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_xlfn.XLOOKUP(orders!C379,customers!$A$1:$A$1001,customers!$G$1:$G$1001,,0)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_xlfn.XLOOKUP(orders!C380,customers!$A$1:$A$1001,customers!$G$1:$G$1001,,0)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_xlfn.XLOOKUP(orders!C381,customers!$A$1:$A$1001,customers!$G$1:$G$1001,,0)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_xlfn.XLOOKUP(orders!C382,customers!$A$1:$A$1001,customers!$G$1:$G$1001,,0)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Librica</v>
      </c>
      <c r="O382" t="str">
        <f t="shared" si="17"/>
        <v>Dark</v>
      </c>
      <c r="P382" t="str">
        <f>_xlfn.XLOOKUP(Table1[[#This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_xlfn.XLOOKUP(orders!C383,customers!$A$1:$A$1001,customers!$G$1:$G$1001,,0)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_xlfn.XLOOKUP(orders!C384,customers!$A$1:$A$1001,customers!$G$1:$G$1001,,0)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_xlfn.XLOOKUP(orders!C385,customers!$A$1:$A$1001,customers!$G$1:$G$1001,,0)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_xlfn.XLOOKUP(orders!C386,customers!$A$1:$A$1001,customers!$G$1:$G$1001,,0)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_xlfn.XLOOKUP(orders!C387,customers!$A$1:$A$1001,customers!$G$1:$G$1001,,0)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IF(I387="Rob","Robusta",IF(I387="Exc","Excelsa",IF(I387="Ara","Arabica",IF(I387="Lib","Librica",""))))</f>
        <v>Librica</v>
      </c>
      <c r="O387" t="str">
        <f t="shared" ref="O387:O450" si="20">IF(J387="M","Medium",IF(J387="L","Light",IF(J387="D","Dark","")))</f>
        <v>Medium</v>
      </c>
      <c r="P387" t="str">
        <f>_xlfn.XLOOKUP(Table1[[#This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_xlfn.XLOOKUP(orders!C388,customers!$A$1:$A$1001,customers!$G$1:$G$1001,,0)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_xlfn.XLOOKUP(orders!C389,customers!$A$1:$A$1001,customers!$G$1:$G$1001,,0)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_xlfn.XLOOKUP(orders!C390,customers!$A$1:$A$1001,customers!$G$1:$G$1001,,0)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Librica</v>
      </c>
      <c r="O390" t="str">
        <f t="shared" si="20"/>
        <v>Dark</v>
      </c>
      <c r="P390" t="str">
        <f>_xlfn.XLOOKUP(Table1[[#This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_xlfn.XLOOKUP(orders!C391,customers!$A$1:$A$1001,customers!$G$1:$G$1001,,0)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Librica</v>
      </c>
      <c r="O391" t="str">
        <f t="shared" si="20"/>
        <v>Dark</v>
      </c>
      <c r="P391" t="str">
        <f>_xlfn.XLOOKUP(Table1[[#This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_xlfn.XLOOKUP(orders!C392,customers!$A$1:$A$1001,customers!$G$1:$G$1001,,0)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_xlfn.XLOOKUP(orders!C393,customers!$A$1:$A$1001,customers!$G$1:$G$1001,,0)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_xlfn.XLOOKUP(orders!C394,customers!$A$1:$A$1001,customers!$G$1:$G$1001,,0)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_xlfn.XLOOKUP(orders!C395,customers!$A$1:$A$1001,customers!$G$1:$G$1001,,0)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_xlfn.XLOOKUP(orders!C396,customers!$A$1:$A$1001,customers!$G$1:$G$1001,,0)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_xlfn.XLOOKUP(orders!C397,customers!$A$1:$A$1001,customers!$G$1:$G$1001,,0)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Librica</v>
      </c>
      <c r="O397" t="str">
        <f t="shared" si="20"/>
        <v>Dark</v>
      </c>
      <c r="P397" t="str">
        <f>_xlfn.XLOOKUP(Table1[[#This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_xlfn.XLOOKUP(orders!C398,customers!$A$1:$A$1001,customers!$G$1:$G$1001,,0)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_xlfn.XLOOKUP(orders!C399,customers!$A$1:$A$1001,customers!$G$1:$G$1001,,0)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Librica</v>
      </c>
      <c r="O399" t="str">
        <f t="shared" si="20"/>
        <v>Dark</v>
      </c>
      <c r="P399" t="str">
        <f>_xlfn.XLOOKUP(Table1[[#This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_xlfn.XLOOKUP(orders!C400,customers!$A$1:$A$1001,customers!$G$1:$G$1001,,0)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_xlfn.XLOOKUP(orders!C401,customers!$A$1:$A$1001,customers!$G$1:$G$1001,,0)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_xlfn.XLOOKUP(orders!C402,customers!$A$1:$A$1001,customers!$G$1:$G$1001,,0)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Librica</v>
      </c>
      <c r="O402" t="str">
        <f t="shared" si="20"/>
        <v>Light</v>
      </c>
      <c r="P402" t="str">
        <f>_xlfn.XLOOKUP(Table1[[#This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_xlfn.XLOOKUP(orders!C403,customers!$A$1:$A$1001,customers!$G$1:$G$1001,,0)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Librica</v>
      </c>
      <c r="O403" t="str">
        <f t="shared" si="20"/>
        <v>Medium</v>
      </c>
      <c r="P403" t="str">
        <f>_xlfn.XLOOKUP(Table1[[#This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_xlfn.XLOOKUP(orders!C404,customers!$A$1:$A$1001,customers!$G$1:$G$1001,,0)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_xlfn.XLOOKUP(orders!C405,customers!$A$1:$A$1001,customers!$G$1:$G$1001,,0)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Librica</v>
      </c>
      <c r="O405" t="str">
        <f t="shared" si="20"/>
        <v>Light</v>
      </c>
      <c r="P405" t="str">
        <f>_xlfn.XLOOKUP(Table1[[#This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_xlfn.XLOOKUP(orders!C406,customers!$A$1:$A$1001,customers!$G$1:$G$1001,,0)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_xlfn.XLOOKUP(orders!C407,customers!$A$1:$A$1001,customers!$G$1:$G$1001,,0)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_xlfn.XLOOKUP(orders!C408,customers!$A$1:$A$1001,customers!$G$1:$G$1001,,0)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_xlfn.XLOOKUP(orders!C409,customers!$A$1:$A$1001,customers!$G$1:$G$1001,,0)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_xlfn.XLOOKUP(orders!C410,customers!$A$1:$A$1001,customers!$G$1:$G$1001,,0)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_xlfn.XLOOKUP(orders!C411,customers!$A$1:$A$1001,customers!$G$1:$G$1001,,0)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Librica</v>
      </c>
      <c r="O411" t="str">
        <f t="shared" si="20"/>
        <v>Light</v>
      </c>
      <c r="P411" t="str">
        <f>_xlfn.XLOOKUP(Table1[[#This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_xlfn.XLOOKUP(orders!C412,customers!$A$1:$A$1001,customers!$G$1:$G$1001,,0)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_xlfn.XLOOKUP(orders!C413,customers!$A$1:$A$1001,customers!$G$1:$G$1001,,0)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Librica</v>
      </c>
      <c r="O413" t="str">
        <f t="shared" si="20"/>
        <v>Medium</v>
      </c>
      <c r="P413" t="str">
        <f>_xlfn.XLOOKUP(Table1[[#This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_xlfn.XLOOKUP(orders!C414,customers!$A$1:$A$1001,customers!$G$1:$G$1001,,0)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_xlfn.XLOOKUP(orders!C415,customers!$A$1:$A$1001,customers!$G$1:$G$1001,,0)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Librica</v>
      </c>
      <c r="O415" t="str">
        <f t="shared" si="20"/>
        <v>Light</v>
      </c>
      <c r="P415" t="str">
        <f>_xlfn.XLOOKUP(Table1[[#This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_xlfn.XLOOKUP(orders!C416,customers!$A$1:$A$1001,customers!$G$1:$G$1001,,0)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_xlfn.XLOOKUP(orders!C417,customers!$A$1:$A$1001,customers!$G$1:$G$1001,,0)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_xlfn.XLOOKUP(orders!C418,customers!$A$1:$A$1001,customers!$G$1:$G$1001,,0)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_xlfn.XLOOKUP(orders!C419,customers!$A$1:$A$1001,customers!$G$1:$G$1001,,0)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_xlfn.XLOOKUP(orders!C420,customers!$A$1:$A$1001,customers!$G$1:$G$1001,,0)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_xlfn.XLOOKUP(orders!C421,customers!$A$1:$A$1001,customers!$G$1:$G$1001,,0)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Librica</v>
      </c>
      <c r="O421" t="str">
        <f t="shared" si="20"/>
        <v>Medium</v>
      </c>
      <c r="P421" t="str">
        <f>_xlfn.XLOOKUP(Table1[[#This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_xlfn.XLOOKUP(orders!C422,customers!$A$1:$A$1001,customers!$G$1:$G$1001,,0)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Librica</v>
      </c>
      <c r="O422" t="str">
        <f t="shared" si="20"/>
        <v>Dark</v>
      </c>
      <c r="P422" t="str">
        <f>_xlfn.XLOOKUP(Table1[[#This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_xlfn.XLOOKUP(orders!C423,customers!$A$1:$A$1001,customers!$G$1:$G$1001,,0)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_xlfn.XLOOKUP(orders!C424,customers!$A$1:$A$1001,customers!$G$1:$G$1001,,0)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_xlfn.XLOOKUP(orders!C425,customers!$A$1:$A$1001,customers!$G$1:$G$1001,,0)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_xlfn.XLOOKUP(orders!C426,customers!$A$1:$A$1001,customers!$G$1:$G$1001,,0)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_xlfn.XLOOKUP(orders!C427,customers!$A$1:$A$1001,customers!$G$1:$G$1001,,0)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_xlfn.XLOOKUP(orders!C428,customers!$A$1:$A$1001,customers!$G$1:$G$1001,,0)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_xlfn.XLOOKUP(orders!C429,customers!$A$1:$A$1001,customers!$G$1:$G$1001,,0)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_xlfn.XLOOKUP(orders!C430,customers!$A$1:$A$1001,customers!$G$1:$G$1001,,0)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_xlfn.XLOOKUP(orders!C431,customers!$A$1:$A$1001,customers!$G$1:$G$1001,,0)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_xlfn.XLOOKUP(orders!C432,customers!$A$1:$A$1001,customers!$G$1:$G$1001,,0)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_xlfn.XLOOKUP(orders!C433,customers!$A$1:$A$1001,customers!$G$1:$G$1001,,0)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_xlfn.XLOOKUP(orders!C434,customers!$A$1:$A$1001,customers!$G$1:$G$1001,,0)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_xlfn.XLOOKUP(orders!C435,customers!$A$1:$A$1001,customers!$G$1:$G$1001,,0)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Librica</v>
      </c>
      <c r="O435" t="str">
        <f t="shared" si="20"/>
        <v>Medium</v>
      </c>
      <c r="P435" t="str">
        <f>_xlfn.XLOOKUP(Table1[[#This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_xlfn.XLOOKUP(orders!C436,customers!$A$1:$A$1001,customers!$G$1:$G$1001,,0)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_xlfn.XLOOKUP(orders!C437,customers!$A$1:$A$1001,customers!$G$1:$G$1001,,0)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_xlfn.XLOOKUP(orders!C438,customers!$A$1:$A$1001,customers!$G$1:$G$1001,,0)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Librica</v>
      </c>
      <c r="O438" t="str">
        <f t="shared" si="20"/>
        <v>Light</v>
      </c>
      <c r="P438" t="str">
        <f>_xlfn.XLOOKUP(Table1[[#This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_xlfn.XLOOKUP(orders!C439,customers!$A$1:$A$1001,customers!$G$1:$G$1001,,0)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Librica</v>
      </c>
      <c r="O439" t="str">
        <f t="shared" si="20"/>
        <v>Dark</v>
      </c>
      <c r="P439" t="str">
        <f>_xlfn.XLOOKUP(Table1[[#This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_xlfn.XLOOKUP(orders!C440,customers!$A$1:$A$1001,customers!$G$1:$G$1001,,0)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Librica</v>
      </c>
      <c r="O440" t="str">
        <f t="shared" si="20"/>
        <v>Dark</v>
      </c>
      <c r="P440" t="str">
        <f>_xlfn.XLOOKUP(Table1[[#This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_xlfn.XLOOKUP(orders!C441,customers!$A$1:$A$1001,customers!$G$1:$G$1001,,0)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_xlfn.XLOOKUP(orders!C442,customers!$A$1:$A$1001,customers!$G$1:$G$1001,,0)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_xlfn.XLOOKUP(orders!C443,customers!$A$1:$A$1001,customers!$G$1:$G$1001,,0)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_xlfn.XLOOKUP(orders!C444,customers!$A$1:$A$1001,customers!$G$1:$G$1001,,0)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_xlfn.XLOOKUP(orders!C445,customers!$A$1:$A$1001,customers!$G$1:$G$1001,,0)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_xlfn.XLOOKUP(orders!C446,customers!$A$1:$A$1001,customers!$G$1:$G$1001,,0)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_xlfn.XLOOKUP(orders!C447,customers!$A$1:$A$1001,customers!$G$1:$G$1001,,0)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Librica</v>
      </c>
      <c r="O447" t="str">
        <f t="shared" si="20"/>
        <v>Medium</v>
      </c>
      <c r="P447" t="str">
        <f>_xlfn.XLOOKUP(Table1[[#This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_xlfn.XLOOKUP(orders!C448,customers!$A$1:$A$1001,customers!$G$1:$G$1001,,0)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Librica</v>
      </c>
      <c r="O448" t="str">
        <f t="shared" si="20"/>
        <v>Medium</v>
      </c>
      <c r="P448" t="str">
        <f>_xlfn.XLOOKUP(Table1[[#This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_xlfn.XLOOKUP(orders!C449,customers!$A$1:$A$1001,customers!$G$1:$G$1001,,0)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_xlfn.XLOOKUP(orders!C450,customers!$A$1:$A$1001,customers!$G$1:$G$1001,,0)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_xlfn.XLOOKUP(orders!C451,customers!$A$1:$A$1001,customers!$G$1:$G$1001,,0)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IF(I451="Rob","Robusta",IF(I451="Exc","Excelsa",IF(I451="Ara","Arabica",IF(I451="Lib","Librica",""))))</f>
        <v>Robusta</v>
      </c>
      <c r="O451" t="str">
        <f t="shared" ref="O451:O514" si="23">IF(J451="M","Medium",IF(J451="L","Light",IF(J451="D","Dark","")))</f>
        <v>Dark</v>
      </c>
      <c r="P451" t="str">
        <f>_xlfn.XLOOKUP(Table1[[#This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_xlfn.XLOOKUP(orders!C452,customers!$A$1:$A$1001,customers!$G$1:$G$1001,,0)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Librica</v>
      </c>
      <c r="O452" t="str">
        <f t="shared" si="23"/>
        <v>Light</v>
      </c>
      <c r="P452" t="str">
        <f>_xlfn.XLOOKUP(Table1[[#This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_xlfn.XLOOKUP(orders!C453,customers!$A$1:$A$1001,customers!$G$1:$G$1001,,0)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_xlfn.XLOOKUP(orders!C454,customers!$A$1:$A$1001,customers!$G$1:$G$1001,,0)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_xlfn.XLOOKUP(orders!C455,customers!$A$1:$A$1001,customers!$G$1:$G$1001,,0)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Librica</v>
      </c>
      <c r="O455" t="str">
        <f t="shared" si="23"/>
        <v>Light</v>
      </c>
      <c r="P455" t="str">
        <f>_xlfn.XLOOKUP(Table1[[#This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_xlfn.XLOOKUP(orders!C456,customers!$A$1:$A$1001,customers!$G$1:$G$1001,,0)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_xlfn.XLOOKUP(orders!C457,customers!$A$1:$A$1001,customers!$G$1:$G$1001,,0)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Librica</v>
      </c>
      <c r="O457" t="str">
        <f t="shared" si="23"/>
        <v>Light</v>
      </c>
      <c r="P457" t="str">
        <f>_xlfn.XLOOKUP(Table1[[#This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_xlfn.XLOOKUP(orders!C458,customers!$A$1:$A$1001,customers!$G$1:$G$1001,,0)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_xlfn.XLOOKUP(orders!C459,customers!$A$1:$A$1001,customers!$G$1:$G$1001,,0)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Librica</v>
      </c>
      <c r="O459" t="str">
        <f t="shared" si="23"/>
        <v>Light</v>
      </c>
      <c r="P459" t="str">
        <f>_xlfn.XLOOKUP(Table1[[#This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_xlfn.XLOOKUP(orders!C460,customers!$A$1:$A$1001,customers!$G$1:$G$1001,,0)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_xlfn.XLOOKUP(orders!C461,customers!$A$1:$A$1001,customers!$G$1:$G$1001,,0)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Librica</v>
      </c>
      <c r="O461" t="str">
        <f t="shared" si="23"/>
        <v>Light</v>
      </c>
      <c r="P461" t="str">
        <f>_xlfn.XLOOKUP(Table1[[#This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_xlfn.XLOOKUP(orders!C462,customers!$A$1:$A$1001,customers!$G$1:$G$1001,,0)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_xlfn.XLOOKUP(orders!C463,customers!$A$1:$A$1001,customers!$G$1:$G$1001,,0)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_xlfn.XLOOKUP(orders!C464,customers!$A$1:$A$1001,customers!$G$1:$G$1001,,0)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_xlfn.XLOOKUP(orders!C465,customers!$A$1:$A$1001,customers!$G$1:$G$1001,,0)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_xlfn.XLOOKUP(orders!C466,customers!$A$1:$A$1001,customers!$G$1:$G$1001,,0)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Librica</v>
      </c>
      <c r="O466" t="str">
        <f t="shared" si="23"/>
        <v>Dark</v>
      </c>
      <c r="P466" t="str">
        <f>_xlfn.XLOOKUP(Table1[[#This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_xlfn.XLOOKUP(orders!C467,customers!$A$1:$A$1001,customers!$G$1:$G$1001,,0)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_xlfn.XLOOKUP(orders!C468,customers!$A$1:$A$1001,customers!$G$1:$G$1001,,0)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_xlfn.XLOOKUP(orders!C469,customers!$A$1:$A$1001,customers!$G$1:$G$1001,,0)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_xlfn.XLOOKUP(orders!C470,customers!$A$1:$A$1001,customers!$G$1:$G$1001,,0)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_xlfn.XLOOKUP(orders!C471,customers!$A$1:$A$1001,customers!$G$1:$G$1001,,0)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_xlfn.XLOOKUP(orders!C472,customers!$A$1:$A$1001,customers!$G$1:$G$1001,,0)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_xlfn.XLOOKUP(orders!C473,customers!$A$1:$A$1001,customers!$G$1:$G$1001,,0)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Librica</v>
      </c>
      <c r="O473" t="str">
        <f t="shared" si="23"/>
        <v>Medium</v>
      </c>
      <c r="P473" t="str">
        <f>_xlfn.XLOOKUP(Table1[[#This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_xlfn.XLOOKUP(orders!C474,customers!$A$1:$A$1001,customers!$G$1:$G$1001,,0)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_xlfn.XLOOKUP(orders!C475,customers!$A$1:$A$1001,customers!$G$1:$G$1001,,0)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_xlfn.XLOOKUP(orders!C476,customers!$A$1:$A$1001,customers!$G$1:$G$1001,,0)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_xlfn.XLOOKUP(orders!C477,customers!$A$1:$A$1001,customers!$G$1:$G$1001,,0)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Librica</v>
      </c>
      <c r="O477" t="str">
        <f t="shared" si="23"/>
        <v>Medium</v>
      </c>
      <c r="P477" t="str">
        <f>_xlfn.XLOOKUP(Table1[[#This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_xlfn.XLOOKUP(orders!C478,customers!$A$1:$A$1001,customers!$G$1:$G$1001,,0)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_xlfn.XLOOKUP(orders!C479,customers!$A$1:$A$1001,customers!$G$1:$G$1001,,0)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Librica</v>
      </c>
      <c r="O479" t="str">
        <f t="shared" si="23"/>
        <v>Medium</v>
      </c>
      <c r="P479" t="str">
        <f>_xlfn.XLOOKUP(Table1[[#This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_xlfn.XLOOKUP(orders!C480,customers!$A$1:$A$1001,customers!$G$1:$G$1001,,0)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_xlfn.XLOOKUP(orders!C481,customers!$A$1:$A$1001,customers!$G$1:$G$1001,,0)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_xlfn.XLOOKUP(orders!C482,customers!$A$1:$A$1001,customers!$G$1:$G$1001,,0)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_xlfn.XLOOKUP(orders!C483,customers!$A$1:$A$1001,customers!$G$1:$G$1001,,0)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_xlfn.XLOOKUP(orders!C484,customers!$A$1:$A$1001,customers!$G$1:$G$1001,,0)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_xlfn.XLOOKUP(orders!C485,customers!$A$1:$A$1001,customers!$G$1:$G$1001,,0)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Librica</v>
      </c>
      <c r="O485" t="str">
        <f t="shared" si="23"/>
        <v>Dark</v>
      </c>
      <c r="P485" t="str">
        <f>_xlfn.XLOOKUP(Table1[[#This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_xlfn.XLOOKUP(orders!C486,customers!$A$1:$A$1001,customers!$G$1:$G$1001,,0)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Librica</v>
      </c>
      <c r="O486" t="str">
        <f t="shared" si="23"/>
        <v>Light</v>
      </c>
      <c r="P486" t="str">
        <f>_xlfn.XLOOKUP(Table1[[#This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_xlfn.XLOOKUP(orders!C487,customers!$A$1:$A$1001,customers!$G$1:$G$1001,,0)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_xlfn.XLOOKUP(orders!C488,customers!$A$1:$A$1001,customers!$G$1:$G$1001,,0)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Librica</v>
      </c>
      <c r="O488" t="str">
        <f t="shared" si="23"/>
        <v>Medium</v>
      </c>
      <c r="P488" t="str">
        <f>_xlfn.XLOOKUP(Table1[[#This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_xlfn.XLOOKUP(orders!C489,customers!$A$1:$A$1001,customers!$G$1:$G$1001,,0)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_xlfn.XLOOKUP(orders!C490,customers!$A$1:$A$1001,customers!$G$1:$G$1001,,0)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_xlfn.XLOOKUP(orders!C491,customers!$A$1:$A$1001,customers!$G$1:$G$1001,,0)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Librica</v>
      </c>
      <c r="O491" t="str">
        <f t="shared" si="23"/>
        <v>Light</v>
      </c>
      <c r="P491" t="str">
        <f>_xlfn.XLOOKUP(Table1[[#This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_xlfn.XLOOKUP(orders!C492,customers!$A$1:$A$1001,customers!$G$1:$G$1001,,0)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Librica</v>
      </c>
      <c r="O492" t="str">
        <f t="shared" si="23"/>
        <v>Dark</v>
      </c>
      <c r="P492" t="str">
        <f>_xlfn.XLOOKUP(Table1[[#This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_xlfn.XLOOKUP(orders!C493,customers!$A$1:$A$1001,customers!$G$1:$G$1001,,0)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Librica</v>
      </c>
      <c r="O493" t="str">
        <f t="shared" si="23"/>
        <v>Dark</v>
      </c>
      <c r="P493" t="str">
        <f>_xlfn.XLOOKUP(Table1[[#This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_xlfn.XLOOKUP(orders!C494,customers!$A$1:$A$1001,customers!$G$1:$G$1001,,0)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_xlfn.XLOOKUP(orders!C495,customers!$A$1:$A$1001,customers!$G$1:$G$1001,,0)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_xlfn.XLOOKUP(orders!C496,customers!$A$1:$A$1001,customers!$G$1:$G$1001,,0)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Librica</v>
      </c>
      <c r="O496" t="str">
        <f t="shared" si="23"/>
        <v>Light</v>
      </c>
      <c r="P496" t="str">
        <f>_xlfn.XLOOKUP(Table1[[#This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_xlfn.XLOOKUP(orders!C497,customers!$A$1:$A$1001,customers!$G$1:$G$1001,,0)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Librica</v>
      </c>
      <c r="O497" t="str">
        <f t="shared" si="23"/>
        <v>Light</v>
      </c>
      <c r="P497" t="str">
        <f>_xlfn.XLOOKUP(Table1[[#This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_xlfn.XLOOKUP(orders!C498,customers!$A$1:$A$1001,customers!$G$1:$G$1001,,0)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_xlfn.XLOOKUP(orders!C499,customers!$A$1:$A$1001,customers!$G$1:$G$1001,,0)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_xlfn.XLOOKUP(orders!C500,customers!$A$1:$A$1001,customers!$G$1:$G$1001,,0)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_xlfn.XLOOKUP(orders!C501,customers!$A$1:$A$1001,customers!$G$1:$G$1001,,0)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_xlfn.XLOOKUP(orders!C502,customers!$A$1:$A$1001,customers!$G$1:$G$1001,,0)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_xlfn.XLOOKUP(orders!C503,customers!$A$1:$A$1001,customers!$G$1:$G$1001,,0)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_xlfn.XLOOKUP(orders!C504,customers!$A$1:$A$1001,customers!$G$1:$G$1001,,0)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_xlfn.XLOOKUP(orders!C505,customers!$A$1:$A$1001,customers!$G$1:$G$1001,,0)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Librica</v>
      </c>
      <c r="O505" t="str">
        <f t="shared" si="23"/>
        <v>Dark</v>
      </c>
      <c r="P505" t="str">
        <f>_xlfn.XLOOKUP(Table1[[#This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_xlfn.XLOOKUP(orders!C506,customers!$A$1:$A$1001,customers!$G$1:$G$1001,,0)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Librica</v>
      </c>
      <c r="O506" t="str">
        <f t="shared" si="23"/>
        <v>Light</v>
      </c>
      <c r="P506" t="str">
        <f>_xlfn.XLOOKUP(Table1[[#This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_xlfn.XLOOKUP(orders!C507,customers!$A$1:$A$1001,customers!$G$1:$G$1001,,0)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Librica</v>
      </c>
      <c r="O507" t="str">
        <f t="shared" si="23"/>
        <v>Medium</v>
      </c>
      <c r="P507" t="str">
        <f>_xlfn.XLOOKUP(Table1[[#This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_xlfn.XLOOKUP(orders!C508,customers!$A$1:$A$1001,customers!$G$1:$G$1001,,0)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_xlfn.XLOOKUP(orders!C509,customers!$A$1:$A$1001,customers!$G$1:$G$1001,,0)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_xlfn.XLOOKUP(orders!C510,customers!$A$1:$A$1001,customers!$G$1:$G$1001,,0)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Librica</v>
      </c>
      <c r="O510" t="str">
        <f t="shared" si="23"/>
        <v>Dark</v>
      </c>
      <c r="P510" t="str">
        <f>_xlfn.XLOOKUP(Table1[[#This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_xlfn.XLOOKUP(orders!C511,customers!$A$1:$A$1001,customers!$G$1:$G$1001,,0)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_xlfn.XLOOKUP(orders!C512,customers!$A$1:$A$1001,customers!$G$1:$G$1001,,0)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_xlfn.XLOOKUP(orders!C513,customers!$A$1:$A$1001,customers!$G$1:$G$1001,,0)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_xlfn.XLOOKUP(orders!C514,customers!$A$1:$A$1001,customers!$G$1:$G$1001,,0)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Librica</v>
      </c>
      <c r="O514" t="str">
        <f t="shared" si="23"/>
        <v>Light</v>
      </c>
      <c r="P514" t="str">
        <f>_xlfn.XLOOKUP(Table1[[#This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_xlfn.XLOOKUP(orders!C515,customers!$A$1:$A$1001,customers!$G$1:$G$1001,,0)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IF(I515="Rob","Robusta",IF(I515="Exc","Excelsa",IF(I515="Ara","Arabica",IF(I515="Lib","Librica",""))))</f>
        <v>Librica</v>
      </c>
      <c r="O515" t="str">
        <f t="shared" ref="O515:O578" si="26">IF(J515="M","Medium",IF(J515="L","Light",IF(J515="D","Dark","")))</f>
        <v>Light</v>
      </c>
      <c r="P515" t="str">
        <f>_xlfn.XLOOKUP(Table1[[#This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_xlfn.XLOOKUP(orders!C516,customers!$A$1:$A$1001,customers!$G$1:$G$1001,,0)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Librica</v>
      </c>
      <c r="O516" t="str">
        <f t="shared" si="26"/>
        <v>Medium</v>
      </c>
      <c r="P516" t="str">
        <f>_xlfn.XLOOKUP(Table1[[#This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_xlfn.XLOOKUP(orders!C517,customers!$A$1:$A$1001,customers!$G$1:$G$1001,,0)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_xlfn.XLOOKUP(orders!C518,customers!$A$1:$A$1001,customers!$G$1:$G$1001,,0)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_xlfn.XLOOKUP(orders!C519,customers!$A$1:$A$1001,customers!$G$1:$G$1001,,0)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Librica</v>
      </c>
      <c r="O519" t="str">
        <f t="shared" si="26"/>
        <v>Dark</v>
      </c>
      <c r="P519" t="str">
        <f>_xlfn.XLOOKUP(Table1[[#This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_xlfn.XLOOKUP(orders!C520,customers!$A$1:$A$1001,customers!$G$1:$G$1001,,0)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_xlfn.XLOOKUP(orders!C521,customers!$A$1:$A$1001,customers!$G$1:$G$1001,,0)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_xlfn.XLOOKUP(orders!C522,customers!$A$1:$A$1001,customers!$G$1:$G$1001,,0)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Librica</v>
      </c>
      <c r="O522" t="str">
        <f t="shared" si="26"/>
        <v>Dark</v>
      </c>
      <c r="P522" t="str">
        <f>_xlfn.XLOOKUP(Table1[[#This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_xlfn.XLOOKUP(orders!C523,customers!$A$1:$A$1001,customers!$G$1:$G$1001,,0)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_xlfn.XLOOKUP(orders!C524,customers!$A$1:$A$1001,customers!$G$1:$G$1001,,0)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_xlfn.XLOOKUP(orders!C525,customers!$A$1:$A$1001,customers!$G$1:$G$1001,,0)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Librica</v>
      </c>
      <c r="O525" t="str">
        <f t="shared" si="26"/>
        <v>Dark</v>
      </c>
      <c r="P525" t="str">
        <f>_xlfn.XLOOKUP(Table1[[#This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_xlfn.XLOOKUP(orders!C526,customers!$A$1:$A$1001,customers!$G$1:$G$1001,,0)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Librica</v>
      </c>
      <c r="O526" t="str">
        <f t="shared" si="26"/>
        <v>Light</v>
      </c>
      <c r="P526" t="str">
        <f>_xlfn.XLOOKUP(Table1[[#This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_xlfn.XLOOKUP(orders!C527,customers!$A$1:$A$1001,customers!$G$1:$G$1001,,0)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_xlfn.XLOOKUP(orders!C528,customers!$A$1:$A$1001,customers!$G$1:$G$1001,,0)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_xlfn.XLOOKUP(orders!C529,customers!$A$1:$A$1001,customers!$G$1:$G$1001,,0)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_xlfn.XLOOKUP(orders!C530,customers!$A$1:$A$1001,customers!$G$1:$G$1001,,0)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_xlfn.XLOOKUP(orders!C531,customers!$A$1:$A$1001,customers!$G$1:$G$1001,,0)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_xlfn.XLOOKUP(orders!C532,customers!$A$1:$A$1001,customers!$G$1:$G$1001,,0)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_xlfn.XLOOKUP(orders!C533,customers!$A$1:$A$1001,customers!$G$1:$G$1001,,0)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_xlfn.XLOOKUP(orders!C534,customers!$A$1:$A$1001,customers!$G$1:$G$1001,,0)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_xlfn.XLOOKUP(orders!C535,customers!$A$1:$A$1001,customers!$G$1:$G$1001,,0)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_xlfn.XLOOKUP(orders!C536,customers!$A$1:$A$1001,customers!$G$1:$G$1001,,0)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_xlfn.XLOOKUP(orders!C537,customers!$A$1:$A$1001,customers!$G$1:$G$1001,,0)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Librica</v>
      </c>
      <c r="O537" t="str">
        <f t="shared" si="26"/>
        <v>Light</v>
      </c>
      <c r="P537" t="str">
        <f>_xlfn.XLOOKUP(Table1[[#This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_xlfn.XLOOKUP(orders!C538,customers!$A$1:$A$1001,customers!$G$1:$G$1001,,0)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_xlfn.XLOOKUP(orders!C539,customers!$A$1:$A$1001,customers!$G$1:$G$1001,,0)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_xlfn.XLOOKUP(orders!C540,customers!$A$1:$A$1001,customers!$G$1:$G$1001,,0)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_xlfn.XLOOKUP(orders!C541,customers!$A$1:$A$1001,customers!$G$1:$G$1001,,0)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_xlfn.XLOOKUP(orders!C542,customers!$A$1:$A$1001,customers!$G$1:$G$1001,,0)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Librica</v>
      </c>
      <c r="O542" t="str">
        <f t="shared" si="26"/>
        <v>Light</v>
      </c>
      <c r="P542" t="str">
        <f>_xlfn.XLOOKUP(Table1[[#This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_xlfn.XLOOKUP(orders!C543,customers!$A$1:$A$1001,customers!$G$1:$G$1001,,0)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_xlfn.XLOOKUP(orders!C544,customers!$A$1:$A$1001,customers!$G$1:$G$1001,,0)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_xlfn.XLOOKUP(orders!C545,customers!$A$1:$A$1001,customers!$G$1:$G$1001,,0)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_xlfn.XLOOKUP(orders!C546,customers!$A$1:$A$1001,customers!$G$1:$G$1001,,0)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_xlfn.XLOOKUP(orders!C547,customers!$A$1:$A$1001,customers!$G$1:$G$1001,,0)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Librica</v>
      </c>
      <c r="O547" t="str">
        <f t="shared" si="26"/>
        <v>Dark</v>
      </c>
      <c r="P547" t="str">
        <f>_xlfn.XLOOKUP(Table1[[#This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_xlfn.XLOOKUP(orders!C548,customers!$A$1:$A$1001,customers!$G$1:$G$1001,,0)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_xlfn.XLOOKUP(orders!C549,customers!$A$1:$A$1001,customers!$G$1:$G$1001,,0)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_xlfn.XLOOKUP(orders!C550,customers!$A$1:$A$1001,customers!$G$1:$G$1001,,0)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_xlfn.XLOOKUP(orders!C551,customers!$A$1:$A$1001,customers!$G$1:$G$1001,,0)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_xlfn.XLOOKUP(orders!C552,customers!$A$1:$A$1001,customers!$G$1:$G$1001,,0)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Librica</v>
      </c>
      <c r="O552" t="str">
        <f t="shared" si="26"/>
        <v>Dark</v>
      </c>
      <c r="P552" t="str">
        <f>_xlfn.XLOOKUP(Table1[[#This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_xlfn.XLOOKUP(orders!C553,customers!$A$1:$A$1001,customers!$G$1:$G$1001,,0)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_xlfn.XLOOKUP(orders!C554,customers!$A$1:$A$1001,customers!$G$1:$G$1001,,0)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_xlfn.XLOOKUP(orders!C555,customers!$A$1:$A$1001,customers!$G$1:$G$1001,,0)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_xlfn.XLOOKUP(orders!C556,customers!$A$1:$A$1001,customers!$G$1:$G$1001,,0)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_xlfn.XLOOKUP(orders!C557,customers!$A$1:$A$1001,customers!$G$1:$G$1001,,0)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_xlfn.XLOOKUP(orders!C558,customers!$A$1:$A$1001,customers!$G$1:$G$1001,,0)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Librica</v>
      </c>
      <c r="O558" t="str">
        <f t="shared" si="26"/>
        <v>Medium</v>
      </c>
      <c r="P558" t="str">
        <f>_xlfn.XLOOKUP(Table1[[#This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_xlfn.XLOOKUP(orders!C559,customers!$A$1:$A$1001,customers!$G$1:$G$1001,,0)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_xlfn.XLOOKUP(orders!C560,customers!$A$1:$A$1001,customers!$G$1:$G$1001,,0)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Librica</v>
      </c>
      <c r="O560" t="str">
        <f t="shared" si="26"/>
        <v>Dark</v>
      </c>
      <c r="P560" t="str">
        <f>_xlfn.XLOOKUP(Table1[[#This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_xlfn.XLOOKUP(orders!C561,customers!$A$1:$A$1001,customers!$G$1:$G$1001,,0)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_xlfn.XLOOKUP(orders!C562,customers!$A$1:$A$1001,customers!$G$1:$G$1001,,0)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_xlfn.XLOOKUP(orders!C563,customers!$A$1:$A$1001,customers!$G$1:$G$1001,,0)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_xlfn.XLOOKUP(orders!C564,customers!$A$1:$A$1001,customers!$G$1:$G$1001,,0)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Librica</v>
      </c>
      <c r="O564" t="str">
        <f t="shared" si="26"/>
        <v>Light</v>
      </c>
      <c r="P564" t="str">
        <f>_xlfn.XLOOKUP(Table1[[#This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_xlfn.XLOOKUP(orders!C565,customers!$A$1:$A$1001,customers!$G$1:$G$1001,,0)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_xlfn.XLOOKUP(orders!C566,customers!$A$1:$A$1001,customers!$G$1:$G$1001,,0)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_xlfn.XLOOKUP(orders!C567,customers!$A$1:$A$1001,customers!$G$1:$G$1001,,0)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_xlfn.XLOOKUP(orders!C568,customers!$A$1:$A$1001,customers!$G$1:$G$1001,,0)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_xlfn.XLOOKUP(orders!C569,customers!$A$1:$A$1001,customers!$G$1:$G$1001,,0)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_xlfn.XLOOKUP(orders!C570,customers!$A$1:$A$1001,customers!$G$1:$G$1001,,0)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Librica</v>
      </c>
      <c r="O570" t="str">
        <f t="shared" si="26"/>
        <v>Light</v>
      </c>
      <c r="P570" t="str">
        <f>_xlfn.XLOOKUP(Table1[[#This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_xlfn.XLOOKUP(orders!C571,customers!$A$1:$A$1001,customers!$G$1:$G$1001,,0)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_xlfn.XLOOKUP(orders!C572,customers!$A$1:$A$1001,customers!$G$1:$G$1001,,0)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_xlfn.XLOOKUP(orders!C573,customers!$A$1:$A$1001,customers!$G$1:$G$1001,,0)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_xlfn.XLOOKUP(orders!C574,customers!$A$1:$A$1001,customers!$G$1:$G$1001,,0)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_xlfn.XLOOKUP(orders!C575,customers!$A$1:$A$1001,customers!$G$1:$G$1001,,0)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_xlfn.XLOOKUP(orders!C576,customers!$A$1:$A$1001,customers!$G$1:$G$1001,,0)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_xlfn.XLOOKUP(orders!C577,customers!$A$1:$A$1001,customers!$G$1:$G$1001,,0)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Librica</v>
      </c>
      <c r="O577" t="str">
        <f t="shared" si="26"/>
        <v>Medium</v>
      </c>
      <c r="P577" t="str">
        <f>_xlfn.XLOOKUP(Table1[[#This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_xlfn.XLOOKUP(orders!C578,customers!$A$1:$A$1001,customers!$G$1:$G$1001,,0)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_xlfn.XLOOKUP(orders!C579,customers!$A$1:$A$1001,customers!$G$1:$G$1001,,0)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IF(I579="Rob","Robusta",IF(I579="Exc","Excelsa",IF(I579="Ara","Arabica",IF(I579="Lib","Librica",""))))</f>
        <v>Librica</v>
      </c>
      <c r="O579" t="str">
        <f t="shared" ref="O579:O642" si="29">IF(J579="M","Medium",IF(J579="L","Light",IF(J579="D","Dark","")))</f>
        <v>Medium</v>
      </c>
      <c r="P579" t="str">
        <f>_xlfn.XLOOKUP(Table1[[#This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_xlfn.XLOOKUP(orders!C580,customers!$A$1:$A$1001,customers!$G$1:$G$1001,,0)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_xlfn.XLOOKUP(orders!C581,customers!$A$1:$A$1001,customers!$G$1:$G$1001,,0)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_xlfn.XLOOKUP(orders!C582,customers!$A$1:$A$1001,customers!$G$1:$G$1001,,0)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_xlfn.XLOOKUP(orders!C583,customers!$A$1:$A$1001,customers!$G$1:$G$1001,,0)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_xlfn.XLOOKUP(orders!C584,customers!$A$1:$A$1001,customers!$G$1:$G$1001,,0)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_xlfn.XLOOKUP(orders!C585,customers!$A$1:$A$1001,customers!$G$1:$G$1001,,0)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_xlfn.XLOOKUP(orders!C586,customers!$A$1:$A$1001,customers!$G$1:$G$1001,,0)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_xlfn.XLOOKUP(orders!C587,customers!$A$1:$A$1001,customers!$G$1:$G$1001,,0)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_xlfn.XLOOKUP(orders!C588,customers!$A$1:$A$1001,customers!$G$1:$G$1001,,0)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_xlfn.XLOOKUP(orders!C589,customers!$A$1:$A$1001,customers!$G$1:$G$1001,,0)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Librica</v>
      </c>
      <c r="O589" t="str">
        <f t="shared" si="29"/>
        <v>Dark</v>
      </c>
      <c r="P589" t="str">
        <f>_xlfn.XLOOKUP(Table1[[#This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_xlfn.XLOOKUP(orders!C590,customers!$A$1:$A$1001,customers!$G$1:$G$1001,,0)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_xlfn.XLOOKUP(orders!C591,customers!$A$1:$A$1001,customers!$G$1:$G$1001,,0)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_xlfn.XLOOKUP(orders!C592,customers!$A$1:$A$1001,customers!$G$1:$G$1001,,0)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_xlfn.XLOOKUP(orders!C593,customers!$A$1:$A$1001,customers!$G$1:$G$1001,,0)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_xlfn.XLOOKUP(orders!C594,customers!$A$1:$A$1001,customers!$G$1:$G$1001,,0)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_xlfn.XLOOKUP(orders!C595,customers!$A$1:$A$1001,customers!$G$1:$G$1001,,0)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_xlfn.XLOOKUP(orders!C596,customers!$A$1:$A$1001,customers!$G$1:$G$1001,,0)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_xlfn.XLOOKUP(orders!C597,customers!$A$1:$A$1001,customers!$G$1:$G$1001,,0)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_xlfn.XLOOKUP(orders!C598,customers!$A$1:$A$1001,customers!$G$1:$G$1001,,0)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_xlfn.XLOOKUP(orders!C599,customers!$A$1:$A$1001,customers!$G$1:$G$1001,,0)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Librica</v>
      </c>
      <c r="O599" t="str">
        <f t="shared" si="29"/>
        <v>Light</v>
      </c>
      <c r="P599" t="str">
        <f>_xlfn.XLOOKUP(Table1[[#This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_xlfn.XLOOKUP(orders!C600,customers!$A$1:$A$1001,customers!$G$1:$G$1001,,0)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_xlfn.XLOOKUP(orders!C601,customers!$A$1:$A$1001,customers!$G$1:$G$1001,,0)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_xlfn.XLOOKUP(orders!C602,customers!$A$1:$A$1001,customers!$G$1:$G$1001,,0)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Librica</v>
      </c>
      <c r="O602" t="str">
        <f t="shared" si="29"/>
        <v>Dark</v>
      </c>
      <c r="P602" t="str">
        <f>_xlfn.XLOOKUP(Table1[[#This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_xlfn.XLOOKUP(orders!C603,customers!$A$1:$A$1001,customers!$G$1:$G$1001,,0)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_xlfn.XLOOKUP(orders!C604,customers!$A$1:$A$1001,customers!$G$1:$G$1001,,0)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_xlfn.XLOOKUP(orders!C605,customers!$A$1:$A$1001,customers!$G$1:$G$1001,,0)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_xlfn.XLOOKUP(orders!C606,customers!$A$1:$A$1001,customers!$G$1:$G$1001,,0)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Librica</v>
      </c>
      <c r="O606" t="str">
        <f t="shared" si="29"/>
        <v>Dark</v>
      </c>
      <c r="P606" t="str">
        <f>_xlfn.XLOOKUP(Table1[[#This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_xlfn.XLOOKUP(orders!C607,customers!$A$1:$A$1001,customers!$G$1:$G$1001,,0)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_xlfn.XLOOKUP(orders!C608,customers!$A$1:$A$1001,customers!$G$1:$G$1001,,0)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Librica</v>
      </c>
      <c r="O608" t="str">
        <f t="shared" si="29"/>
        <v>Light</v>
      </c>
      <c r="P608" t="str">
        <f>_xlfn.XLOOKUP(Table1[[#This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_xlfn.XLOOKUP(orders!C609,customers!$A$1:$A$1001,customers!$G$1:$G$1001,,0)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_xlfn.XLOOKUP(orders!C610,customers!$A$1:$A$1001,customers!$G$1:$G$1001,,0)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_xlfn.XLOOKUP(orders!C611,customers!$A$1:$A$1001,customers!$G$1:$G$1001,,0)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Librica</v>
      </c>
      <c r="O611" t="str">
        <f t="shared" si="29"/>
        <v>Medium</v>
      </c>
      <c r="P611" t="str">
        <f>_xlfn.XLOOKUP(Table1[[#This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_xlfn.XLOOKUP(orders!C612,customers!$A$1:$A$1001,customers!$G$1:$G$1001,,0)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_xlfn.XLOOKUP(orders!C613,customers!$A$1:$A$1001,customers!$G$1:$G$1001,,0)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_xlfn.XLOOKUP(orders!C614,customers!$A$1:$A$1001,customers!$G$1:$G$1001,,0)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_xlfn.XLOOKUP(orders!C615,customers!$A$1:$A$1001,customers!$G$1:$G$1001,,0)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_xlfn.XLOOKUP(orders!C616,customers!$A$1:$A$1001,customers!$G$1:$G$1001,,0)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_xlfn.XLOOKUP(orders!C617,customers!$A$1:$A$1001,customers!$G$1:$G$1001,,0)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Librica</v>
      </c>
      <c r="O617" t="str">
        <f t="shared" si="29"/>
        <v>Light</v>
      </c>
      <c r="P617" t="str">
        <f>_xlfn.XLOOKUP(Table1[[#This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_xlfn.XLOOKUP(orders!C618,customers!$A$1:$A$1001,customers!$G$1:$G$1001,,0)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_xlfn.XLOOKUP(orders!C619,customers!$A$1:$A$1001,customers!$G$1:$G$1001,,0)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Librica</v>
      </c>
      <c r="O619" t="str">
        <f t="shared" si="29"/>
        <v>Medium</v>
      </c>
      <c r="P619" t="str">
        <f>_xlfn.XLOOKUP(Table1[[#This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_xlfn.XLOOKUP(orders!C620,customers!$A$1:$A$1001,customers!$G$1:$G$1001,,0)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_xlfn.XLOOKUP(orders!C621,customers!$A$1:$A$1001,customers!$G$1:$G$1001,,0)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Librica</v>
      </c>
      <c r="O621" t="str">
        <f t="shared" si="29"/>
        <v>Dark</v>
      </c>
      <c r="P621" t="str">
        <f>_xlfn.XLOOKUP(Table1[[#This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_xlfn.XLOOKUP(orders!C622,customers!$A$1:$A$1001,customers!$G$1:$G$1001,,0)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_xlfn.XLOOKUP(orders!C623,customers!$A$1:$A$1001,customers!$G$1:$G$1001,,0)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_xlfn.XLOOKUP(orders!C624,customers!$A$1:$A$1001,customers!$G$1:$G$1001,,0)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Librica</v>
      </c>
      <c r="O624" t="str">
        <f t="shared" si="29"/>
        <v>Medium</v>
      </c>
      <c r="P624" t="str">
        <f>_xlfn.XLOOKUP(Table1[[#This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_xlfn.XLOOKUP(orders!C625,customers!$A$1:$A$1001,customers!$G$1:$G$1001,,0)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_xlfn.XLOOKUP(orders!C626,customers!$A$1:$A$1001,customers!$G$1:$G$1001,,0)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_xlfn.XLOOKUP(orders!C627,customers!$A$1:$A$1001,customers!$G$1:$G$1001,,0)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_xlfn.XLOOKUP(orders!C628,customers!$A$1:$A$1001,customers!$G$1:$G$1001,,0)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_xlfn.XLOOKUP(orders!C629,customers!$A$1:$A$1001,customers!$G$1:$G$1001,,0)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_xlfn.XLOOKUP(orders!C630,customers!$A$1:$A$1001,customers!$G$1:$G$1001,,0)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_xlfn.XLOOKUP(orders!C631,customers!$A$1:$A$1001,customers!$G$1:$G$1001,,0)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Librica</v>
      </c>
      <c r="O631" t="str">
        <f t="shared" si="29"/>
        <v>Dark</v>
      </c>
      <c r="P631" t="str">
        <f>_xlfn.XLOOKUP(Table1[[#This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_xlfn.XLOOKUP(orders!C632,customers!$A$1:$A$1001,customers!$G$1:$G$1001,,0)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_xlfn.XLOOKUP(orders!C633,customers!$A$1:$A$1001,customers!$G$1:$G$1001,,0)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_xlfn.XLOOKUP(orders!C634,customers!$A$1:$A$1001,customers!$G$1:$G$1001,,0)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_xlfn.XLOOKUP(orders!C635,customers!$A$1:$A$1001,customers!$G$1:$G$1001,,0)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_xlfn.XLOOKUP(orders!C636,customers!$A$1:$A$1001,customers!$G$1:$G$1001,,0)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Librica</v>
      </c>
      <c r="O636" t="str">
        <f t="shared" si="29"/>
        <v>Medium</v>
      </c>
      <c r="P636" t="str">
        <f>_xlfn.XLOOKUP(Table1[[#This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_xlfn.XLOOKUP(orders!C637,customers!$A$1:$A$1001,customers!$G$1:$G$1001,,0)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_xlfn.XLOOKUP(orders!C638,customers!$A$1:$A$1001,customers!$G$1:$G$1001,,0)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Librica</v>
      </c>
      <c r="O638" t="str">
        <f t="shared" si="29"/>
        <v>Light</v>
      </c>
      <c r="P638" t="str">
        <f>_xlfn.XLOOKUP(Table1[[#This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_xlfn.XLOOKUP(orders!C639,customers!$A$1:$A$1001,customers!$G$1:$G$1001,,0)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_xlfn.XLOOKUP(orders!C640,customers!$A$1:$A$1001,customers!$G$1:$G$1001,,0)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_xlfn.XLOOKUP(orders!C641,customers!$A$1:$A$1001,customers!$G$1:$G$1001,,0)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Librica</v>
      </c>
      <c r="O641" t="str">
        <f t="shared" si="29"/>
        <v>Dark</v>
      </c>
      <c r="P641" t="str">
        <f>_xlfn.XLOOKUP(Table1[[#This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_xlfn.XLOOKUP(orders!C642,customers!$A$1:$A$1001,customers!$G$1:$G$1001,,0)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_xlfn.XLOOKUP(orders!C643,customers!$A$1:$A$1001,customers!$G$1:$G$1001,,0)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IF(I643="Rob","Robusta",IF(I643="Exc","Excelsa",IF(I643="Ara","Arabica",IF(I643="Lib","Librica",""))))</f>
        <v>Robusta</v>
      </c>
      <c r="O643" t="str">
        <f t="shared" ref="O643:O706" si="32">IF(J643="M","Medium",IF(J643="L","Light",IF(J643="D","Dark","")))</f>
        <v>Light</v>
      </c>
      <c r="P643" t="str">
        <f>_xlfn.XLOOKUP(Table1[[#This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_xlfn.XLOOKUP(orders!C644,customers!$A$1:$A$1001,customers!$G$1:$G$1001,,0)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_xlfn.XLOOKUP(orders!C645,customers!$A$1:$A$1001,customers!$G$1:$G$1001,,0)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_xlfn.XLOOKUP(orders!C646,customers!$A$1:$A$1001,customers!$G$1:$G$1001,,0)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_xlfn.XLOOKUP(orders!C647,customers!$A$1:$A$1001,customers!$G$1:$G$1001,,0)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_xlfn.XLOOKUP(orders!C648,customers!$A$1:$A$1001,customers!$G$1:$G$1001,,0)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_xlfn.XLOOKUP(orders!C649,customers!$A$1:$A$1001,customers!$G$1:$G$1001,,0)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Librica</v>
      </c>
      <c r="O649" t="str">
        <f t="shared" si="32"/>
        <v>Light</v>
      </c>
      <c r="P649" t="str">
        <f>_xlfn.XLOOKUP(Table1[[#This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_xlfn.XLOOKUP(orders!C650,customers!$A$1:$A$1001,customers!$G$1:$G$1001,,0)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_xlfn.XLOOKUP(orders!C651,customers!$A$1:$A$1001,customers!$G$1:$G$1001,,0)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Librica</v>
      </c>
      <c r="O651" t="str">
        <f t="shared" si="32"/>
        <v>Light</v>
      </c>
      <c r="P651" t="str">
        <f>_xlfn.XLOOKUP(Table1[[#This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_xlfn.XLOOKUP(orders!C652,customers!$A$1:$A$1001,customers!$G$1:$G$1001,,0)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_xlfn.XLOOKUP(orders!C653,customers!$A$1:$A$1001,customers!$G$1:$G$1001,,0)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_xlfn.XLOOKUP(orders!C654,customers!$A$1:$A$1001,customers!$G$1:$G$1001,,0)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Librica</v>
      </c>
      <c r="O654" t="str">
        <f t="shared" si="32"/>
        <v>Light</v>
      </c>
      <c r="P654" t="str">
        <f>_xlfn.XLOOKUP(Table1[[#This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_xlfn.XLOOKUP(orders!C655,customers!$A$1:$A$1001,customers!$G$1:$G$1001,,0)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_xlfn.XLOOKUP(orders!C656,customers!$A$1:$A$1001,customers!$G$1:$G$1001,,0)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_xlfn.XLOOKUP(orders!C657,customers!$A$1:$A$1001,customers!$G$1:$G$1001,,0)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_xlfn.XLOOKUP(orders!C658,customers!$A$1:$A$1001,customers!$G$1:$G$1001,,0)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Librica</v>
      </c>
      <c r="O658" t="str">
        <f t="shared" si="32"/>
        <v>Dark</v>
      </c>
      <c r="P658" t="str">
        <f>_xlfn.XLOOKUP(Table1[[#This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_xlfn.XLOOKUP(orders!C659,customers!$A$1:$A$1001,customers!$G$1:$G$1001,,0)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_xlfn.XLOOKUP(orders!C660,customers!$A$1:$A$1001,customers!$G$1:$G$1001,,0)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_xlfn.XLOOKUP(orders!C661,customers!$A$1:$A$1001,customers!$G$1:$G$1001,,0)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_xlfn.XLOOKUP(orders!C662,customers!$A$1:$A$1001,customers!$G$1:$G$1001,,0)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_xlfn.XLOOKUP(orders!C663,customers!$A$1:$A$1001,customers!$G$1:$G$1001,,0)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_xlfn.XLOOKUP(orders!C664,customers!$A$1:$A$1001,customers!$G$1:$G$1001,,0)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Librica</v>
      </c>
      <c r="O664" t="str">
        <f t="shared" si="32"/>
        <v>Dark</v>
      </c>
      <c r="P664" t="str">
        <f>_xlfn.XLOOKUP(Table1[[#This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_xlfn.XLOOKUP(orders!C665,customers!$A$1:$A$1001,customers!$G$1:$G$1001,,0)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_xlfn.XLOOKUP(orders!C666,customers!$A$1:$A$1001,customers!$G$1:$G$1001,,0)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_xlfn.XLOOKUP(orders!C667,customers!$A$1:$A$1001,customers!$G$1:$G$1001,,0)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Librica</v>
      </c>
      <c r="O667" t="str">
        <f t="shared" si="32"/>
        <v>Dark</v>
      </c>
      <c r="P667" t="str">
        <f>_xlfn.XLOOKUP(Table1[[#This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_xlfn.XLOOKUP(orders!C668,customers!$A$1:$A$1001,customers!$G$1:$G$1001,,0)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_xlfn.XLOOKUP(orders!C669,customers!$A$1:$A$1001,customers!$G$1:$G$1001,,0)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_xlfn.XLOOKUP(orders!C670,customers!$A$1:$A$1001,customers!$G$1:$G$1001,,0)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_xlfn.XLOOKUP(orders!C671,customers!$A$1:$A$1001,customers!$G$1:$G$1001,,0)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Librica</v>
      </c>
      <c r="O671" t="str">
        <f t="shared" si="32"/>
        <v>Medium</v>
      </c>
      <c r="P671" t="str">
        <f>_xlfn.XLOOKUP(Table1[[#This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_xlfn.XLOOKUP(orders!C672,customers!$A$1:$A$1001,customers!$G$1:$G$1001,,0)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Librica</v>
      </c>
      <c r="O672" t="str">
        <f t="shared" si="32"/>
        <v>Medium</v>
      </c>
      <c r="P672" t="str">
        <f>_xlfn.XLOOKUP(Table1[[#This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_xlfn.XLOOKUP(orders!C673,customers!$A$1:$A$1001,customers!$G$1:$G$1001,,0)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_xlfn.XLOOKUP(orders!C674,customers!$A$1:$A$1001,customers!$G$1:$G$1001,,0)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Librica</v>
      </c>
      <c r="O674" t="str">
        <f t="shared" si="32"/>
        <v>Medium</v>
      </c>
      <c r="P674" t="str">
        <f>_xlfn.XLOOKUP(Table1[[#This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_xlfn.XLOOKUP(orders!C675,customers!$A$1:$A$1001,customers!$G$1:$G$1001,,0)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_xlfn.XLOOKUP(orders!C676,customers!$A$1:$A$1001,customers!$G$1:$G$1001,,0)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_xlfn.XLOOKUP(orders!C677,customers!$A$1:$A$1001,customers!$G$1:$G$1001,,0)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Librica</v>
      </c>
      <c r="O677" t="str">
        <f t="shared" si="32"/>
        <v>Dark</v>
      </c>
      <c r="P677" t="str">
        <f>_xlfn.XLOOKUP(Table1[[#This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_xlfn.XLOOKUP(orders!C678,customers!$A$1:$A$1001,customers!$G$1:$G$1001,,0)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Librica</v>
      </c>
      <c r="O678" t="str">
        <f t="shared" si="32"/>
        <v>Light</v>
      </c>
      <c r="P678" t="str">
        <f>_xlfn.XLOOKUP(Table1[[#This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_xlfn.XLOOKUP(orders!C679,customers!$A$1:$A$1001,customers!$G$1:$G$1001,,0)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Librica</v>
      </c>
      <c r="O679" t="str">
        <f t="shared" si="32"/>
        <v>Medium</v>
      </c>
      <c r="P679" t="str">
        <f>_xlfn.XLOOKUP(Table1[[#This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_xlfn.XLOOKUP(orders!C680,customers!$A$1:$A$1001,customers!$G$1:$G$1001,,0)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_xlfn.XLOOKUP(orders!C681,customers!$A$1:$A$1001,customers!$G$1:$G$1001,,0)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_xlfn.XLOOKUP(orders!C682,customers!$A$1:$A$1001,customers!$G$1:$G$1001,,0)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_xlfn.XLOOKUP(orders!C683,customers!$A$1:$A$1001,customers!$G$1:$G$1001,,0)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Librica</v>
      </c>
      <c r="O683" t="str">
        <f t="shared" si="32"/>
        <v>Light</v>
      </c>
      <c r="P683" t="str">
        <f>_xlfn.XLOOKUP(Table1[[#This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_xlfn.XLOOKUP(orders!C684,customers!$A$1:$A$1001,customers!$G$1:$G$1001,,0)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_xlfn.XLOOKUP(orders!C685,customers!$A$1:$A$1001,customers!$G$1:$G$1001,,0)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Librica</v>
      </c>
      <c r="O685" t="str">
        <f t="shared" si="32"/>
        <v>Dark</v>
      </c>
      <c r="P685" t="str">
        <f>_xlfn.XLOOKUP(Table1[[#This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_xlfn.XLOOKUP(orders!C686,customers!$A$1:$A$1001,customers!$G$1:$G$1001,,0)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_xlfn.XLOOKUP(orders!C687,customers!$A$1:$A$1001,customers!$G$1:$G$1001,,0)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Librica</v>
      </c>
      <c r="O687" t="str">
        <f t="shared" si="32"/>
        <v>Light</v>
      </c>
      <c r="P687" t="str">
        <f>_xlfn.XLOOKUP(Table1[[#This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_xlfn.XLOOKUP(orders!C688,customers!$A$1:$A$1001,customers!$G$1:$G$1001,,0)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_xlfn.XLOOKUP(orders!C689,customers!$A$1:$A$1001,customers!$G$1:$G$1001,,0)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_xlfn.XLOOKUP(orders!C690,customers!$A$1:$A$1001,customers!$G$1:$G$1001,,0)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_xlfn.XLOOKUP(orders!C691,customers!$A$1:$A$1001,customers!$G$1:$G$1001,,0)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_xlfn.XLOOKUP(orders!C692,customers!$A$1:$A$1001,customers!$G$1:$G$1001,,0)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Librica</v>
      </c>
      <c r="O692" t="str">
        <f t="shared" si="32"/>
        <v>Dark</v>
      </c>
      <c r="P692" t="str">
        <f>_xlfn.XLOOKUP(Table1[[#This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_xlfn.XLOOKUP(orders!C693,customers!$A$1:$A$1001,customers!$G$1:$G$1001,,0)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_xlfn.XLOOKUP(orders!C694,customers!$A$1:$A$1001,customers!$G$1:$G$1001,,0)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_xlfn.XLOOKUP(Table1[[#This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_xlfn.XLOOKUP(orders!C695,customers!$A$1:$A$1001,customers!$G$1:$G$1001,,0)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_xlfn.XLOOKUP(orders!C696,customers!$A$1:$A$1001,customers!$G$1:$G$1001,,0)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_xlfn.XLOOKUP(orders!C697,customers!$A$1:$A$1001,customers!$G$1:$G$1001,,0)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Librica</v>
      </c>
      <c r="O697" t="str">
        <f t="shared" si="32"/>
        <v>Light</v>
      </c>
      <c r="P697" t="str">
        <f>_xlfn.XLOOKUP(Table1[[#This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_xlfn.XLOOKUP(orders!C698,customers!$A$1:$A$1001,customers!$G$1:$G$1001,,0)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Librica</v>
      </c>
      <c r="O698" t="str">
        <f t="shared" si="32"/>
        <v>Dark</v>
      </c>
      <c r="P698" t="str">
        <f>_xlfn.XLOOKUP(Table1[[#This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_xlfn.XLOOKUP(orders!C699,customers!$A$1:$A$1001,customers!$G$1:$G$1001,,0)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_xlfn.XLOOKUP(orders!C700,customers!$A$1:$A$1001,customers!$G$1:$G$1001,,0)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Librica</v>
      </c>
      <c r="O700" t="str">
        <f t="shared" si="32"/>
        <v>Dark</v>
      </c>
      <c r="P700" t="str">
        <f>_xlfn.XLOOKUP(Table1[[#This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_xlfn.XLOOKUP(orders!C701,customers!$A$1:$A$1001,customers!$G$1:$G$1001,,0)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_xlfn.XLOOKUP(orders!C702,customers!$A$1:$A$1001,customers!$G$1:$G$1001,,0)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Librica</v>
      </c>
      <c r="O702" t="str">
        <f t="shared" si="32"/>
        <v>Light</v>
      </c>
      <c r="P702" t="str">
        <f>_xlfn.XLOOKUP(Table1[[#This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_xlfn.XLOOKUP(orders!C703,customers!$A$1:$A$1001,customers!$G$1:$G$1001,,0)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_xlfn.XLOOKUP(orders!C704,customers!$A$1:$A$1001,customers!$G$1:$G$1001,,0)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_xlfn.XLOOKUP(orders!C705,customers!$A$1:$A$1001,customers!$G$1:$G$1001,,0)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Librica</v>
      </c>
      <c r="O705" t="str">
        <f t="shared" si="32"/>
        <v>Dark</v>
      </c>
      <c r="P705" t="str">
        <f>_xlfn.XLOOKUP(Table1[[#This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_xlfn.XLOOKUP(orders!C706,customers!$A$1:$A$1001,customers!$G$1:$G$1001,,0)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_xlfn.XLOOKUP(orders!C707,customers!$A$1:$A$1001,customers!$G$1:$G$1001,,0)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IF(I707="Rob","Robusta",IF(I707="Exc","Excelsa",IF(I707="Ara","Arabica",IF(I707="Lib","Librica",""))))</f>
        <v>Excelsa</v>
      </c>
      <c r="O707" t="str">
        <f t="shared" ref="O707:O770" si="35">IF(J707="M","Medium",IF(J707="L","Light",IF(J707="D","Dark","")))</f>
        <v>Light</v>
      </c>
      <c r="P707" t="str">
        <f>_xlfn.XLOOKUP(Table1[[#This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_xlfn.XLOOKUP(orders!C708,customers!$A$1:$A$1001,customers!$G$1:$G$1001,,0)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_xlfn.XLOOKUP(orders!C709,customers!$A$1:$A$1001,customers!$G$1:$G$1001,,0)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Librica</v>
      </c>
      <c r="O709" t="str">
        <f t="shared" si="35"/>
        <v>Dark</v>
      </c>
      <c r="P709" t="str">
        <f>_xlfn.XLOOKUP(Table1[[#This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_xlfn.XLOOKUP(orders!C710,customers!$A$1:$A$1001,customers!$G$1:$G$1001,,0)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_xlfn.XLOOKUP(orders!C711,customers!$A$1:$A$1001,customers!$G$1:$G$1001,,0)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_xlfn.XLOOKUP(orders!C712,customers!$A$1:$A$1001,customers!$G$1:$G$1001,,0)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_xlfn.XLOOKUP(orders!C713,customers!$A$1:$A$1001,customers!$G$1:$G$1001,,0)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_xlfn.XLOOKUP(orders!C714,customers!$A$1:$A$1001,customers!$G$1:$G$1001,,0)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_xlfn.XLOOKUP(orders!C715,customers!$A$1:$A$1001,customers!$G$1:$G$1001,,0)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_xlfn.XLOOKUP(orders!C716,customers!$A$1:$A$1001,customers!$G$1:$G$1001,,0)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_xlfn.XLOOKUP(orders!C717,customers!$A$1:$A$1001,customers!$G$1:$G$1001,,0)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_xlfn.XLOOKUP(orders!C718,customers!$A$1:$A$1001,customers!$G$1:$G$1001,,0)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_xlfn.XLOOKUP(orders!C719,customers!$A$1:$A$1001,customers!$G$1:$G$1001,,0)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_xlfn.XLOOKUP(orders!C720,customers!$A$1:$A$1001,customers!$G$1:$G$1001,,0)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Librica</v>
      </c>
      <c r="O720" t="str">
        <f t="shared" si="35"/>
        <v>Dark</v>
      </c>
      <c r="P720" t="str">
        <f>_xlfn.XLOOKUP(Table1[[#This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_xlfn.XLOOKUP(orders!C721,customers!$A$1:$A$1001,customers!$G$1:$G$1001,,0)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Librica</v>
      </c>
      <c r="O721" t="str">
        <f t="shared" si="35"/>
        <v>Light</v>
      </c>
      <c r="P721" t="str">
        <f>_xlfn.XLOOKUP(Table1[[#This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_xlfn.XLOOKUP(orders!C722,customers!$A$1:$A$1001,customers!$G$1:$G$1001,,0)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_xlfn.XLOOKUP(orders!C723,customers!$A$1:$A$1001,customers!$G$1:$G$1001,,0)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_xlfn.XLOOKUP(orders!C724,customers!$A$1:$A$1001,customers!$G$1:$G$1001,,0)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_xlfn.XLOOKUP(orders!C725,customers!$A$1:$A$1001,customers!$G$1:$G$1001,,0)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_xlfn.XLOOKUP(orders!C726,customers!$A$1:$A$1001,customers!$G$1:$G$1001,,0)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_xlfn.XLOOKUP(orders!C727,customers!$A$1:$A$1001,customers!$G$1:$G$1001,,0)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_xlfn.XLOOKUP(orders!C728,customers!$A$1:$A$1001,customers!$G$1:$G$1001,,0)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Librica</v>
      </c>
      <c r="O728" t="str">
        <f t="shared" si="35"/>
        <v>Light</v>
      </c>
      <c r="P728" t="str">
        <f>_xlfn.XLOOKUP(Table1[[#This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_xlfn.XLOOKUP(orders!C729,customers!$A$1:$A$1001,customers!$G$1:$G$1001,,0)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_xlfn.XLOOKUP(orders!C730,customers!$A$1:$A$1001,customers!$G$1:$G$1001,,0)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_xlfn.XLOOKUP(orders!C731,customers!$A$1:$A$1001,customers!$G$1:$G$1001,,0)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Librica</v>
      </c>
      <c r="O731" t="str">
        <f t="shared" si="35"/>
        <v>Medium</v>
      </c>
      <c r="P731" t="str">
        <f>_xlfn.XLOOKUP(Table1[[#This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_xlfn.XLOOKUP(orders!C732,customers!$A$1:$A$1001,customers!$G$1:$G$1001,,0)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Librica</v>
      </c>
      <c r="O732" t="str">
        <f t="shared" si="35"/>
        <v>Light</v>
      </c>
      <c r="P732" t="str">
        <f>_xlfn.XLOOKUP(Table1[[#This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_xlfn.XLOOKUP(orders!C733,customers!$A$1:$A$1001,customers!$G$1:$G$1001,,0)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Librica</v>
      </c>
      <c r="O733" t="str">
        <f t="shared" si="35"/>
        <v>Dark</v>
      </c>
      <c r="P733" t="str">
        <f>_xlfn.XLOOKUP(Table1[[#This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_xlfn.XLOOKUP(orders!C734,customers!$A$1:$A$1001,customers!$G$1:$G$1001,,0)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_xlfn.XLOOKUP(orders!C735,customers!$A$1:$A$1001,customers!$G$1:$G$1001,,0)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Librica</v>
      </c>
      <c r="O735" t="str">
        <f t="shared" si="35"/>
        <v>Medium</v>
      </c>
      <c r="P735" t="str">
        <f>_xlfn.XLOOKUP(Table1[[#This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_xlfn.XLOOKUP(orders!C736,customers!$A$1:$A$1001,customers!$G$1:$G$1001,,0)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_xlfn.XLOOKUP(orders!C737,customers!$A$1:$A$1001,customers!$G$1:$G$1001,,0)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_xlfn.XLOOKUP(orders!C738,customers!$A$1:$A$1001,customers!$G$1:$G$1001,,0)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Librica</v>
      </c>
      <c r="O738" t="str">
        <f t="shared" si="35"/>
        <v>Dark</v>
      </c>
      <c r="P738" t="str">
        <f>_xlfn.XLOOKUP(Table1[[#This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_xlfn.XLOOKUP(orders!C739,customers!$A$1:$A$1001,customers!$G$1:$G$1001,,0)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_xlfn.XLOOKUP(orders!C740,customers!$A$1:$A$1001,customers!$G$1:$G$1001,,0)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_xlfn.XLOOKUP(orders!C741,customers!$A$1:$A$1001,customers!$G$1:$G$1001,,0)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_xlfn.XLOOKUP(orders!C742,customers!$A$1:$A$1001,customers!$G$1:$G$1001,,0)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_xlfn.XLOOKUP(orders!C743,customers!$A$1:$A$1001,customers!$G$1:$G$1001,,0)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Librica</v>
      </c>
      <c r="O743" t="str">
        <f t="shared" si="35"/>
        <v>Medium</v>
      </c>
      <c r="P743" t="str">
        <f>_xlfn.XLOOKUP(Table1[[#This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_xlfn.XLOOKUP(orders!C744,customers!$A$1:$A$1001,customers!$G$1:$G$1001,,0)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Librica</v>
      </c>
      <c r="O744" t="str">
        <f t="shared" si="35"/>
        <v>Medium</v>
      </c>
      <c r="P744" t="str">
        <f>_xlfn.XLOOKUP(Table1[[#This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_xlfn.XLOOKUP(orders!C745,customers!$A$1:$A$1001,customers!$G$1:$G$1001,,0)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_xlfn.XLOOKUP(orders!C746,customers!$A$1:$A$1001,customers!$G$1:$G$1001,,0)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_xlfn.XLOOKUP(orders!C747,customers!$A$1:$A$1001,customers!$G$1:$G$1001,,0)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_xlfn.XLOOKUP(orders!C748,customers!$A$1:$A$1001,customers!$G$1:$G$1001,,0)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_xlfn.XLOOKUP(orders!C749,customers!$A$1:$A$1001,customers!$G$1:$G$1001,,0)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Librica</v>
      </c>
      <c r="O749" t="str">
        <f t="shared" si="35"/>
        <v>Medium</v>
      </c>
      <c r="P749" t="str">
        <f>_xlfn.XLOOKUP(Table1[[#This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_xlfn.XLOOKUP(orders!C750,customers!$A$1:$A$1001,customers!$G$1:$G$1001,,0)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_xlfn.XLOOKUP(orders!C751,customers!$A$1:$A$1001,customers!$G$1:$G$1001,,0)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_xlfn.XLOOKUP(orders!C752,customers!$A$1:$A$1001,customers!$G$1:$G$1001,,0)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_xlfn.XLOOKUP(orders!C753,customers!$A$1:$A$1001,customers!$G$1:$G$1001,,0)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Librica</v>
      </c>
      <c r="O753" t="str">
        <f t="shared" si="35"/>
        <v>Light</v>
      </c>
      <c r="P753" t="str">
        <f>_xlfn.XLOOKUP(Table1[[#This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_xlfn.XLOOKUP(orders!C754,customers!$A$1:$A$1001,customers!$G$1:$G$1001,,0)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_xlfn.XLOOKUP(orders!C755,customers!$A$1:$A$1001,customers!$G$1:$G$1001,,0)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_xlfn.XLOOKUP(orders!C756,customers!$A$1:$A$1001,customers!$G$1:$G$1001,,0)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_xlfn.XLOOKUP(orders!C757,customers!$A$1:$A$1001,customers!$G$1:$G$1001,,0)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Librica</v>
      </c>
      <c r="O757" t="str">
        <f t="shared" si="35"/>
        <v>Light</v>
      </c>
      <c r="P757" t="str">
        <f>_xlfn.XLOOKUP(Table1[[#This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_xlfn.XLOOKUP(orders!C758,customers!$A$1:$A$1001,customers!$G$1:$G$1001,,0)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_xlfn.XLOOKUP(orders!C759,customers!$A$1:$A$1001,customers!$G$1:$G$1001,,0)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_xlfn.XLOOKUP(orders!C760,customers!$A$1:$A$1001,customers!$G$1:$G$1001,,0)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_xlfn.XLOOKUP(orders!C761,customers!$A$1:$A$1001,customers!$G$1:$G$1001,,0)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Librica</v>
      </c>
      <c r="O761" t="str">
        <f t="shared" si="35"/>
        <v>Dark</v>
      </c>
      <c r="P761" t="str">
        <f>_xlfn.XLOOKUP(Table1[[#This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_xlfn.XLOOKUP(orders!C762,customers!$A$1:$A$1001,customers!$G$1:$G$1001,,0)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_xlfn.XLOOKUP(orders!C763,customers!$A$1:$A$1001,customers!$G$1:$G$1001,,0)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_xlfn.XLOOKUP(orders!C764,customers!$A$1:$A$1001,customers!$G$1:$G$1001,,0)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Librica</v>
      </c>
      <c r="O764" t="str">
        <f t="shared" si="35"/>
        <v>Medium</v>
      </c>
      <c r="P764" t="str">
        <f>_xlfn.XLOOKUP(Table1[[#This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_xlfn.XLOOKUP(orders!C765,customers!$A$1:$A$1001,customers!$G$1:$G$1001,,0)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_xlfn.XLOOKUP(orders!C766,customers!$A$1:$A$1001,customers!$G$1:$G$1001,,0)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_xlfn.XLOOKUP(orders!C767,customers!$A$1:$A$1001,customers!$G$1:$G$1001,,0)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_xlfn.XLOOKUP(orders!C768,customers!$A$1:$A$1001,customers!$G$1:$G$1001,,0)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_xlfn.XLOOKUP(orders!C769,customers!$A$1:$A$1001,customers!$G$1:$G$1001,,0)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_xlfn.XLOOKUP(orders!C770,customers!$A$1:$A$1001,customers!$G$1:$G$1001,,0)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_xlfn.XLOOKUP(orders!C771,customers!$A$1:$A$1001,customers!$G$1:$G$1001,,0)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IF(I771="Rob","Robusta",IF(I771="Exc","Excelsa",IF(I771="Ara","Arabica",IF(I771="Lib","Librica",""))))</f>
        <v>Robusta</v>
      </c>
      <c r="O771" t="str">
        <f t="shared" ref="O771:O834" si="38">IF(J771="M","Medium",IF(J771="L","Light",IF(J771="D","Dark","")))</f>
        <v>Medium</v>
      </c>
      <c r="P771" t="str">
        <f>_xlfn.XLOOKUP(Table1[[#This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_xlfn.XLOOKUP(orders!C772,customers!$A$1:$A$1001,customers!$G$1:$G$1001,,0)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_xlfn.XLOOKUP(orders!C773,customers!$A$1:$A$1001,customers!$G$1:$G$1001,,0)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_xlfn.XLOOKUP(orders!C774,customers!$A$1:$A$1001,customers!$G$1:$G$1001,,0)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_xlfn.XLOOKUP(orders!C775,customers!$A$1:$A$1001,customers!$G$1:$G$1001,,0)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Librica</v>
      </c>
      <c r="O775" t="str">
        <f t="shared" si="38"/>
        <v>Medium</v>
      </c>
      <c r="P775" t="str">
        <f>_xlfn.XLOOKUP(Table1[[#This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_xlfn.XLOOKUP(orders!C776,customers!$A$1:$A$1001,customers!$G$1:$G$1001,,0)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_xlfn.XLOOKUP(orders!C777,customers!$A$1:$A$1001,customers!$G$1:$G$1001,,0)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_xlfn.XLOOKUP(orders!C778,customers!$A$1:$A$1001,customers!$G$1:$G$1001,,0)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_xlfn.XLOOKUP(orders!C779,customers!$A$1:$A$1001,customers!$G$1:$G$1001,,0)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_xlfn.XLOOKUP(orders!C780,customers!$A$1:$A$1001,customers!$G$1:$G$1001,,0)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Librica</v>
      </c>
      <c r="O780" t="str">
        <f t="shared" si="38"/>
        <v>Light</v>
      </c>
      <c r="P780" t="str">
        <f>_xlfn.XLOOKUP(Table1[[#This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_xlfn.XLOOKUP(orders!C781,customers!$A$1:$A$1001,customers!$G$1:$G$1001,,0)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Librica</v>
      </c>
      <c r="O781" t="str">
        <f t="shared" si="38"/>
        <v>Dark</v>
      </c>
      <c r="P781" t="str">
        <f>_xlfn.XLOOKUP(Table1[[#This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_xlfn.XLOOKUP(orders!C782,customers!$A$1:$A$1001,customers!$G$1:$G$1001,,0)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_xlfn.XLOOKUP(orders!C783,customers!$A$1:$A$1001,customers!$G$1:$G$1001,,0)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Librica</v>
      </c>
      <c r="O783" t="str">
        <f t="shared" si="38"/>
        <v>Light</v>
      </c>
      <c r="P783" t="str">
        <f>_xlfn.XLOOKUP(Table1[[#This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_xlfn.XLOOKUP(orders!C784,customers!$A$1:$A$1001,customers!$G$1:$G$1001,,0)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_xlfn.XLOOKUP(orders!C785,customers!$A$1:$A$1001,customers!$G$1:$G$1001,,0)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Librica</v>
      </c>
      <c r="O785" t="str">
        <f t="shared" si="38"/>
        <v>Medium</v>
      </c>
      <c r="P785" t="str">
        <f>_xlfn.XLOOKUP(Table1[[#This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_xlfn.XLOOKUP(orders!C786,customers!$A$1:$A$1001,customers!$G$1:$G$1001,,0)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Librica</v>
      </c>
      <c r="O786" t="str">
        <f t="shared" si="38"/>
        <v>Light</v>
      </c>
      <c r="P786" t="str">
        <f>_xlfn.XLOOKUP(Table1[[#This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_xlfn.XLOOKUP(orders!C787,customers!$A$1:$A$1001,customers!$G$1:$G$1001,,0)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_xlfn.XLOOKUP(orders!C788,customers!$A$1:$A$1001,customers!$G$1:$G$1001,,0)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_xlfn.XLOOKUP(orders!C789,customers!$A$1:$A$1001,customers!$G$1:$G$1001,,0)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_xlfn.XLOOKUP(orders!C790,customers!$A$1:$A$1001,customers!$G$1:$G$1001,,0)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_xlfn.XLOOKUP(orders!C791,customers!$A$1:$A$1001,customers!$G$1:$G$1001,,0)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_xlfn.XLOOKUP(orders!C792,customers!$A$1:$A$1001,customers!$G$1:$G$1001,,0)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_xlfn.XLOOKUP(orders!C793,customers!$A$1:$A$1001,customers!$G$1:$G$1001,,0)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Librica</v>
      </c>
      <c r="O793" t="str">
        <f t="shared" si="38"/>
        <v>Light</v>
      </c>
      <c r="P793" t="str">
        <f>_xlfn.XLOOKUP(Table1[[#This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_xlfn.XLOOKUP(orders!C794,customers!$A$1:$A$1001,customers!$G$1:$G$1001,,0)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Librica</v>
      </c>
      <c r="O794" t="str">
        <f t="shared" si="38"/>
        <v>Medium</v>
      </c>
      <c r="P794" t="str">
        <f>_xlfn.XLOOKUP(Table1[[#This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_xlfn.XLOOKUP(orders!C795,customers!$A$1:$A$1001,customers!$G$1:$G$1001,,0)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_xlfn.XLOOKUP(orders!C796,customers!$A$1:$A$1001,customers!$G$1:$G$1001,,0)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_xlfn.XLOOKUP(orders!C797,customers!$A$1:$A$1001,customers!$G$1:$G$1001,,0)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_xlfn.XLOOKUP(orders!C798,customers!$A$1:$A$1001,customers!$G$1:$G$1001,,0)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Librica</v>
      </c>
      <c r="O798" t="str">
        <f t="shared" si="38"/>
        <v>Light</v>
      </c>
      <c r="P798" t="str">
        <f>_xlfn.XLOOKUP(Table1[[#This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_xlfn.XLOOKUP(orders!C799,customers!$A$1:$A$1001,customers!$G$1:$G$1001,,0)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_xlfn.XLOOKUP(orders!C800,customers!$A$1:$A$1001,customers!$G$1:$G$1001,,0)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_xlfn.XLOOKUP(orders!C801,customers!$A$1:$A$1001,customers!$G$1:$G$1001,,0)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_xlfn.XLOOKUP(orders!C802,customers!$A$1:$A$1001,customers!$G$1:$G$1001,,0)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_xlfn.XLOOKUP(orders!C803,customers!$A$1:$A$1001,customers!$G$1:$G$1001,,0)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_xlfn.XLOOKUP(orders!C804,customers!$A$1:$A$1001,customers!$G$1:$G$1001,,0)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_xlfn.XLOOKUP(orders!C805,customers!$A$1:$A$1001,customers!$G$1:$G$1001,,0)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_xlfn.XLOOKUP(orders!C806,customers!$A$1:$A$1001,customers!$G$1:$G$1001,,0)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_xlfn.XLOOKUP(orders!C807,customers!$A$1:$A$1001,customers!$G$1:$G$1001,,0)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_xlfn.XLOOKUP(orders!C808,customers!$A$1:$A$1001,customers!$G$1:$G$1001,,0)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Librica</v>
      </c>
      <c r="O808" t="str">
        <f t="shared" si="38"/>
        <v>Dark</v>
      </c>
      <c r="P808" t="str">
        <f>_xlfn.XLOOKUP(Table1[[#This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_xlfn.XLOOKUP(orders!C809,customers!$A$1:$A$1001,customers!$G$1:$G$1001,,0)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Librica</v>
      </c>
      <c r="O809" t="str">
        <f t="shared" si="38"/>
        <v>Dark</v>
      </c>
      <c r="P809" t="str">
        <f>_xlfn.XLOOKUP(Table1[[#This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_xlfn.XLOOKUP(orders!C810,customers!$A$1:$A$1001,customers!$G$1:$G$1001,,0)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_xlfn.XLOOKUP(orders!C811,customers!$A$1:$A$1001,customers!$G$1:$G$1001,,0)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_xlfn.XLOOKUP(orders!C812,customers!$A$1:$A$1001,customers!$G$1:$G$1001,,0)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Librica</v>
      </c>
      <c r="O812" t="str">
        <f t="shared" si="38"/>
        <v>Light</v>
      </c>
      <c r="P812" t="str">
        <f>_xlfn.XLOOKUP(Table1[[#This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_xlfn.XLOOKUP(orders!C813,customers!$A$1:$A$1001,customers!$G$1:$G$1001,,0)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_xlfn.XLOOKUP(orders!C814,customers!$A$1:$A$1001,customers!$G$1:$G$1001,,0)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Librica</v>
      </c>
      <c r="O814" t="str">
        <f t="shared" si="38"/>
        <v>Dark</v>
      </c>
      <c r="P814" t="str">
        <f>_xlfn.XLOOKUP(Table1[[#This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_xlfn.XLOOKUP(orders!C815,customers!$A$1:$A$1001,customers!$G$1:$G$1001,,0)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_xlfn.XLOOKUP(orders!C816,customers!$A$1:$A$1001,customers!$G$1:$G$1001,,0)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_xlfn.XLOOKUP(orders!C817,customers!$A$1:$A$1001,customers!$G$1:$G$1001,,0)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_xlfn.XLOOKUP(orders!C818,customers!$A$1:$A$1001,customers!$G$1:$G$1001,,0)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Librica</v>
      </c>
      <c r="O818" t="str">
        <f t="shared" si="38"/>
        <v>Light</v>
      </c>
      <c r="P818" t="str">
        <f>_xlfn.XLOOKUP(Table1[[#This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_xlfn.XLOOKUP(orders!C819,customers!$A$1:$A$1001,customers!$G$1:$G$1001,,0)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Librica</v>
      </c>
      <c r="O819" t="str">
        <f t="shared" si="38"/>
        <v>Dark</v>
      </c>
      <c r="P819" t="str">
        <f>_xlfn.XLOOKUP(Table1[[#This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_xlfn.XLOOKUP(orders!C820,customers!$A$1:$A$1001,customers!$G$1:$G$1001,,0)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Librica</v>
      </c>
      <c r="O820" t="str">
        <f t="shared" si="38"/>
        <v>Light</v>
      </c>
      <c r="P820" t="str">
        <f>_xlfn.XLOOKUP(Table1[[#This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_xlfn.XLOOKUP(orders!C821,customers!$A$1:$A$1001,customers!$G$1:$G$1001,,0)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Librica</v>
      </c>
      <c r="O821" t="str">
        <f t="shared" si="38"/>
        <v>Light</v>
      </c>
      <c r="P821" t="str">
        <f>_xlfn.XLOOKUP(Table1[[#This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_xlfn.XLOOKUP(orders!C822,customers!$A$1:$A$1001,customers!$G$1:$G$1001,,0)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_xlfn.XLOOKUP(orders!C823,customers!$A$1:$A$1001,customers!$G$1:$G$1001,,0)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_xlfn.XLOOKUP(orders!C824,customers!$A$1:$A$1001,customers!$G$1:$G$1001,,0)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_xlfn.XLOOKUP(orders!C825,customers!$A$1:$A$1001,customers!$G$1:$G$1001,,0)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Librica</v>
      </c>
      <c r="O825" t="str">
        <f t="shared" si="38"/>
        <v>Light</v>
      </c>
      <c r="P825" t="str">
        <f>_xlfn.XLOOKUP(Table1[[#This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_xlfn.XLOOKUP(orders!C826,customers!$A$1:$A$1001,customers!$G$1:$G$1001,,0)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_xlfn.XLOOKUP(orders!C827,customers!$A$1:$A$1001,customers!$G$1:$G$1001,,0)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_xlfn.XLOOKUP(orders!C828,customers!$A$1:$A$1001,customers!$G$1:$G$1001,,0)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_xlfn.XLOOKUP(orders!C829,customers!$A$1:$A$1001,customers!$G$1:$G$1001,,0)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_xlfn.XLOOKUP(orders!C830,customers!$A$1:$A$1001,customers!$G$1:$G$1001,,0)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_xlfn.XLOOKUP(orders!C831,customers!$A$1:$A$1001,customers!$G$1:$G$1001,,0)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_xlfn.XLOOKUP(orders!C832,customers!$A$1:$A$1001,customers!$G$1:$G$1001,,0)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_xlfn.XLOOKUP(orders!C833,customers!$A$1:$A$1001,customers!$G$1:$G$1001,,0)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_xlfn.XLOOKUP(orders!C834,customers!$A$1:$A$1001,customers!$G$1:$G$1001,,0)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_xlfn.XLOOKUP(orders!C835,customers!$A$1:$A$1001,customers!$G$1:$G$1001,,0)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IF(I835="Rob","Robusta",IF(I835="Exc","Excelsa",IF(I835="Ara","Arabica",IF(I835="Lib","Librica",""))))</f>
        <v>Robusta</v>
      </c>
      <c r="O835" t="str">
        <f t="shared" ref="O835:O898" si="41">IF(J835="M","Medium",IF(J835="L","Light",IF(J835="D","Dark","")))</f>
        <v>Dark</v>
      </c>
      <c r="P835" t="str">
        <f>_xlfn.XLOOKUP(Table1[[#This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_xlfn.XLOOKUP(orders!C836,customers!$A$1:$A$1001,customers!$G$1:$G$1001,,0)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_xlfn.XLOOKUP(orders!C837,customers!$A$1:$A$1001,customers!$G$1:$G$1001,,0)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_xlfn.XLOOKUP(orders!C838,customers!$A$1:$A$1001,customers!$G$1:$G$1001,,0)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_xlfn.XLOOKUP(orders!C839,customers!$A$1:$A$1001,customers!$G$1:$G$1001,,0)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Librica</v>
      </c>
      <c r="O839" t="str">
        <f t="shared" si="41"/>
        <v>Medium</v>
      </c>
      <c r="P839" t="str">
        <f>_xlfn.XLOOKUP(Table1[[#This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_xlfn.XLOOKUP(orders!C840,customers!$A$1:$A$1001,customers!$G$1:$G$1001,,0)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_xlfn.XLOOKUP(orders!C841,customers!$A$1:$A$1001,customers!$G$1:$G$1001,,0)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_xlfn.XLOOKUP(orders!C842,customers!$A$1:$A$1001,customers!$G$1:$G$1001,,0)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_xlfn.XLOOKUP(orders!C843,customers!$A$1:$A$1001,customers!$G$1:$G$1001,,0)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Librica</v>
      </c>
      <c r="O843" t="str">
        <f t="shared" si="41"/>
        <v>Medium</v>
      </c>
      <c r="P843" t="str">
        <f>_xlfn.XLOOKUP(Table1[[#This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_xlfn.XLOOKUP(orders!C844,customers!$A$1:$A$1001,customers!$G$1:$G$1001,,0)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_xlfn.XLOOKUP(orders!C845,customers!$A$1:$A$1001,customers!$G$1:$G$1001,,0)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_xlfn.XLOOKUP(orders!C846,customers!$A$1:$A$1001,customers!$G$1:$G$1001,,0)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_xlfn.XLOOKUP(orders!C847,customers!$A$1:$A$1001,customers!$G$1:$G$1001,,0)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_xlfn.XLOOKUP(orders!C848,customers!$A$1:$A$1001,customers!$G$1:$G$1001,,0)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_xlfn.XLOOKUP(orders!C849,customers!$A$1:$A$1001,customers!$G$1:$G$1001,,0)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_xlfn.XLOOKUP(orders!C850,customers!$A$1:$A$1001,customers!$G$1:$G$1001,,0)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_xlfn.XLOOKUP(orders!C851,customers!$A$1:$A$1001,customers!$G$1:$G$1001,,0)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_xlfn.XLOOKUP(orders!C852,customers!$A$1:$A$1001,customers!$G$1:$G$1001,,0)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_xlfn.XLOOKUP(orders!C853,customers!$A$1:$A$1001,customers!$G$1:$G$1001,,0)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Librica</v>
      </c>
      <c r="O853" t="str">
        <f t="shared" si="41"/>
        <v>Dark</v>
      </c>
      <c r="P853" t="str">
        <f>_xlfn.XLOOKUP(Table1[[#This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_xlfn.XLOOKUP(orders!C854,customers!$A$1:$A$1001,customers!$G$1:$G$1001,,0)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Librica</v>
      </c>
      <c r="O854" t="str">
        <f t="shared" si="41"/>
        <v>Dark</v>
      </c>
      <c r="P854" t="str">
        <f>_xlfn.XLOOKUP(Table1[[#This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_xlfn.XLOOKUP(orders!C855,customers!$A$1:$A$1001,customers!$G$1:$G$1001,,0)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_xlfn.XLOOKUP(orders!C856,customers!$A$1:$A$1001,customers!$G$1:$G$1001,,0)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_xlfn.XLOOKUP(orders!C857,customers!$A$1:$A$1001,customers!$G$1:$G$1001,,0)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Librica</v>
      </c>
      <c r="O857" t="str">
        <f t="shared" si="41"/>
        <v>Dark</v>
      </c>
      <c r="P857" t="str">
        <f>_xlfn.XLOOKUP(Table1[[#This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_xlfn.XLOOKUP(orders!C858,customers!$A$1:$A$1001,customers!$G$1:$G$1001,,0)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Librica</v>
      </c>
      <c r="O858" t="str">
        <f t="shared" si="41"/>
        <v>Medium</v>
      </c>
      <c r="P858" t="str">
        <f>_xlfn.XLOOKUP(Table1[[#This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_xlfn.XLOOKUP(orders!C859,customers!$A$1:$A$1001,customers!$G$1:$G$1001,,0)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_xlfn.XLOOKUP(orders!C860,customers!$A$1:$A$1001,customers!$G$1:$G$1001,,0)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Librica</v>
      </c>
      <c r="O860" t="str">
        <f t="shared" si="41"/>
        <v>Medium</v>
      </c>
      <c r="P860" t="str">
        <f>_xlfn.XLOOKUP(Table1[[#This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_xlfn.XLOOKUP(orders!C861,customers!$A$1:$A$1001,customers!$G$1:$G$1001,,0)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_xlfn.XLOOKUP(orders!C862,customers!$A$1:$A$1001,customers!$G$1:$G$1001,,0)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_xlfn.XLOOKUP(orders!C863,customers!$A$1:$A$1001,customers!$G$1:$G$1001,,0)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Librica</v>
      </c>
      <c r="O863" t="str">
        <f t="shared" si="41"/>
        <v>Dark</v>
      </c>
      <c r="P863" t="str">
        <f>_xlfn.XLOOKUP(Table1[[#This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_xlfn.XLOOKUP(orders!C864,customers!$A$1:$A$1001,customers!$G$1:$G$1001,,0)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_xlfn.XLOOKUP(orders!C865,customers!$A$1:$A$1001,customers!$G$1:$G$1001,,0)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Librica</v>
      </c>
      <c r="O865" t="str">
        <f t="shared" si="41"/>
        <v>Medium</v>
      </c>
      <c r="P865" t="str">
        <f>_xlfn.XLOOKUP(Table1[[#This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_xlfn.XLOOKUP(orders!C866,customers!$A$1:$A$1001,customers!$G$1:$G$1001,,0)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_xlfn.XLOOKUP(orders!C867,customers!$A$1:$A$1001,customers!$G$1:$G$1001,,0)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_xlfn.XLOOKUP(orders!C868,customers!$A$1:$A$1001,customers!$G$1:$G$1001,,0)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_xlfn.XLOOKUP(orders!C869,customers!$A$1:$A$1001,customers!$G$1:$G$1001,,0)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_xlfn.XLOOKUP(orders!C870,customers!$A$1:$A$1001,customers!$G$1:$G$1001,,0)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_xlfn.XLOOKUP(orders!C871,customers!$A$1:$A$1001,customers!$G$1:$G$1001,,0)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_xlfn.XLOOKUP(orders!C872,customers!$A$1:$A$1001,customers!$G$1:$G$1001,,0)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_xlfn.XLOOKUP(orders!C873,customers!$A$1:$A$1001,customers!$G$1:$G$1001,,0)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_xlfn.XLOOKUP(orders!C874,customers!$A$1:$A$1001,customers!$G$1:$G$1001,,0)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_xlfn.XLOOKUP(orders!C875,customers!$A$1:$A$1001,customers!$G$1:$G$1001,,0)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_xlfn.XLOOKUP(orders!C876,customers!$A$1:$A$1001,customers!$G$1:$G$1001,,0)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_xlfn.XLOOKUP(orders!C877,customers!$A$1:$A$1001,customers!$G$1:$G$1001,,0)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Librica</v>
      </c>
      <c r="O877" t="str">
        <f t="shared" si="41"/>
        <v>Medium</v>
      </c>
      <c r="P877" t="str">
        <f>_xlfn.XLOOKUP(Table1[[#This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_xlfn.XLOOKUP(orders!C878,customers!$A$1:$A$1001,customers!$G$1:$G$1001,,0)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_xlfn.XLOOKUP(orders!C879,customers!$A$1:$A$1001,customers!$G$1:$G$1001,,0)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Librica</v>
      </c>
      <c r="O879" t="str">
        <f t="shared" si="41"/>
        <v>Light</v>
      </c>
      <c r="P879" t="str">
        <f>_xlfn.XLOOKUP(Table1[[#This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_xlfn.XLOOKUP(orders!C880,customers!$A$1:$A$1001,customers!$G$1:$G$1001,,0)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_xlfn.XLOOKUP(orders!C881,customers!$A$1:$A$1001,customers!$G$1:$G$1001,,0)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_xlfn.XLOOKUP(orders!C882,customers!$A$1:$A$1001,customers!$G$1:$G$1001,,0)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_xlfn.XLOOKUP(orders!C883,customers!$A$1:$A$1001,customers!$G$1:$G$1001,,0)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_xlfn.XLOOKUP(orders!C884,customers!$A$1:$A$1001,customers!$G$1:$G$1001,,0)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_xlfn.XLOOKUP(orders!C885,customers!$A$1:$A$1001,customers!$G$1:$G$1001,,0)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_xlfn.XLOOKUP(orders!C886,customers!$A$1:$A$1001,customers!$G$1:$G$1001,,0)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_xlfn.XLOOKUP(orders!C887,customers!$A$1:$A$1001,customers!$G$1:$G$1001,,0)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_xlfn.XLOOKUP(orders!C888,customers!$A$1:$A$1001,customers!$G$1:$G$1001,,0)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Librica</v>
      </c>
      <c r="O888" t="str">
        <f t="shared" si="41"/>
        <v>Medium</v>
      </c>
      <c r="P888" t="str">
        <f>_xlfn.XLOOKUP(Table1[[#This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_xlfn.XLOOKUP(orders!C889,customers!$A$1:$A$1001,customers!$G$1:$G$1001,,0)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_xlfn.XLOOKUP(orders!C890,customers!$A$1:$A$1001,customers!$G$1:$G$1001,,0)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_xlfn.XLOOKUP(orders!C891,customers!$A$1:$A$1001,customers!$G$1:$G$1001,,0)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_xlfn.XLOOKUP(orders!C892,customers!$A$1:$A$1001,customers!$G$1:$G$1001,,0)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_xlfn.XLOOKUP(orders!C893,customers!$A$1:$A$1001,customers!$G$1:$G$1001,,0)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_xlfn.XLOOKUP(orders!C894,customers!$A$1:$A$1001,customers!$G$1:$G$1001,,0)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_xlfn.XLOOKUP(orders!C895,customers!$A$1:$A$1001,customers!$G$1:$G$1001,,0)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Librica</v>
      </c>
      <c r="O895" t="str">
        <f t="shared" si="41"/>
        <v>Light</v>
      </c>
      <c r="P895" t="str">
        <f>_xlfn.XLOOKUP(Table1[[#This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_xlfn.XLOOKUP(orders!C896,customers!$A$1:$A$1001,customers!$G$1:$G$1001,,0)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_xlfn.XLOOKUP(orders!C897,customers!$A$1:$A$1001,customers!$G$1:$G$1001,,0)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_xlfn.XLOOKUP(orders!C898,customers!$A$1:$A$1001,customers!$G$1:$G$1001,,0)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_xlfn.XLOOKUP(orders!C899,customers!$A$1:$A$1001,customers!$G$1:$G$1001,,0)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IF(I899="Rob","Robusta",IF(I899="Exc","Excelsa",IF(I899="Ara","Arabica",IF(I899="Lib","Librica",""))))</f>
        <v>Excelsa</v>
      </c>
      <c r="O899" t="str">
        <f t="shared" ref="O899:O962" si="44">IF(J899="M","Medium",IF(J899="L","Light",IF(J899="D","Dark","")))</f>
        <v>Dark</v>
      </c>
      <c r="P899" t="str">
        <f>_xlfn.XLOOKUP(Table1[[#This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_xlfn.XLOOKUP(orders!C900,customers!$A$1:$A$1001,customers!$G$1:$G$1001,,0)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_xlfn.XLOOKUP(orders!C901,customers!$A$1:$A$1001,customers!$G$1:$G$1001,,0)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Librica</v>
      </c>
      <c r="O901" t="str">
        <f t="shared" si="44"/>
        <v>Medium</v>
      </c>
      <c r="P901" t="str">
        <f>_xlfn.XLOOKUP(Table1[[#This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_xlfn.XLOOKUP(orders!C902,customers!$A$1:$A$1001,customers!$G$1:$G$1001,,0)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Librica</v>
      </c>
      <c r="O902" t="str">
        <f t="shared" si="44"/>
        <v>Light</v>
      </c>
      <c r="P902" t="str">
        <f>_xlfn.XLOOKUP(Table1[[#This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_xlfn.XLOOKUP(orders!C903,customers!$A$1:$A$1001,customers!$G$1:$G$1001,,0)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_xlfn.XLOOKUP(orders!C904,customers!$A$1:$A$1001,customers!$G$1:$G$1001,,0)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_xlfn.XLOOKUP(orders!C905,customers!$A$1:$A$1001,customers!$G$1:$G$1001,,0)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Librica</v>
      </c>
      <c r="O905" t="str">
        <f t="shared" si="44"/>
        <v>Medium</v>
      </c>
      <c r="P905" t="str">
        <f>_xlfn.XLOOKUP(Table1[[#This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_xlfn.XLOOKUP(orders!C906,customers!$A$1:$A$1001,customers!$G$1:$G$1001,,0)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_xlfn.XLOOKUP(orders!C907,customers!$A$1:$A$1001,customers!$G$1:$G$1001,,0)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_xlfn.XLOOKUP(orders!C908,customers!$A$1:$A$1001,customers!$G$1:$G$1001,,0)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_xlfn.XLOOKUP(orders!C909,customers!$A$1:$A$1001,customers!$G$1:$G$1001,,0)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Librica</v>
      </c>
      <c r="O909" t="str">
        <f t="shared" si="44"/>
        <v>Dark</v>
      </c>
      <c r="P909" t="str">
        <f>_xlfn.XLOOKUP(Table1[[#This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_xlfn.XLOOKUP(orders!C910,customers!$A$1:$A$1001,customers!$G$1:$G$1001,,0)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_xlfn.XLOOKUP(orders!C911,customers!$A$1:$A$1001,customers!$G$1:$G$1001,,0)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_xlfn.XLOOKUP(orders!C912,customers!$A$1:$A$1001,customers!$G$1:$G$1001,,0)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_xlfn.XLOOKUP(orders!C913,customers!$A$1:$A$1001,customers!$G$1:$G$1001,,0)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_xlfn.XLOOKUP(orders!C914,customers!$A$1:$A$1001,customers!$G$1:$G$1001,,0)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_xlfn.XLOOKUP(orders!C915,customers!$A$1:$A$1001,customers!$G$1:$G$1001,,0)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_xlfn.XLOOKUP(orders!C916,customers!$A$1:$A$1001,customers!$G$1:$G$1001,,0)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_xlfn.XLOOKUP(orders!C917,customers!$A$1:$A$1001,customers!$G$1:$G$1001,,0)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_xlfn.XLOOKUP(orders!C918,customers!$A$1:$A$1001,customers!$G$1:$G$1001,,0)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_xlfn.XLOOKUP(orders!C919,customers!$A$1:$A$1001,customers!$G$1:$G$1001,,0)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_xlfn.XLOOKUP(orders!C920,customers!$A$1:$A$1001,customers!$G$1:$G$1001,,0)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_xlfn.XLOOKUP(orders!C921,customers!$A$1:$A$1001,customers!$G$1:$G$1001,,0)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_xlfn.XLOOKUP(orders!C922,customers!$A$1:$A$1001,customers!$G$1:$G$1001,,0)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_xlfn.XLOOKUP(orders!C923,customers!$A$1:$A$1001,customers!$G$1:$G$1001,,0)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Librica</v>
      </c>
      <c r="O923" t="str">
        <f t="shared" si="44"/>
        <v>Dark</v>
      </c>
      <c r="P923" t="str">
        <f>_xlfn.XLOOKUP(Table1[[#This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_xlfn.XLOOKUP(orders!C924,customers!$A$1:$A$1001,customers!$G$1:$G$1001,,0)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_xlfn.XLOOKUP(orders!C925,customers!$A$1:$A$1001,customers!$G$1:$G$1001,,0)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_xlfn.XLOOKUP(orders!C926,customers!$A$1:$A$1001,customers!$G$1:$G$1001,,0)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_xlfn.XLOOKUP(orders!C927,customers!$A$1:$A$1001,customers!$G$1:$G$1001,,0)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_xlfn.XLOOKUP(orders!C928,customers!$A$1:$A$1001,customers!$G$1:$G$1001,,0)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_xlfn.XLOOKUP(orders!C929,customers!$A$1:$A$1001,customers!$G$1:$G$1001,,0)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_xlfn.XLOOKUP(orders!C930,customers!$A$1:$A$1001,customers!$G$1:$G$1001,,0)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_xlfn.XLOOKUP(orders!C931,customers!$A$1:$A$1001,customers!$G$1:$G$1001,,0)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_xlfn.XLOOKUP(orders!C932,customers!$A$1:$A$1001,customers!$G$1:$G$1001,,0)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_xlfn.XLOOKUP(orders!C933,customers!$A$1:$A$1001,customers!$G$1:$G$1001,,0)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_xlfn.XLOOKUP(orders!C934,customers!$A$1:$A$1001,customers!$G$1:$G$1001,,0)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_xlfn.XLOOKUP(orders!C935,customers!$A$1:$A$1001,customers!$G$1:$G$1001,,0)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_xlfn.XLOOKUP(orders!C936,customers!$A$1:$A$1001,customers!$G$1:$G$1001,,0)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_xlfn.XLOOKUP(orders!C937,customers!$A$1:$A$1001,customers!$G$1:$G$1001,,0)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_xlfn.XLOOKUP(orders!C938,customers!$A$1:$A$1001,customers!$G$1:$G$1001,,0)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Librica</v>
      </c>
      <c r="O938" t="str">
        <f t="shared" si="44"/>
        <v>Dark</v>
      </c>
      <c r="P938" t="str">
        <f>_xlfn.XLOOKUP(Table1[[#This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_xlfn.XLOOKUP(orders!C939,customers!$A$1:$A$1001,customers!$G$1:$G$1001,,0)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_xlfn.XLOOKUP(orders!C940,customers!$A$1:$A$1001,customers!$G$1:$G$1001,,0)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_xlfn.XLOOKUP(orders!C941,customers!$A$1:$A$1001,customers!$G$1:$G$1001,,0)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Librica</v>
      </c>
      <c r="O941" t="str">
        <f t="shared" si="44"/>
        <v>Light</v>
      </c>
      <c r="P941" t="str">
        <f>_xlfn.XLOOKUP(Table1[[#This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_xlfn.XLOOKUP(orders!C942,customers!$A$1:$A$1001,customers!$G$1:$G$1001,,0)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_xlfn.XLOOKUP(orders!C943,customers!$A$1:$A$1001,customers!$G$1:$G$1001,,0)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_xlfn.XLOOKUP(orders!C944,customers!$A$1:$A$1001,customers!$G$1:$G$1001,,0)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_xlfn.XLOOKUP(orders!C945,customers!$A$1:$A$1001,customers!$G$1:$G$1001,,0)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_xlfn.XLOOKUP(orders!C946,customers!$A$1:$A$1001,customers!$G$1:$G$1001,,0)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_xlfn.XLOOKUP(orders!C947,customers!$A$1:$A$1001,customers!$G$1:$G$1001,,0)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Librica</v>
      </c>
      <c r="O947" t="str">
        <f t="shared" si="44"/>
        <v>Dark</v>
      </c>
      <c r="P947" t="str">
        <f>_xlfn.XLOOKUP(Table1[[#This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_xlfn.XLOOKUP(orders!C948,customers!$A$1:$A$1001,customers!$G$1:$G$1001,,0)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Librica</v>
      </c>
      <c r="O948" t="str">
        <f t="shared" si="44"/>
        <v>Dark</v>
      </c>
      <c r="P948" t="str">
        <f>_xlfn.XLOOKUP(Table1[[#This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_xlfn.XLOOKUP(orders!C949,customers!$A$1:$A$1001,customers!$G$1:$G$1001,,0)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_xlfn.XLOOKUP(orders!C950,customers!$A$1:$A$1001,customers!$G$1:$G$1001,,0)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_xlfn.XLOOKUP(orders!C951,customers!$A$1:$A$1001,customers!$G$1:$G$1001,,0)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_xlfn.XLOOKUP(orders!C952,customers!$A$1:$A$1001,customers!$G$1:$G$1001,,0)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_xlfn.XLOOKUP(orders!C953,customers!$A$1:$A$1001,customers!$G$1:$G$1001,,0)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_xlfn.XLOOKUP(orders!C954,customers!$A$1:$A$1001,customers!$G$1:$G$1001,,0)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_xlfn.XLOOKUP(orders!C955,customers!$A$1:$A$1001,customers!$G$1:$G$1001,,0)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_xlfn.XLOOKUP(orders!C956,customers!$A$1:$A$1001,customers!$G$1:$G$1001,,0)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_xlfn.XLOOKUP(orders!C957,customers!$A$1:$A$1001,customers!$G$1:$G$1001,,0)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_xlfn.XLOOKUP(orders!C958,customers!$A$1:$A$1001,customers!$G$1:$G$1001,,0)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_xlfn.XLOOKUP(orders!C959,customers!$A$1:$A$1001,customers!$G$1:$G$1001,,0)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_xlfn.XLOOKUP(orders!C960,customers!$A$1:$A$1001,customers!$G$1:$G$1001,,0)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_xlfn.XLOOKUP(orders!C961,customers!$A$1:$A$1001,customers!$G$1:$G$1001,,0)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Librica</v>
      </c>
      <c r="O961" t="str">
        <f t="shared" si="44"/>
        <v>Light</v>
      </c>
      <c r="P961" t="str">
        <f>_xlfn.XLOOKUP(Table1[[#This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_xlfn.XLOOKUP(orders!C962,customers!$A$1:$A$1001,customers!$G$1:$G$1001,,0)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Librica</v>
      </c>
      <c r="O962" t="str">
        <f t="shared" si="44"/>
        <v>Light</v>
      </c>
      <c r="P962" t="str">
        <f>_xlfn.XLOOKUP(Table1[[#This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_xlfn.XLOOKUP(orders!C963,customers!$A$1:$A$1001,customers!$G$1:$G$1001,,0)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IF(I963="Rob","Robusta",IF(I963="Exc","Excelsa",IF(I963="Ara","Arabica",IF(I963="Lib","Librica",""))))</f>
        <v>Arabica</v>
      </c>
      <c r="O963" t="str">
        <f t="shared" ref="O963:O1001" si="47">IF(J963="M","Medium",IF(J963="L","Light",IF(J963="D","Dark","")))</f>
        <v>Dark</v>
      </c>
      <c r="P963" t="str">
        <f>_xlfn.XLOOKUP(Table1[[#This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_xlfn.XLOOKUP(orders!C964,customers!$A$1:$A$1001,customers!$G$1:$G$1001,,0)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_xlfn.XLOOKUP(orders!C965,customers!$A$1:$A$1001,customers!$G$1:$G$1001,,0)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_xlfn.XLOOKUP(orders!C966,customers!$A$1:$A$1001,customers!$G$1:$G$1001,,0)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_xlfn.XLOOKUP(orders!C967,customers!$A$1:$A$1001,customers!$G$1:$G$1001,,0)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_xlfn.XLOOKUP(orders!C968,customers!$A$1:$A$1001,customers!$G$1:$G$1001,,0)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_xlfn.XLOOKUP(orders!C969,customers!$A$1:$A$1001,customers!$G$1:$G$1001,,0)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_xlfn.XLOOKUP(orders!C970,customers!$A$1:$A$1001,customers!$G$1:$G$1001,,0)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_xlfn.XLOOKUP(orders!C971,customers!$A$1:$A$1001,customers!$G$1:$G$1001,,0)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_xlfn.XLOOKUP(Table1[[#This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_xlfn.XLOOKUP(orders!C972,customers!$A$1:$A$1001,customers!$G$1:$G$1001,,0)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_xlfn.XLOOKUP(orders!C973,customers!$A$1:$A$1001,customers!$G$1:$G$1001,,0)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_xlfn.XLOOKUP(orders!C974,customers!$A$1:$A$1001,customers!$G$1:$G$1001,,0)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_xlfn.XLOOKUP(orders!C975,customers!$A$1:$A$1001,customers!$G$1:$G$1001,,0)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Librica</v>
      </c>
      <c r="O975" t="str">
        <f t="shared" si="47"/>
        <v>Medium</v>
      </c>
      <c r="P975" t="str">
        <f>_xlfn.XLOOKUP(Table1[[#This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_xlfn.XLOOKUP(orders!C976,customers!$A$1:$A$1001,customers!$G$1:$G$1001,,0)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_xlfn.XLOOKUP(orders!C977,customers!$A$1:$A$1001,customers!$G$1:$G$1001,,0)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_xlfn.XLOOKUP(orders!C978,customers!$A$1:$A$1001,customers!$G$1:$G$1001,,0)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_xlfn.XLOOKUP(orders!C979,customers!$A$1:$A$1001,customers!$G$1:$G$1001,,0)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_xlfn.XLOOKUP(orders!C980,customers!$A$1:$A$1001,customers!$G$1:$G$1001,,0)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_xlfn.XLOOKUP(orders!C981,customers!$A$1:$A$1001,customers!$G$1:$G$1001,,0)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_xlfn.XLOOKUP(orders!C982,customers!$A$1:$A$1001,customers!$G$1:$G$1001,,0)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_xlfn.XLOOKUP(orders!C983,customers!$A$1:$A$1001,customers!$G$1:$G$1001,,0)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_xlfn.XLOOKUP(orders!C984,customers!$A$1:$A$1001,customers!$G$1:$G$1001,,0)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_xlfn.XLOOKUP(orders!C985,customers!$A$1:$A$1001,customers!$G$1:$G$1001,,0)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_xlfn.XLOOKUP(orders!C986,customers!$A$1:$A$1001,customers!$G$1:$G$1001,,0)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_xlfn.XLOOKUP(orders!C987,customers!$A$1:$A$1001,customers!$G$1:$G$1001,,0)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_xlfn.XLOOKUP(orders!C988,customers!$A$1:$A$1001,customers!$G$1:$G$1001,,0)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Librica</v>
      </c>
      <c r="O988" t="str">
        <f t="shared" si="47"/>
        <v>Medium</v>
      </c>
      <c r="P988" t="str">
        <f>_xlfn.XLOOKUP(Table1[[#This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_xlfn.XLOOKUP(orders!C989,customers!$A$1:$A$1001,customers!$G$1:$G$1001,,0)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_xlfn.XLOOKUP(orders!C990,customers!$A$1:$A$1001,customers!$G$1:$G$1001,,0)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_xlfn.XLOOKUP(orders!C991,customers!$A$1:$A$1001,customers!$G$1:$G$1001,,0)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_xlfn.XLOOKUP(orders!C992,customers!$A$1:$A$1001,customers!$G$1:$G$1001,,0)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_xlfn.XLOOKUP(orders!C993,customers!$A$1:$A$1001,customers!$G$1:$G$1001,,0)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Librica</v>
      </c>
      <c r="O993" t="str">
        <f t="shared" si="47"/>
        <v>Dark</v>
      </c>
      <c r="P993" t="str">
        <f>_xlfn.XLOOKUP(Table1[[#This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_xlfn.XLOOKUP(orders!C994,customers!$A$1:$A$1001,customers!$G$1:$G$1001,,0)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Librica</v>
      </c>
      <c r="O994" t="str">
        <f t="shared" si="47"/>
        <v>Light</v>
      </c>
      <c r="P994" t="str">
        <f>_xlfn.XLOOKUP(Table1[[#This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_xlfn.XLOOKUP(orders!C995,customers!$A$1:$A$1001,customers!$G$1:$G$1001,,0)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_xlfn.XLOOKUP(orders!C996,customers!$A$1:$A$1001,customers!$G$1:$G$1001,,0)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_xlfn.XLOOKUP(orders!C997,customers!$A$1:$A$1001,customers!$G$1:$G$1001,,0)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_xlfn.XLOOKUP(orders!C998,customers!$A$1:$A$1001,customers!$G$1:$G$1001,,0)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_xlfn.XLOOKUP(orders!C999,customers!$A$1:$A$1001,customers!$G$1:$G$1001,,0)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_xlfn.XLOOKUP(orders!C1000,customers!$A$1:$A$1001,customers!$G$1:$G$1001,,0)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_xlfn.XLOOKUP(orders!C1001,customers!$A$1:$A$1001,customers!$G$1:$G$1001,,0)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B1" sqref="B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5" sqref="E5"/>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mohit jonwaal</dc:creator>
  <cp:keywords/>
  <dc:description/>
  <cp:lastModifiedBy>mohit jonwaal</cp:lastModifiedBy>
  <cp:revision/>
  <dcterms:created xsi:type="dcterms:W3CDTF">2022-11-26T09:51:45Z</dcterms:created>
  <dcterms:modified xsi:type="dcterms:W3CDTF">2024-08-30T15:05:16Z</dcterms:modified>
  <cp:category/>
  <cp:contentStatus/>
</cp:coreProperties>
</file>