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4D94B085-763A-4946-B131-D2C9635E785C}" xr6:coauthVersionLast="47" xr6:coauthVersionMax="47" xr10:uidLastSave="{00000000-0000-0000-0000-000000000000}"/>
  <bookViews>
    <workbookView xWindow="-108" yWindow="-108" windowWidth="23256" windowHeight="13176" xr2:uid="{71E9E0C9-B005-484A-94D6-E17F4BA2ABED}"/>
  </bookViews>
  <sheets>
    <sheet name="aapl monthly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<sst xmlns="http://schemas.openxmlformats.org/spreadsheetml/2006/main" count="30" uniqueCount="28">
  <si>
    <t>Date</t>
  </si>
  <si>
    <t>Open</t>
  </si>
  <si>
    <t>High</t>
  </si>
  <si>
    <t>Low</t>
  </si>
  <si>
    <t>Close</t>
  </si>
  <si>
    <t>Volume</t>
  </si>
  <si>
    <t>Adj Close</t>
  </si>
  <si>
    <t>Month Date</t>
  </si>
  <si>
    <t>Return Close</t>
  </si>
  <si>
    <t>Return Adj Close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</si>
  <si>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</si>
  <si>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</si>
  <si>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</si>
  <si>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</si>
  <si>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</si>
  <si>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</si>
  <si>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</si>
  <si>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</si>
  <si>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</si>
  <si>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</si>
  <si>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</si>
  <si>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</si>
  <si>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N/A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</si>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</sst>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4927-D402-4E79-A2A2-55D1E1E2A17A}">
  <dimension ref="A1:N14"/>
  <sheetViews>
    <sheetView tabSelected="1" workbookViewId="0">
      <selection activeCell="N4" sqref="N4"/>
    </sheetView>
  </sheetViews>
  <sheetFormatPr defaultRowHeight="14.4" x14ac:dyDescent="0.3"/>
  <cols>
    <col min="1" max="1" width="10.33203125" bestFit="1" customWidth="1"/>
    <col min="13" max="13" width="11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 s="1">
        <v>42071</v>
      </c>
      <c r="B2">
        <v>121.5</v>
      </c>
      <c r="C2">
        <v>122.57</v>
      </c>
      <c r="D2">
        <v>92</v>
      </c>
      <c r="E2">
        <v>112.760002</v>
      </c>
      <c r="F2">
        <v>79152700</v>
      </c>
      <c r="G2">
        <v>110.997612</v>
      </c>
      <c r="I2" t="s">
        <v>22</v>
      </c>
      <c r="J2" t="s">
        <v>22</v>
      </c>
    </row>
    <row r="3" spans="1:14" x14ac:dyDescent="0.3">
      <c r="A3" s="1">
        <v>42013</v>
      </c>
      <c r="B3">
        <v>110.150002</v>
      </c>
      <c r="C3">
        <v>116.889999</v>
      </c>
      <c r="D3">
        <v>107.360001</v>
      </c>
      <c r="E3">
        <v>110.300003</v>
      </c>
      <c r="F3">
        <v>60620000</v>
      </c>
      <c r="G3">
        <v>108.57605700000001</v>
      </c>
      <c r="H3" t="s">
        <v>10</v>
      </c>
      <c r="I3" s="2">
        <f>(E3-E2)/E2</f>
        <v>-2.1816237640719414E-2</v>
      </c>
      <c r="J3" s="2">
        <f>(G3-G2)/G2</f>
        <v>-2.1816280155648734E-2</v>
      </c>
      <c r="M3" s="3" t="s">
        <v>9</v>
      </c>
      <c r="N3" s="4"/>
    </row>
    <row r="4" spans="1:14" x14ac:dyDescent="0.3">
      <c r="A4" s="1">
        <v>42014</v>
      </c>
      <c r="B4">
        <v>109.07</v>
      </c>
      <c r="C4">
        <v>121.220001</v>
      </c>
      <c r="D4">
        <v>107.30999799999999</v>
      </c>
      <c r="E4">
        <v>119.5</v>
      </c>
      <c r="F4">
        <v>52797300</v>
      </c>
      <c r="G4">
        <v>117.63226299999999</v>
      </c>
      <c r="H4" t="s">
        <v>11</v>
      </c>
      <c r="I4" s="2">
        <f t="shared" ref="I4:I14" si="0">(E4-E3)/E3</f>
        <v>8.3408855392324843E-2</v>
      </c>
      <c r="J4" s="2">
        <f t="shared" ref="J4:J14" si="1">(G4-G3)/G3</f>
        <v>8.3408867942220341E-2</v>
      </c>
      <c r="M4" s="5" t="s">
        <v>23</v>
      </c>
      <c r="N4" s="6">
        <f>AVERAGE(J3:J14)</f>
        <v>-5.7062741654105434E-4</v>
      </c>
    </row>
    <row r="5" spans="1:14" x14ac:dyDescent="0.3">
      <c r="A5" s="1">
        <v>42046</v>
      </c>
      <c r="B5">
        <v>120.800003</v>
      </c>
      <c r="C5">
        <v>123.82</v>
      </c>
      <c r="D5">
        <v>111</v>
      </c>
      <c r="E5">
        <v>118.300003</v>
      </c>
      <c r="F5">
        <v>39491000</v>
      </c>
      <c r="G5">
        <v>116.949501</v>
      </c>
      <c r="H5" t="s">
        <v>12</v>
      </c>
      <c r="I5" s="2">
        <f t="shared" si="0"/>
        <v>-1.0041815899581558E-2</v>
      </c>
      <c r="J5" s="2">
        <f t="shared" si="1"/>
        <v>-5.804206963186594E-3</v>
      </c>
      <c r="M5" s="5" t="s">
        <v>24</v>
      </c>
      <c r="N5" s="7">
        <f>_xlfn.STDEV.P(J3:J14)</f>
        <v>7.9807491258470947E-2</v>
      </c>
    </row>
    <row r="6" spans="1:14" x14ac:dyDescent="0.3">
      <c r="A6" s="1">
        <v>42016</v>
      </c>
      <c r="B6">
        <v>118.75</v>
      </c>
      <c r="C6">
        <v>119.860001</v>
      </c>
      <c r="D6">
        <v>104.82</v>
      </c>
      <c r="E6">
        <v>105.260002</v>
      </c>
      <c r="F6">
        <v>43750400</v>
      </c>
      <c r="G6">
        <v>104.05836499999999</v>
      </c>
      <c r="H6" t="s">
        <v>13</v>
      </c>
      <c r="I6" s="2">
        <f t="shared" si="0"/>
        <v>-0.11022823896293564</v>
      </c>
      <c r="J6" s="2">
        <f t="shared" si="1"/>
        <v>-0.11022822577071109</v>
      </c>
      <c r="M6" s="5" t="s">
        <v>25</v>
      </c>
      <c r="N6" s="6">
        <f>MAX(J3:J14)</f>
        <v>0.12721064490444062</v>
      </c>
    </row>
    <row r="7" spans="1:14" x14ac:dyDescent="0.3">
      <c r="A7" s="1">
        <v>42461</v>
      </c>
      <c r="B7">
        <v>102.610001</v>
      </c>
      <c r="C7">
        <v>105.849998</v>
      </c>
      <c r="D7">
        <v>92.389999000000003</v>
      </c>
      <c r="E7">
        <v>97.339995999999999</v>
      </c>
      <c r="F7">
        <v>70329700</v>
      </c>
      <c r="G7">
        <v>96.228774999999999</v>
      </c>
      <c r="H7" t="s">
        <v>14</v>
      </c>
      <c r="I7" s="2">
        <f t="shared" si="0"/>
        <v>-7.524231283978125E-2</v>
      </c>
      <c r="J7" s="2">
        <f t="shared" si="1"/>
        <v>-7.5242293111178485E-2</v>
      </c>
      <c r="M7" s="5" t="s">
        <v>26</v>
      </c>
      <c r="N7" s="6">
        <f>MIN(J3:J14)</f>
        <v>-0.13992111007546301</v>
      </c>
    </row>
    <row r="8" spans="1:14" x14ac:dyDescent="0.3">
      <c r="A8" s="1">
        <v>42371</v>
      </c>
      <c r="B8">
        <v>96.470000999999996</v>
      </c>
      <c r="C8">
        <v>98.889999000000003</v>
      </c>
      <c r="D8">
        <v>92.589995999999999</v>
      </c>
      <c r="E8">
        <v>96.690002000000007</v>
      </c>
      <c r="F8">
        <v>42303900</v>
      </c>
      <c r="G8">
        <v>96.104873999999995</v>
      </c>
      <c r="H8" t="s">
        <v>15</v>
      </c>
      <c r="I8" s="2">
        <f t="shared" si="0"/>
        <v>-6.6775634550056114E-3</v>
      </c>
      <c r="J8" s="2">
        <f t="shared" si="1"/>
        <v>-1.2875670505002644E-3</v>
      </c>
      <c r="M8" s="8" t="s">
        <v>27</v>
      </c>
      <c r="N8" s="9">
        <f>(N4-0)/N5</f>
        <v>-7.1500482917446258E-3</v>
      </c>
    </row>
    <row r="9" spans="1:14" x14ac:dyDescent="0.3">
      <c r="A9" s="1">
        <v>42372</v>
      </c>
      <c r="B9">
        <v>97.650002000000001</v>
      </c>
      <c r="C9">
        <v>110.41999800000001</v>
      </c>
      <c r="D9">
        <v>97.419998000000007</v>
      </c>
      <c r="E9">
        <v>108.989998</v>
      </c>
      <c r="F9">
        <v>35088000</v>
      </c>
      <c r="G9">
        <v>108.330437</v>
      </c>
      <c r="H9" t="s">
        <v>16</v>
      </c>
      <c r="I9" s="2">
        <f t="shared" si="0"/>
        <v>0.12721062928512497</v>
      </c>
      <c r="J9" s="2">
        <f t="shared" si="1"/>
        <v>0.12721064490444062</v>
      </c>
    </row>
    <row r="10" spans="1:14" x14ac:dyDescent="0.3">
      <c r="A10" s="1">
        <v>42373</v>
      </c>
      <c r="B10">
        <v>108.779999</v>
      </c>
      <c r="C10">
        <v>112.389999</v>
      </c>
      <c r="D10">
        <v>92.510002</v>
      </c>
      <c r="E10">
        <v>93.739998</v>
      </c>
      <c r="F10">
        <v>44805400</v>
      </c>
      <c r="G10">
        <v>93.172721999999993</v>
      </c>
      <c r="H10" t="s">
        <v>17</v>
      </c>
      <c r="I10" s="2">
        <f t="shared" si="0"/>
        <v>-0.13992109624591423</v>
      </c>
      <c r="J10" s="2">
        <f t="shared" si="1"/>
        <v>-0.13992111007546301</v>
      </c>
    </row>
    <row r="11" spans="1:14" x14ac:dyDescent="0.3">
      <c r="A11" s="1">
        <v>42405</v>
      </c>
      <c r="B11">
        <v>93.970000999999996</v>
      </c>
      <c r="C11">
        <v>100.730003</v>
      </c>
      <c r="D11">
        <v>89.470000999999996</v>
      </c>
      <c r="E11">
        <v>99.860000999999997</v>
      </c>
      <c r="F11">
        <v>44903700</v>
      </c>
      <c r="G11">
        <v>99.860000999999997</v>
      </c>
      <c r="H11" t="s">
        <v>18</v>
      </c>
      <c r="I11" s="2">
        <f t="shared" si="0"/>
        <v>6.5286997339172093E-2</v>
      </c>
      <c r="J11" s="2">
        <f t="shared" si="1"/>
        <v>7.1772927273714343E-2</v>
      </c>
    </row>
    <row r="12" spans="1:14" x14ac:dyDescent="0.3">
      <c r="A12" s="1">
        <v>42375</v>
      </c>
      <c r="B12">
        <v>99.019997000000004</v>
      </c>
      <c r="C12">
        <v>101.889999</v>
      </c>
      <c r="D12">
        <v>91.5</v>
      </c>
      <c r="E12">
        <v>95.599997999999999</v>
      </c>
      <c r="F12">
        <v>37060600</v>
      </c>
      <c r="G12">
        <v>95.599997999999999</v>
      </c>
      <c r="H12" t="s">
        <v>19</v>
      </c>
      <c r="I12" s="2">
        <f t="shared" si="0"/>
        <v>-4.2659753227921537E-2</v>
      </c>
      <c r="J12" s="2">
        <f t="shared" si="1"/>
        <v>-4.2659753227921537E-2</v>
      </c>
    </row>
    <row r="13" spans="1:14" x14ac:dyDescent="0.3">
      <c r="A13" s="1">
        <v>42376</v>
      </c>
      <c r="B13">
        <v>95.489998</v>
      </c>
      <c r="C13">
        <v>104.550003</v>
      </c>
      <c r="D13">
        <v>94.370002999999997</v>
      </c>
      <c r="E13">
        <v>104.209999</v>
      </c>
      <c r="F13">
        <v>34748300</v>
      </c>
      <c r="G13">
        <v>104.209999</v>
      </c>
      <c r="H13" t="s">
        <v>20</v>
      </c>
      <c r="I13" s="2">
        <f t="shared" si="0"/>
        <v>9.0062773850685618E-2</v>
      </c>
      <c r="J13" s="2">
        <f t="shared" si="1"/>
        <v>9.0062773850685618E-2</v>
      </c>
    </row>
    <row r="14" spans="1:14" x14ac:dyDescent="0.3">
      <c r="A14" s="1">
        <v>42377</v>
      </c>
      <c r="B14">
        <v>104.410004</v>
      </c>
      <c r="C14">
        <v>106.150002</v>
      </c>
      <c r="D14">
        <v>104.410004</v>
      </c>
      <c r="E14">
        <v>106.050003</v>
      </c>
      <c r="F14">
        <v>74998000</v>
      </c>
      <c r="G14">
        <v>106.050003</v>
      </c>
      <c r="H14" t="s">
        <v>21</v>
      </c>
      <c r="I14" s="2">
        <f t="shared" si="0"/>
        <v>1.7656693385056144E-2</v>
      </c>
      <c r="J14" s="2">
        <f t="shared" si="1"/>
        <v>1.7656693385056144E-2</v>
      </c>
    </row>
  </sheetData>
  <mergeCells count="1"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 monthly-2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cp:lastPrinted>2024-09-28T14:08:21Z</cp:lastPrinted>
  <dcterms:created xsi:type="dcterms:W3CDTF">2024-09-28T14:08:29Z</dcterms:created>
  <dcterms:modified xsi:type="dcterms:W3CDTF">2024-09-28T14:43:24Z</dcterms:modified>
</cp:coreProperties>
</file>