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pc-1\Desktop\"/>
    </mc:Choice>
  </mc:AlternateContent>
  <xr:revisionPtr revIDLastSave="0" documentId="8_{6FB4007A-F41A-4A6C-9FA0-6BB2B60C77B6}" xr6:coauthVersionLast="47" xr6:coauthVersionMax="47" xr10:uidLastSave="{00000000-0000-0000-0000-000000000000}"/>
  <bookViews>
    <workbookView xWindow="-120" yWindow="-120" windowWidth="25440" windowHeight="15390" activeTab="5" xr2:uid="{00000000-000D-0000-FFFF-FFFF00000000}"/>
  </bookViews>
  <sheets>
    <sheet name="Sales Data" sheetId="2" r:id="rId1"/>
    <sheet name="Sheet1" sheetId="22" r:id="rId2"/>
    <sheet name="Sheet15" sheetId="16" state="hidden" r:id="rId3"/>
    <sheet name="Sheet16" sheetId="17" state="hidden" r:id="rId4"/>
    <sheet name="Forecast" sheetId="12" r:id="rId5"/>
    <sheet name="Sheet2" sheetId="19" r:id="rId6"/>
  </sheets>
  <definedNames>
    <definedName name="_xlnm._FilterDatabase" localSheetId="0" hidden="1">'Sales Data'!$A$1:$R$794</definedName>
    <definedName name="Slicer_Category">#N/A</definedName>
    <definedName name="Slicer_Region1">#N/A</definedName>
    <definedName name="Slicer_Segmen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Z1" i="19" l="1"/>
  <c r="C34" i="12"/>
  <c r="C22" i="12"/>
  <c r="C7" i="12"/>
  <c r="O1" i="19"/>
  <c r="C7" i="17"/>
  <c r="C33" i="12"/>
  <c r="C21" i="12"/>
  <c r="C8" i="12"/>
  <c r="L1" i="19"/>
  <c r="C7" i="16"/>
  <c r="C6" i="17"/>
  <c r="C6" i="16"/>
  <c r="U1" i="19"/>
  <c r="C1" i="19"/>
  <c r="R1" i="19"/>
  <c r="R2" i="2" l="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E34" i="12"/>
  <c r="D6" i="17"/>
  <c r="E22" i="12"/>
  <c r="E6" i="16"/>
  <c r="D7" i="12"/>
  <c r="D34" i="12"/>
  <c r="D7" i="16"/>
  <c r="E6" i="17"/>
  <c r="D33" i="12"/>
  <c r="E7" i="17"/>
  <c r="D21" i="12"/>
  <c r="E7" i="16"/>
  <c r="E8" i="12"/>
  <c r="D7" i="17"/>
  <c r="D8" i="12"/>
  <c r="D6" i="16"/>
  <c r="E21" i="12"/>
  <c r="E33" i="12"/>
  <c r="E7" i="12"/>
  <c r="D22" i="12"/>
  <c r="R795" i="2" l="1"/>
</calcChain>
</file>

<file path=xl/sharedStrings.xml><?xml version="1.0" encoding="utf-8"?>
<sst xmlns="http://schemas.openxmlformats.org/spreadsheetml/2006/main" count="8800" uniqueCount="2732">
  <si>
    <t>Region</t>
  </si>
  <si>
    <t>Category</t>
  </si>
  <si>
    <t>Segment</t>
  </si>
  <si>
    <t>Central</t>
  </si>
  <si>
    <t>Furniture</t>
  </si>
  <si>
    <t>Consumer</t>
  </si>
  <si>
    <t>East</t>
  </si>
  <si>
    <t>Office Supplies</t>
  </si>
  <si>
    <t>Corporate</t>
  </si>
  <si>
    <t>South</t>
  </si>
  <si>
    <t>Technology</t>
  </si>
  <si>
    <t>Home Office</t>
  </si>
  <si>
    <t>West</t>
  </si>
  <si>
    <t>Row ID</t>
  </si>
  <si>
    <t>Order ID</t>
  </si>
  <si>
    <t>Order Date</t>
  </si>
  <si>
    <t>Ship Date</t>
  </si>
  <si>
    <t>Ship Mode</t>
  </si>
  <si>
    <t>Customer ID</t>
  </si>
  <si>
    <t>Customer Name</t>
  </si>
  <si>
    <t>Country</t>
  </si>
  <si>
    <t>City</t>
  </si>
  <si>
    <t>State</t>
  </si>
  <si>
    <t>Postal Code</t>
  </si>
  <si>
    <t>Sub-Category</t>
  </si>
  <si>
    <t>Sales</t>
  </si>
  <si>
    <t>Qty</t>
  </si>
  <si>
    <t>CA-2017-152156</t>
  </si>
  <si>
    <t>Second Class</t>
  </si>
  <si>
    <t>CG-12520</t>
  </si>
  <si>
    <t>Claire Gute</t>
  </si>
  <si>
    <t>United States</t>
  </si>
  <si>
    <t>Henderson</t>
  </si>
  <si>
    <t>Kentucky</t>
  </si>
  <si>
    <t>Bookcases</t>
  </si>
  <si>
    <t>CA-2017-138688</t>
  </si>
  <si>
    <t>DV-13045</t>
  </si>
  <si>
    <t>Darrin Van Huff</t>
  </si>
  <si>
    <t>Los Angeles</t>
  </si>
  <si>
    <t>California</t>
  </si>
  <si>
    <t>Labels</t>
  </si>
  <si>
    <t>US-2016-108966</t>
  </si>
  <si>
    <t>Standard Class</t>
  </si>
  <si>
    <t>SO-20335</t>
  </si>
  <si>
    <t>Sean O'Donnell</t>
  </si>
  <si>
    <t>Fort Lauderdale</t>
  </si>
  <si>
    <t>Florida</t>
  </si>
  <si>
    <t>Tables</t>
  </si>
  <si>
    <t>CA-2015-115812</t>
  </si>
  <si>
    <t>BH-11710</t>
  </si>
  <si>
    <t>Brosina Hoffman</t>
  </si>
  <si>
    <t>Furnishings</t>
  </si>
  <si>
    <t>CA-2018-114412</t>
  </si>
  <si>
    <t>AA-10480</t>
  </si>
  <si>
    <t>Andrew Allen</t>
  </si>
  <si>
    <t>Concord</t>
  </si>
  <si>
    <t>North Carolina</t>
  </si>
  <si>
    <t>Paper</t>
  </si>
  <si>
    <t>CA-2017-161389</t>
  </si>
  <si>
    <t>IM-15070</t>
  </si>
  <si>
    <t>Irene Maddox</t>
  </si>
  <si>
    <t>Seattle</t>
  </si>
  <si>
    <t>Washington</t>
  </si>
  <si>
    <t>Binders</t>
  </si>
  <si>
    <t>US-2016-118983</t>
  </si>
  <si>
    <t>HP-14815</t>
  </si>
  <si>
    <t>Harold Pawlan</t>
  </si>
  <si>
    <t>Fort Worth</t>
  </si>
  <si>
    <t>Texas</t>
  </si>
  <si>
    <t>Appliances</t>
  </si>
  <si>
    <t>CA-2015-105893</t>
  </si>
  <si>
    <t>PK-19075</t>
  </si>
  <si>
    <t>Pete Kriz</t>
  </si>
  <si>
    <t>Madison</t>
  </si>
  <si>
    <t>Wisconsin</t>
  </si>
  <si>
    <t>Storage</t>
  </si>
  <si>
    <t>CA-2015-167164</t>
  </si>
  <si>
    <t>AG-10270</t>
  </si>
  <si>
    <t>Alejandro Grove</t>
  </si>
  <si>
    <t>West Jordan</t>
  </si>
  <si>
    <t>Utah</t>
  </si>
  <si>
    <t>CA-2015-143336</t>
  </si>
  <si>
    <t>ZD-21925</t>
  </si>
  <si>
    <t>Zuschuss Donatelli</t>
  </si>
  <si>
    <t>San Francisco</t>
  </si>
  <si>
    <t>Art</t>
  </si>
  <si>
    <t>CA-2017-137330</t>
  </si>
  <si>
    <t>KB-16585</t>
  </si>
  <si>
    <t>Ken Black</t>
  </si>
  <si>
    <t>Fremont</t>
  </si>
  <si>
    <t>Nebraska</t>
  </si>
  <si>
    <t>US-2018-156909</t>
  </si>
  <si>
    <t>SF-20065</t>
  </si>
  <si>
    <t>Sandra Flanagan</t>
  </si>
  <si>
    <t>Philadelphia</t>
  </si>
  <si>
    <t>Pennsylvania</t>
  </si>
  <si>
    <t>Chairs</t>
  </si>
  <si>
    <t>CA-2016-106320</t>
  </si>
  <si>
    <t>EB-13870</t>
  </si>
  <si>
    <t>Emily Burns</t>
  </si>
  <si>
    <t>Orem</t>
  </si>
  <si>
    <t>CA-2017-121755</t>
  </si>
  <si>
    <t>EH-13945</t>
  </si>
  <si>
    <t>Eric Hoffmann</t>
  </si>
  <si>
    <t>US-2016-150630</t>
  </si>
  <si>
    <t>TB-21520</t>
  </si>
  <si>
    <t>Tracy Blumstein</t>
  </si>
  <si>
    <t>CA-2018-107727</t>
  </si>
  <si>
    <t>MA-17560</t>
  </si>
  <si>
    <t>Matt Abelman</t>
  </si>
  <si>
    <t>Houston</t>
  </si>
  <si>
    <t>CA-2017-117590</t>
  </si>
  <si>
    <t>First Class</t>
  </si>
  <si>
    <t>GH-14485</t>
  </si>
  <si>
    <t>Gene Hale</t>
  </si>
  <si>
    <t>Richardson</t>
  </si>
  <si>
    <t>Phones</t>
  </si>
  <si>
    <t>CA-2016-117415</t>
  </si>
  <si>
    <t>SN-20710</t>
  </si>
  <si>
    <t>Steve Nguyen</t>
  </si>
  <si>
    <t>Envelopes</t>
  </si>
  <si>
    <t>CA-2018-120999</t>
  </si>
  <si>
    <t>LC-16930</t>
  </si>
  <si>
    <t>Linda Cazamias</t>
  </si>
  <si>
    <t>Naperville</t>
  </si>
  <si>
    <t>Illinois</t>
  </si>
  <si>
    <t>CA-2017-101343</t>
  </si>
  <si>
    <t>RA-19885</t>
  </si>
  <si>
    <t>Ruben Ausman</t>
  </si>
  <si>
    <t>CA-2018-139619</t>
  </si>
  <si>
    <t>ES-14080</t>
  </si>
  <si>
    <t>Erin Smith</t>
  </si>
  <si>
    <t>Melbourne</t>
  </si>
  <si>
    <t>CA-2017-118255</t>
  </si>
  <si>
    <t>ON-18715</t>
  </si>
  <si>
    <t>Odella Nelson</t>
  </si>
  <si>
    <t>Eagan</t>
  </si>
  <si>
    <t>Minnesota</t>
  </si>
  <si>
    <t>Accessories</t>
  </si>
  <si>
    <t>CA-2015-146703</t>
  </si>
  <si>
    <t>PO-18865</t>
  </si>
  <si>
    <t>Patrick O'Donnell</t>
  </si>
  <si>
    <t>Westland</t>
  </si>
  <si>
    <t>Michigan</t>
  </si>
  <si>
    <t>CA-2017-169194</t>
  </si>
  <si>
    <t>LH-16900</t>
  </si>
  <si>
    <t>Lena Hernandez</t>
  </si>
  <si>
    <t>Dover</t>
  </si>
  <si>
    <t>Delaware</t>
  </si>
  <si>
    <t>CA-2016-115742</t>
  </si>
  <si>
    <t>DP-13000</t>
  </si>
  <si>
    <t>Darren Powers</t>
  </si>
  <si>
    <t>New Albany</t>
  </si>
  <si>
    <t>Indiana</t>
  </si>
  <si>
    <t>CA-2017-105816</t>
  </si>
  <si>
    <t>JM-15265</t>
  </si>
  <si>
    <t>Janet Molinari</t>
  </si>
  <si>
    <t>New York City</t>
  </si>
  <si>
    <t>New York</t>
  </si>
  <si>
    <t>Fasteners</t>
  </si>
  <si>
    <t>CA-2017-111682</t>
  </si>
  <si>
    <t>TB-21055</t>
  </si>
  <si>
    <t>Ted Butterfield</t>
  </si>
  <si>
    <t>Troy</t>
  </si>
  <si>
    <t>CA-2016-135545</t>
  </si>
  <si>
    <t>KM-16720</t>
  </si>
  <si>
    <t>Kunst Miller</t>
  </si>
  <si>
    <t>US-2016-164175</t>
  </si>
  <si>
    <t>PS-18970</t>
  </si>
  <si>
    <t>Paul Stevenson</t>
  </si>
  <si>
    <t>Chicago</t>
  </si>
  <si>
    <t>CA-2015-106376</t>
  </si>
  <si>
    <t>BS-11590</t>
  </si>
  <si>
    <t>Brendan Sweed</t>
  </si>
  <si>
    <t>Gilbert</t>
  </si>
  <si>
    <t>Arizona</t>
  </si>
  <si>
    <t>CA-2017-119823</t>
  </si>
  <si>
    <t>KD-16270</t>
  </si>
  <si>
    <t>Karen Daniels</t>
  </si>
  <si>
    <t>Springfield</t>
  </si>
  <si>
    <t>Virginia</t>
  </si>
  <si>
    <t>CA-2017-106075</t>
  </si>
  <si>
    <t>HM-14980</t>
  </si>
  <si>
    <t>Henry MacAllister</t>
  </si>
  <si>
    <t>US-2016-134026</t>
  </si>
  <si>
    <t>JE-15745</t>
  </si>
  <si>
    <t>Joel Eaton</t>
  </si>
  <si>
    <t>Memphis</t>
  </si>
  <si>
    <t>Tennessee</t>
  </si>
  <si>
    <t>US-2018-118038</t>
  </si>
  <si>
    <t>KB-16600</t>
  </si>
  <si>
    <t>Ken Brennan</t>
  </si>
  <si>
    <t>CA-2017-127208</t>
  </si>
  <si>
    <t>SC-20770</t>
  </si>
  <si>
    <t>Stewart Carmichael</t>
  </si>
  <si>
    <t>Decatur</t>
  </si>
  <si>
    <t>Alabama</t>
  </si>
  <si>
    <t>CA-2015-139451</t>
  </si>
  <si>
    <t>DN-13690</t>
  </si>
  <si>
    <t>Duane Noonan</t>
  </si>
  <si>
    <t>CA-2016-149734</t>
  </si>
  <si>
    <t>JC-16105</t>
  </si>
  <si>
    <t>Julie Creighton</t>
  </si>
  <si>
    <t>Durham</t>
  </si>
  <si>
    <t>US-2018-119662</t>
  </si>
  <si>
    <t>CS-12400</t>
  </si>
  <si>
    <t>Christopher Schild</t>
  </si>
  <si>
    <t>CA-2018-155558</t>
  </si>
  <si>
    <t>PG-18895</t>
  </si>
  <si>
    <t>Paul Gonzalez</t>
  </si>
  <si>
    <t>Rochester</t>
  </si>
  <si>
    <t>CA-2017-159695</t>
  </si>
  <si>
    <t>GM-14455</t>
  </si>
  <si>
    <t>Gary Mitchum</t>
  </si>
  <si>
    <t>CA-2017-109806</t>
  </si>
  <si>
    <t>JS-15685</t>
  </si>
  <si>
    <t>Jim Sink</t>
  </si>
  <si>
    <t>CA-2016-149587</t>
  </si>
  <si>
    <t>KB-16315</t>
  </si>
  <si>
    <t>Karl Braun</t>
  </si>
  <si>
    <t>Minneapolis</t>
  </si>
  <si>
    <t>US-2018-109484</t>
  </si>
  <si>
    <t>RB-19705</t>
  </si>
  <si>
    <t>Roger Barcio</t>
  </si>
  <si>
    <t>Portland</t>
  </si>
  <si>
    <t>Oregon</t>
  </si>
  <si>
    <t>CA-2018-161018</t>
  </si>
  <si>
    <t>PN-18775</t>
  </si>
  <si>
    <t>Parhena Norris</t>
  </si>
  <si>
    <t>CA-2018-157833</t>
  </si>
  <si>
    <t>KD-16345</t>
  </si>
  <si>
    <t>Katherine Ducich</t>
  </si>
  <si>
    <t>CA-2017-149223</t>
  </si>
  <si>
    <t>ER-13855</t>
  </si>
  <si>
    <t>Elpida Rittenbach</t>
  </si>
  <si>
    <t>Saint Paul</t>
  </si>
  <si>
    <t>CA-2017-158568</t>
  </si>
  <si>
    <t>RB-19465</t>
  </si>
  <si>
    <t>Rick Bensley</t>
  </si>
  <si>
    <t>CA-2017-129903</t>
  </si>
  <si>
    <t>GZ-14470</t>
  </si>
  <si>
    <t>Gary Zandusky</t>
  </si>
  <si>
    <t>US-2016-156867</t>
  </si>
  <si>
    <t>LC-16870</t>
  </si>
  <si>
    <t>Lena Cacioppo</t>
  </si>
  <si>
    <t>Aurora</t>
  </si>
  <si>
    <t>Colorado</t>
  </si>
  <si>
    <t>CA-2018-119004</t>
  </si>
  <si>
    <t>JM-15250</t>
  </si>
  <si>
    <t>Janet Martin</t>
  </si>
  <si>
    <t>Charlotte</t>
  </si>
  <si>
    <t>CA-2016-129476</t>
  </si>
  <si>
    <t>PA-19060</t>
  </si>
  <si>
    <t>Pete Armstrong</t>
  </si>
  <si>
    <t>Orland Park</t>
  </si>
  <si>
    <t>CA-2018-146780</t>
  </si>
  <si>
    <t>CV-12805</t>
  </si>
  <si>
    <t>Cynthia Voltz</t>
  </si>
  <si>
    <t>CA-2017-128867</t>
  </si>
  <si>
    <t>CL-12565</t>
  </si>
  <si>
    <t>Clay Ludtke</t>
  </si>
  <si>
    <t>Urbandale</t>
  </si>
  <si>
    <t>Iowa</t>
  </si>
  <si>
    <t>CA-2015-115259</t>
  </si>
  <si>
    <t>RC-19960</t>
  </si>
  <si>
    <t>Ryan Crowe</t>
  </si>
  <si>
    <t>Columbus</t>
  </si>
  <si>
    <t>Ohio</t>
  </si>
  <si>
    <t>CA-2016-110457</t>
  </si>
  <si>
    <t>DK-13090</t>
  </si>
  <si>
    <t>Dave Kipp</t>
  </si>
  <si>
    <t>US-2016-136476</t>
  </si>
  <si>
    <t>GG-14650</t>
  </si>
  <si>
    <t>Greg Guthrie</t>
  </si>
  <si>
    <t>Bristol</t>
  </si>
  <si>
    <t>CA-2017-103730</t>
  </si>
  <si>
    <t>SC-20725</t>
  </si>
  <si>
    <t>Steven Cartwright</t>
  </si>
  <si>
    <t>Wilmington</t>
  </si>
  <si>
    <t>US-2015-152030</t>
  </si>
  <si>
    <t>AD-10180</t>
  </si>
  <si>
    <t>Alan Dominguez</t>
  </si>
  <si>
    <t>US-2015-134614</t>
  </si>
  <si>
    <t>PF-19165</t>
  </si>
  <si>
    <t>Philip Fox</t>
  </si>
  <si>
    <t>Bloomington</t>
  </si>
  <si>
    <t>US-2018-107272</t>
  </si>
  <si>
    <t>TS-21610</t>
  </si>
  <si>
    <t>Troy Staebel</t>
  </si>
  <si>
    <t>Phoenix</t>
  </si>
  <si>
    <t>US-2017-125969</t>
  </si>
  <si>
    <t>LS-16975</t>
  </si>
  <si>
    <t>Lindsay Shagiari</t>
  </si>
  <si>
    <t>US-2018-164147</t>
  </si>
  <si>
    <t>DW-13585</t>
  </si>
  <si>
    <t>Dorothy Wardle</t>
  </si>
  <si>
    <t>CA-2017-145583</t>
  </si>
  <si>
    <t>LC-16885</t>
  </si>
  <si>
    <t>Lena Creighton</t>
  </si>
  <si>
    <t>Roseville</t>
  </si>
  <si>
    <t>CA-2017-110366</t>
  </si>
  <si>
    <t>JD-15895</t>
  </si>
  <si>
    <t>Jonathan Doherty</t>
  </si>
  <si>
    <t>CA-2018-106180</t>
  </si>
  <si>
    <t>SH-19975</t>
  </si>
  <si>
    <t>Sally Hughsby</t>
  </si>
  <si>
    <t>CA-2018-155376</t>
  </si>
  <si>
    <t>SG-20080</t>
  </si>
  <si>
    <t>Sandra Glassco</t>
  </si>
  <si>
    <t>Independence</t>
  </si>
  <si>
    <t>Missouri</t>
  </si>
  <si>
    <t>CA-2016-110744</t>
  </si>
  <si>
    <t>HA-14920</t>
  </si>
  <si>
    <t>Helen Andreada</t>
  </si>
  <si>
    <t>Pasadena</t>
  </si>
  <si>
    <t>CA-2015-110072</t>
  </si>
  <si>
    <t>MG-17680</t>
  </si>
  <si>
    <t>Maureen Gastineau</t>
  </si>
  <si>
    <t>Newark</t>
  </si>
  <si>
    <t>CA-2017-114489</t>
  </si>
  <si>
    <t>JE-16165</t>
  </si>
  <si>
    <t>Justin Ellison</t>
  </si>
  <si>
    <t>Franklin</t>
  </si>
  <si>
    <t>CA-2017-158834</t>
  </si>
  <si>
    <t>TW-21025</t>
  </si>
  <si>
    <t>Tamara Willingham</t>
  </si>
  <si>
    <t>Scottsdale</t>
  </si>
  <si>
    <t>CA-2016-124919</t>
  </si>
  <si>
    <t>SP-20650</t>
  </si>
  <si>
    <t>Stephanie Phelps</t>
  </si>
  <si>
    <t>San Jose</t>
  </si>
  <si>
    <t>CA-2016-118948</t>
  </si>
  <si>
    <t>NK-18490</t>
  </si>
  <si>
    <t>Neil Knudson</t>
  </si>
  <si>
    <t>CA-2015-104269</t>
  </si>
  <si>
    <t>DB-13060</t>
  </si>
  <si>
    <t>Dave Brooks</t>
  </si>
  <si>
    <t>CA-2017-114104</t>
  </si>
  <si>
    <t>NP-18670</t>
  </si>
  <si>
    <t>Nora Paige</t>
  </si>
  <si>
    <t>Edmond</t>
  </si>
  <si>
    <t>Oklahoma</t>
  </si>
  <si>
    <t>CA-2017-162733</t>
  </si>
  <si>
    <t>TT-21070</t>
  </si>
  <si>
    <t>Ted Trevino</t>
  </si>
  <si>
    <t>CA-2016-119697</t>
  </si>
  <si>
    <t>EM-13960</t>
  </si>
  <si>
    <t>Eric Murdock</t>
  </si>
  <si>
    <t>CA-2017-154508</t>
  </si>
  <si>
    <t>RD-19900</t>
  </si>
  <si>
    <t>Ruben Dartt</t>
  </si>
  <si>
    <t>Carlsbad</t>
  </si>
  <si>
    <t>New Mexico</t>
  </si>
  <si>
    <t>CA-2017-113817</t>
  </si>
  <si>
    <t>MJ-17740</t>
  </si>
  <si>
    <t>Max Jones</t>
  </si>
  <si>
    <t>CA-2015-139892</t>
  </si>
  <si>
    <t>BM-11140</t>
  </si>
  <si>
    <t>Becky Martin</t>
  </si>
  <si>
    <t>San Antonio</t>
  </si>
  <si>
    <t>CA-2015-118962</t>
  </si>
  <si>
    <t>CS-12130</t>
  </si>
  <si>
    <t>Chad Sievert</t>
  </si>
  <si>
    <t>US-2015-100853</t>
  </si>
  <si>
    <t>JB-15400</t>
  </si>
  <si>
    <t>Jennifer Braxton</t>
  </si>
  <si>
    <t>US-2018-152366</t>
  </si>
  <si>
    <t>SJ-20500</t>
  </si>
  <si>
    <t>Shirley Jackson</t>
  </si>
  <si>
    <t>CA-2016-137225</t>
  </si>
  <si>
    <t>JK-15640</t>
  </si>
  <si>
    <t>Jim Kriz</t>
  </si>
  <si>
    <t>CA-2015-166191</t>
  </si>
  <si>
    <t>DK-13150</t>
  </si>
  <si>
    <t>David Kendrick</t>
  </si>
  <si>
    <t>CA-2015-158274</t>
  </si>
  <si>
    <t>RM-19675</t>
  </si>
  <si>
    <t>Robert Marley</t>
  </si>
  <si>
    <t>Monroe</t>
  </si>
  <si>
    <t>Louisiana</t>
  </si>
  <si>
    <t>CA-2017-105018</t>
  </si>
  <si>
    <t>SK-19990</t>
  </si>
  <si>
    <t>Sally Knutson</t>
  </si>
  <si>
    <t>Fairfield</t>
  </si>
  <si>
    <t>Connecticut</t>
  </si>
  <si>
    <t>CA-2015-123260</t>
  </si>
  <si>
    <t>FM-14290</t>
  </si>
  <si>
    <t>Frank Merwin</t>
  </si>
  <si>
    <t>CA-2017-157000</t>
  </si>
  <si>
    <t>AM-10360</t>
  </si>
  <si>
    <t>Alice McCarthy</t>
  </si>
  <si>
    <t>Grand Prairie</t>
  </si>
  <si>
    <t>CA-2016-102281</t>
  </si>
  <si>
    <t>MP-17470</t>
  </si>
  <si>
    <t>Mark Packer</t>
  </si>
  <si>
    <t>CA-2016-131457</t>
  </si>
  <si>
    <t>MZ-17515</t>
  </si>
  <si>
    <t>Mary Zewe</t>
  </si>
  <si>
    <t>Redlands</t>
  </si>
  <si>
    <t>CA-2015-140004</t>
  </si>
  <si>
    <t>CB-12025</t>
  </si>
  <si>
    <t>Cassandra Brandow</t>
  </si>
  <si>
    <t>Hamilton</t>
  </si>
  <si>
    <t>CA-2018-107720</t>
  </si>
  <si>
    <t>VM-21685</t>
  </si>
  <si>
    <t>Valerie Mitchum</t>
  </si>
  <si>
    <t>Westfield</t>
  </si>
  <si>
    <t>New Jersey</t>
  </si>
  <si>
    <t>US-2018-124303</t>
  </si>
  <si>
    <t>FH-14365</t>
  </si>
  <si>
    <t>Fred Hopkins</t>
  </si>
  <si>
    <t>CA-2018-105074</t>
  </si>
  <si>
    <t>MB-17305</t>
  </si>
  <si>
    <t>Maria Bertelson</t>
  </si>
  <si>
    <t>Akron</t>
  </si>
  <si>
    <t>CA-2015-133690</t>
  </si>
  <si>
    <t>BS-11755</t>
  </si>
  <si>
    <t>Bruce Stewart</t>
  </si>
  <si>
    <t>Denver</t>
  </si>
  <si>
    <t>US-2018-116701</t>
  </si>
  <si>
    <t>LC-17140</t>
  </si>
  <si>
    <t>Logan Currie</t>
  </si>
  <si>
    <t>Dallas</t>
  </si>
  <si>
    <t>CA-2018-126382</t>
  </si>
  <si>
    <t>HK-14890</t>
  </si>
  <si>
    <t>Heather Kirkland</t>
  </si>
  <si>
    <t>CA-2018-108329</t>
  </si>
  <si>
    <t>LE-16810</t>
  </si>
  <si>
    <t>Laurel Elliston</t>
  </si>
  <si>
    <t>Whittier</t>
  </si>
  <si>
    <t>CA-2018-135860</t>
  </si>
  <si>
    <t>JH-15985</t>
  </si>
  <si>
    <t>Joseph Holt</t>
  </si>
  <si>
    <t>Saginaw</t>
  </si>
  <si>
    <t>CA-2016-101007</t>
  </si>
  <si>
    <t>MS-17980</t>
  </si>
  <si>
    <t>Michael Stewart</t>
  </si>
  <si>
    <t>CA-2016-146262</t>
  </si>
  <si>
    <t>VW-21775</t>
  </si>
  <si>
    <t>Victoria Wilson</t>
  </si>
  <si>
    <t>Medina</t>
  </si>
  <si>
    <t>CA-2017-130162</t>
  </si>
  <si>
    <t>JH-15910</t>
  </si>
  <si>
    <t>Jonathan Howell</t>
  </si>
  <si>
    <t>CA-2016-169397</t>
  </si>
  <si>
    <t>JB-15925</t>
  </si>
  <si>
    <t>Joni Blumstein</t>
  </si>
  <si>
    <t>Dublin</t>
  </si>
  <si>
    <t>CA-2016-163055</t>
  </si>
  <si>
    <t>DS-13180</t>
  </si>
  <si>
    <t>David Smith</t>
  </si>
  <si>
    <t>Detroit</t>
  </si>
  <si>
    <t>US-2016-145436</t>
  </si>
  <si>
    <t>VD-21670</t>
  </si>
  <si>
    <t>Valerie Dominguez</t>
  </si>
  <si>
    <t>Columbia</t>
  </si>
  <si>
    <t>US-2015-156216</t>
  </si>
  <si>
    <t>EA-14035</t>
  </si>
  <si>
    <t>Erin Ashbrook</t>
  </si>
  <si>
    <t>CA-2018-160514</t>
  </si>
  <si>
    <t>DB-13120</t>
  </si>
  <si>
    <t>David Bremer</t>
  </si>
  <si>
    <t>Santa Clara</t>
  </si>
  <si>
    <t>CA-2017-157749</t>
  </si>
  <si>
    <t>KL-16645</t>
  </si>
  <si>
    <t>Ken Lonsdale</t>
  </si>
  <si>
    <t>CA-2015-131926</t>
  </si>
  <si>
    <t>DW-13480</t>
  </si>
  <si>
    <t>Dianna Wilson</t>
  </si>
  <si>
    <t>Lakeville</t>
  </si>
  <si>
    <t>CA-2017-154739</t>
  </si>
  <si>
    <t>LH-17155</t>
  </si>
  <si>
    <t>Logan Haushalter</t>
  </si>
  <si>
    <t>CA-2017-145625</t>
  </si>
  <si>
    <t>KC-16540</t>
  </si>
  <si>
    <t>Kelly Collister</t>
  </si>
  <si>
    <t>San Diego</t>
  </si>
  <si>
    <t>CA-2017-146941</t>
  </si>
  <si>
    <t>DL-13315</t>
  </si>
  <si>
    <t>Delfina Latchford</t>
  </si>
  <si>
    <t>US-2016-159982</t>
  </si>
  <si>
    <t>DR-12880</t>
  </si>
  <si>
    <t>Dan Reichenbach</t>
  </si>
  <si>
    <t>CA-2018-163139</t>
  </si>
  <si>
    <t>CC-12670</t>
  </si>
  <si>
    <t>Craig Carreira</t>
  </si>
  <si>
    <t>US-2018-155299</t>
  </si>
  <si>
    <t>Dl-13600</t>
  </si>
  <si>
    <t>Dorris liebe</t>
  </si>
  <si>
    <t>US-2015-106992</t>
  </si>
  <si>
    <t>SB-20290</t>
  </si>
  <si>
    <t>Sean Braxton</t>
  </si>
  <si>
    <t>Machines</t>
  </si>
  <si>
    <t>CA-2017-125318</t>
  </si>
  <si>
    <t>RC-19825</t>
  </si>
  <si>
    <t>Roy Collins</t>
  </si>
  <si>
    <t>CA-2016-155040</t>
  </si>
  <si>
    <t>AH-10210</t>
  </si>
  <si>
    <t>Alan Hwang</t>
  </si>
  <si>
    <t>Brentwood</t>
  </si>
  <si>
    <t>CA-2018-136826</t>
  </si>
  <si>
    <t>CB-12535</t>
  </si>
  <si>
    <t>Claudia Bergmann</t>
  </si>
  <si>
    <t>Chapel Hill</t>
  </si>
  <si>
    <t>US-2018-145366</t>
  </si>
  <si>
    <t>CA-12310</t>
  </si>
  <si>
    <t>Christine Abelman</t>
  </si>
  <si>
    <t>Cincinnati</t>
  </si>
  <si>
    <t>CA-2018-163979</t>
  </si>
  <si>
    <t>KH-16690</t>
  </si>
  <si>
    <t>Kristen Hastings</t>
  </si>
  <si>
    <t>CA-2018-118136</t>
  </si>
  <si>
    <t>BB-10990</t>
  </si>
  <si>
    <t>Barry Blumstein</t>
  </si>
  <si>
    <t>Inglewood</t>
  </si>
  <si>
    <t>CA-2018-132976</t>
  </si>
  <si>
    <t>AG-10495</t>
  </si>
  <si>
    <t>Andrew Gjertsen</t>
  </si>
  <si>
    <t>CA-2016-130890</t>
  </si>
  <si>
    <t>JO-15280</t>
  </si>
  <si>
    <t>Jas O'Carroll</t>
  </si>
  <si>
    <t>CA-2017-112697</t>
  </si>
  <si>
    <t>AH-10195</t>
  </si>
  <si>
    <t>Alan Haines</t>
  </si>
  <si>
    <t>Tamarac</t>
  </si>
  <si>
    <t>CA-2017-110772</t>
  </si>
  <si>
    <t>NZ-18565</t>
  </si>
  <si>
    <t>Nick Zandusky</t>
  </si>
  <si>
    <t>CA-2015-111451</t>
  </si>
  <si>
    <t>KL-16555</t>
  </si>
  <si>
    <t>Kelly Lampkin</t>
  </si>
  <si>
    <t>Colorado Springs</t>
  </si>
  <si>
    <t>CA-2016-144253</t>
  </si>
  <si>
    <t>AS-10225</t>
  </si>
  <si>
    <t>Alan Schoenberger</t>
  </si>
  <si>
    <t>CA-2015-111003</t>
  </si>
  <si>
    <t>CR-12625</t>
  </si>
  <si>
    <t>Corey Roper</t>
  </si>
  <si>
    <t>Lakewood</t>
  </si>
  <si>
    <t>CA-2018-126774</t>
  </si>
  <si>
    <t>SH-20395</t>
  </si>
  <si>
    <t>Shahid Hopkins</t>
  </si>
  <si>
    <t>Arlington</t>
  </si>
  <si>
    <t>CA-2017-142902</t>
  </si>
  <si>
    <t>BP-11185</t>
  </si>
  <si>
    <t>Ben Peterman</t>
  </si>
  <si>
    <t>Arvada</t>
  </si>
  <si>
    <t>CA-2015-120887</t>
  </si>
  <si>
    <t>TS-21205</t>
  </si>
  <si>
    <t>Thomas Seio</t>
  </si>
  <si>
    <t>Hackensack</t>
  </si>
  <si>
    <t>CA-2015-167850</t>
  </si>
  <si>
    <t>AG-10525</t>
  </si>
  <si>
    <t>Andy Gerbode</t>
  </si>
  <si>
    <t>Saint Petersburg</t>
  </si>
  <si>
    <t>CA-2015-164259</t>
  </si>
  <si>
    <t>SP-20860</t>
  </si>
  <si>
    <t>Sung Pak</t>
  </si>
  <si>
    <t>CA-2015-164973</t>
  </si>
  <si>
    <t>NM-18445</t>
  </si>
  <si>
    <t>Nathan Mautz</t>
  </si>
  <si>
    <t>CA-2015-156601</t>
  </si>
  <si>
    <t>FA-14230</t>
  </si>
  <si>
    <t>Frank Atkinson</t>
  </si>
  <si>
    <t>Long Beach</t>
  </si>
  <si>
    <t>CA-2017-162138</t>
  </si>
  <si>
    <t>GK-14620</t>
  </si>
  <si>
    <t>Grace Kelly</t>
  </si>
  <si>
    <t>Hesperia</t>
  </si>
  <si>
    <t>CA-2018-153339</t>
  </si>
  <si>
    <t>DJ-13510</t>
  </si>
  <si>
    <t>Don Jones</t>
  </si>
  <si>
    <t>Murfreesboro</t>
  </si>
  <si>
    <t>US-2017-141544</t>
  </si>
  <si>
    <t>PO-18850</t>
  </si>
  <si>
    <t>Patrick O'Brill</t>
  </si>
  <si>
    <t>US-2017-150147</t>
  </si>
  <si>
    <t>JL-15850</t>
  </si>
  <si>
    <t>John Lucas</t>
  </si>
  <si>
    <t>CA-2016-137946</t>
  </si>
  <si>
    <t>DB-13615</t>
  </si>
  <si>
    <t>Doug Bickford</t>
  </si>
  <si>
    <t>CA-2015-129924</t>
  </si>
  <si>
    <t>AC-10420</t>
  </si>
  <si>
    <t>Alyssa Crouse</t>
  </si>
  <si>
    <t>CA-2018-169901</t>
  </si>
  <si>
    <t>CC-12550</t>
  </si>
  <si>
    <t>Clay Cheatham</t>
  </si>
  <si>
    <t>CA-2018-134306</t>
  </si>
  <si>
    <t>TD-20995</t>
  </si>
  <si>
    <t>Tamara Dahlen</t>
  </si>
  <si>
    <t>Lowell</t>
  </si>
  <si>
    <t>Massachusetts</t>
  </si>
  <si>
    <t>CA-2017-129714</t>
  </si>
  <si>
    <t>AB-10060</t>
  </si>
  <si>
    <t>Adam Bellavance</t>
  </si>
  <si>
    <t>CA-2017-138520</t>
  </si>
  <si>
    <t>JL-15505</t>
  </si>
  <si>
    <t>Jeremy Lonsdale</t>
  </si>
  <si>
    <t>CA-2018-155698</t>
  </si>
  <si>
    <t>VB-21745</t>
  </si>
  <si>
    <t>Victoria Brennan</t>
  </si>
  <si>
    <t>Georgia</t>
  </si>
  <si>
    <t>CA-2018-144904</t>
  </si>
  <si>
    <t>KW-16435</t>
  </si>
  <si>
    <t>Katrina Willman</t>
  </si>
  <si>
    <t>CA-2015-123344</t>
  </si>
  <si>
    <t>JD-16060</t>
  </si>
  <si>
    <t>Julia Dunbar</t>
  </si>
  <si>
    <t>CA-2017-155516</t>
  </si>
  <si>
    <t>Same Day</t>
  </si>
  <si>
    <t>MK-17905</t>
  </si>
  <si>
    <t>Michael Kennedy</t>
  </si>
  <si>
    <t>Manchester</t>
  </si>
  <si>
    <t>CA-2018-104745</t>
  </si>
  <si>
    <t>GT-14755</t>
  </si>
  <si>
    <t>Guy Thornton</t>
  </si>
  <si>
    <t>Harlingen</t>
  </si>
  <si>
    <t>US-2015-119137</t>
  </si>
  <si>
    <t>AG-10900</t>
  </si>
  <si>
    <t>Arthur Gainer</t>
  </si>
  <si>
    <t>Tucson</t>
  </si>
  <si>
    <t>US-2017-134656</t>
  </si>
  <si>
    <t>MM-18280</t>
  </si>
  <si>
    <t>Muhammed MacIntyre</t>
  </si>
  <si>
    <t>Quincy</t>
  </si>
  <si>
    <t>US-2018-134481</t>
  </si>
  <si>
    <t>AR-10405</t>
  </si>
  <si>
    <t>Allen Rosenblatt</t>
  </si>
  <si>
    <t>CA-2016-130792</t>
  </si>
  <si>
    <t>RA-19915</t>
  </si>
  <si>
    <t>Russell Applegate</t>
  </si>
  <si>
    <t>CA-2017-134775</t>
  </si>
  <si>
    <t>AS-10285</t>
  </si>
  <si>
    <t>Alejandro Savely</t>
  </si>
  <si>
    <t>CA-2016-125395</t>
  </si>
  <si>
    <t>LA-16780</t>
  </si>
  <si>
    <t>Laura Armstrong</t>
  </si>
  <si>
    <t>Taylor</t>
  </si>
  <si>
    <t>US-2016-168935</t>
  </si>
  <si>
    <t>DO-13435</t>
  </si>
  <si>
    <t>Denny Ordway</t>
  </si>
  <si>
    <t>Pembroke Pines</t>
  </si>
  <si>
    <t>CA-2016-122756</t>
  </si>
  <si>
    <t>DK-13225</t>
  </si>
  <si>
    <t>Dean Katz</t>
  </si>
  <si>
    <t>CA-2015-115973</t>
  </si>
  <si>
    <t>NG-18430</t>
  </si>
  <si>
    <t>Nathan Gelder</t>
  </si>
  <si>
    <t>CA-2018-101798</t>
  </si>
  <si>
    <t>MV-18190</t>
  </si>
  <si>
    <t>Mike Vittorini</t>
  </si>
  <si>
    <t>US-2015-135972</t>
  </si>
  <si>
    <t>JG-15115</t>
  </si>
  <si>
    <t>Jack Garza</t>
  </si>
  <si>
    <t>Des Moines</t>
  </si>
  <si>
    <t>US-2015-134971</t>
  </si>
  <si>
    <t>BP-11095</t>
  </si>
  <si>
    <t>Bart Pistole</t>
  </si>
  <si>
    <t>Peoria</t>
  </si>
  <si>
    <t>CA-2018-102946</t>
  </si>
  <si>
    <t>VP-21730</t>
  </si>
  <si>
    <t>Victor Preis</t>
  </si>
  <si>
    <t>Las Vegas</t>
  </si>
  <si>
    <t>Nevada</t>
  </si>
  <si>
    <t>CA-2018-165603</t>
  </si>
  <si>
    <t>SS-20140</t>
  </si>
  <si>
    <t>Saphhira Shifley</t>
  </si>
  <si>
    <t>Warwick</t>
  </si>
  <si>
    <t>Rhode Island</t>
  </si>
  <si>
    <t>CA-2017-108987</t>
  </si>
  <si>
    <t>AG-10675</t>
  </si>
  <si>
    <t>Anna Gayman</t>
  </si>
  <si>
    <t>CA-2015-113166</t>
  </si>
  <si>
    <t>LF-17185</t>
  </si>
  <si>
    <t>Luke Foster</t>
  </si>
  <si>
    <t>Miami</t>
  </si>
  <si>
    <t>CA-2018-117933</t>
  </si>
  <si>
    <t>RF-19840</t>
  </si>
  <si>
    <t>Roy FranzÃ¶sisch</t>
  </si>
  <si>
    <t>CA-2018-117457</t>
  </si>
  <si>
    <t>KH-16510</t>
  </si>
  <si>
    <t>Keith Herrera</t>
  </si>
  <si>
    <t>CA-2018-142636</t>
  </si>
  <si>
    <t>KC-16675</t>
  </si>
  <si>
    <t>Kimberly Carter</t>
  </si>
  <si>
    <t>CA-2018-122105</t>
  </si>
  <si>
    <t>CJ-12010</t>
  </si>
  <si>
    <t>Caroline Jumper</t>
  </si>
  <si>
    <t>Huntington Beach</t>
  </si>
  <si>
    <t>CA-2017-148796</t>
  </si>
  <si>
    <t>PB-19150</t>
  </si>
  <si>
    <t>Philip Brown</t>
  </si>
  <si>
    <t>CA-2018-125388</t>
  </si>
  <si>
    <t>MP-17965</t>
  </si>
  <si>
    <t>Michael Paige</t>
  </si>
  <si>
    <t>Lawrence</t>
  </si>
  <si>
    <t>CA-2018-155705</t>
  </si>
  <si>
    <t>NF-18385</t>
  </si>
  <si>
    <t>Natalie Fritzler</t>
  </si>
  <si>
    <t>Jackson</t>
  </si>
  <si>
    <t>Mississippi</t>
  </si>
  <si>
    <t>CA-2015-101476</t>
  </si>
  <si>
    <t>SD-20485</t>
  </si>
  <si>
    <t>Shirley Daniels</t>
  </si>
  <si>
    <t>New Rochelle</t>
  </si>
  <si>
    <t>CA-2018-152275</t>
  </si>
  <si>
    <t>KH-16630</t>
  </si>
  <si>
    <t>Ken Heidel</t>
  </si>
  <si>
    <t>US-2017-123750</t>
  </si>
  <si>
    <t>RB-19795</t>
  </si>
  <si>
    <t>Ross Baird</t>
  </si>
  <si>
    <t>Gastonia</t>
  </si>
  <si>
    <t>US-2015-150574</t>
  </si>
  <si>
    <t>MK-18160</t>
  </si>
  <si>
    <t>Mike Kennedy</t>
  </si>
  <si>
    <t>Jacksonville</t>
  </si>
  <si>
    <t>CA-2017-147375</t>
  </si>
  <si>
    <t>PO-19180</t>
  </si>
  <si>
    <t>Philisse Overcash</t>
  </si>
  <si>
    <t>CA-2018-130043</t>
  </si>
  <si>
    <t>BB-11545</t>
  </si>
  <si>
    <t>Brenda Bowman</t>
  </si>
  <si>
    <t>CA-2018-154214</t>
  </si>
  <si>
    <t>TB-21595</t>
  </si>
  <si>
    <t>Troy Blackwell</t>
  </si>
  <si>
    <t>CA-2017-166674</t>
  </si>
  <si>
    <t>RB-19360</t>
  </si>
  <si>
    <t>Raymond Buch</t>
  </si>
  <si>
    <t>Auburn</t>
  </si>
  <si>
    <t>CA-2018-147277</t>
  </si>
  <si>
    <t>EB-13705</t>
  </si>
  <si>
    <t>Ed Braxton</t>
  </si>
  <si>
    <t>US-2015-110674</t>
  </si>
  <si>
    <t>SC-20095</t>
  </si>
  <si>
    <t>Sanjit Chand</t>
  </si>
  <si>
    <t>CA-2017-109869</t>
  </si>
  <si>
    <t>TN-21040</t>
  </si>
  <si>
    <t>Tanja Norvell</t>
  </si>
  <si>
    <t>US-2016-101399</t>
  </si>
  <si>
    <t>JS-15940</t>
  </si>
  <si>
    <t>Joni Sundaresam</t>
  </si>
  <si>
    <t>Park Ridge</t>
  </si>
  <si>
    <t>CA-2016-154144</t>
  </si>
  <si>
    <t>MH-17785</t>
  </si>
  <si>
    <t>Maya Herman</t>
  </si>
  <si>
    <t>Lindenhurst</t>
  </si>
  <si>
    <t>CA-2015-144666</t>
  </si>
  <si>
    <t>JP-15520</t>
  </si>
  <si>
    <t>Jeremy Pistek</t>
  </si>
  <si>
    <t>CA-2017-152632</t>
  </si>
  <si>
    <t>JE-15475</t>
  </si>
  <si>
    <t>Jeremy Ellison</t>
  </si>
  <si>
    <t>CA-2017-100790</t>
  </si>
  <si>
    <t>JG-15805</t>
  </si>
  <si>
    <t>John Grady</t>
  </si>
  <si>
    <t>CA-2015-134677</t>
  </si>
  <si>
    <t>XP-21865</t>
  </si>
  <si>
    <t>Xylona Preis</t>
  </si>
  <si>
    <t>CA-2015-127691</t>
  </si>
  <si>
    <t>EM-14065</t>
  </si>
  <si>
    <t>Erin Mull</t>
  </si>
  <si>
    <t>CA-2018-140963</t>
  </si>
  <si>
    <t>MT-18070</t>
  </si>
  <si>
    <t>Michelle Tran</t>
  </si>
  <si>
    <t>CA-2015-154627</t>
  </si>
  <si>
    <t>SA-20830</t>
  </si>
  <si>
    <t>Sue Ann Reed</t>
  </si>
  <si>
    <t>CA-2015-133753</t>
  </si>
  <si>
    <t>CW-11905</t>
  </si>
  <si>
    <t>Carl Weiss</t>
  </si>
  <si>
    <t>Huntsville</t>
  </si>
  <si>
    <t>CA-2015-113362</t>
  </si>
  <si>
    <t>AJ-10960</t>
  </si>
  <si>
    <t>Astrea Jones</t>
  </si>
  <si>
    <t>CA-2017-169166</t>
  </si>
  <si>
    <t>SS-20590</t>
  </si>
  <si>
    <t>Sonia Sunley</t>
  </si>
  <si>
    <t>US-2017-120929</t>
  </si>
  <si>
    <t>RO-19780</t>
  </si>
  <si>
    <t>Rose O'Brian</t>
  </si>
  <si>
    <t>CA-2016-134782</t>
  </si>
  <si>
    <t>MD-17350</t>
  </si>
  <si>
    <t>Maribeth Dona</t>
  </si>
  <si>
    <t>Fayetteville</t>
  </si>
  <si>
    <t>Arkansas</t>
  </si>
  <si>
    <t>US-2017-105578</t>
  </si>
  <si>
    <t>MY-17380</t>
  </si>
  <si>
    <t>Maribeth Yedwab</t>
  </si>
  <si>
    <t>Parker</t>
  </si>
  <si>
    <t>CA-2016-145352</t>
  </si>
  <si>
    <t>CM-12385</t>
  </si>
  <si>
    <t>Christopher Martinez</t>
  </si>
  <si>
    <t>Atlanta</t>
  </si>
  <si>
    <t>CA-2018-135307</t>
  </si>
  <si>
    <t>LS-17245</t>
  </si>
  <si>
    <t>Lynn Smith</t>
  </si>
  <si>
    <t>Gladstone</t>
  </si>
  <si>
    <t>CA-2018-163405</t>
  </si>
  <si>
    <t>BN-11515</t>
  </si>
  <si>
    <t>Bradley Nguyen</t>
  </si>
  <si>
    <t>CA-2016-157812</t>
  </si>
  <si>
    <t>DB-13210</t>
  </si>
  <si>
    <t>Dean Braden</t>
  </si>
  <si>
    <t>CA-2018-145142</t>
  </si>
  <si>
    <t>MC-17605</t>
  </si>
  <si>
    <t>Matt Connell</t>
  </si>
  <si>
    <t>CA-2016-158792</t>
  </si>
  <si>
    <t>BD-11605</t>
  </si>
  <si>
    <t>Brian Dahlen</t>
  </si>
  <si>
    <t>CA-2018-113558</t>
  </si>
  <si>
    <t>PH-18790</t>
  </si>
  <si>
    <t>Patricia Hirasaki</t>
  </si>
  <si>
    <t>Lakeland</t>
  </si>
  <si>
    <t>US-2016-138303</t>
  </si>
  <si>
    <t>MG-18145</t>
  </si>
  <si>
    <t>Mike Gockenbach</t>
  </si>
  <si>
    <t>CA-2016-102848</t>
  </si>
  <si>
    <t>KB-16240</t>
  </si>
  <si>
    <t>Karen Bern</t>
  </si>
  <si>
    <t>US-2018-129441</t>
  </si>
  <si>
    <t>JC-15340</t>
  </si>
  <si>
    <t>Jasper Cacioppo</t>
  </si>
  <si>
    <t>CA-2017-168753</t>
  </si>
  <si>
    <t>RL-19615</t>
  </si>
  <si>
    <t>Rob Lucas</t>
  </si>
  <si>
    <t>Montgomery</t>
  </si>
  <si>
    <t>CA-2017-126613</t>
  </si>
  <si>
    <t>AA-10375</t>
  </si>
  <si>
    <t>Allen Armold</t>
  </si>
  <si>
    <t>Mesa</t>
  </si>
  <si>
    <t>US-2018-122637</t>
  </si>
  <si>
    <t>EP-13915</t>
  </si>
  <si>
    <t>Emily Phan</t>
  </si>
  <si>
    <t>CA-2016-134894</t>
  </si>
  <si>
    <t>DK-12985</t>
  </si>
  <si>
    <t>Darren Koutras</t>
  </si>
  <si>
    <t>CA-2015-140795</t>
  </si>
  <si>
    <t>BD-11500</t>
  </si>
  <si>
    <t>Bradley Drucker</t>
  </si>
  <si>
    <t>Green Bay</t>
  </si>
  <si>
    <t>US-2016-120161</t>
  </si>
  <si>
    <t>LM-17065</t>
  </si>
  <si>
    <t>Liz MacKendrick</t>
  </si>
  <si>
    <t>CA-2018-162929</t>
  </si>
  <si>
    <t>AS-10135</t>
  </si>
  <si>
    <t>Adrian Shami</t>
  </si>
  <si>
    <t>CA-2017-136406</t>
  </si>
  <si>
    <t>BD-11320</t>
  </si>
  <si>
    <t>Bill Donatelli</t>
  </si>
  <si>
    <t>CA-2018-101945</t>
  </si>
  <si>
    <t>GT-14710</t>
  </si>
  <si>
    <t>Greg Tran</t>
  </si>
  <si>
    <t>CA-2015-155852</t>
  </si>
  <si>
    <t>AJ-10945</t>
  </si>
  <si>
    <t>Ashley Jarboe</t>
  </si>
  <si>
    <t>CA-2017-113243</t>
  </si>
  <si>
    <t>OT-18730</t>
  </si>
  <si>
    <t>Olvera Toch</t>
  </si>
  <si>
    <t>CA-2018-118731</t>
  </si>
  <si>
    <t>LP-17080</t>
  </si>
  <si>
    <t>Liz Pelletier</t>
  </si>
  <si>
    <t>CA-2015-145576</t>
  </si>
  <si>
    <t>CA-12775</t>
  </si>
  <si>
    <t>Cynthia Arntzen</t>
  </si>
  <si>
    <t>Tampa</t>
  </si>
  <si>
    <t>CA-2016-130736</t>
  </si>
  <si>
    <t>JF-15490</t>
  </si>
  <si>
    <t>Jeremy Farry</t>
  </si>
  <si>
    <t>CA-2018-137099</t>
  </si>
  <si>
    <t>FP-14320</t>
  </si>
  <si>
    <t>Frank Preis</t>
  </si>
  <si>
    <t>CA-2018-156951</t>
  </si>
  <si>
    <t>EB-13840</t>
  </si>
  <si>
    <t>Ellis Ballard</t>
  </si>
  <si>
    <t>CA-2018-164826</t>
  </si>
  <si>
    <t>JF-15415</t>
  </si>
  <si>
    <t>Jennifer Ferguson</t>
  </si>
  <si>
    <t>CA-2017-127250</t>
  </si>
  <si>
    <t>SF-20200</t>
  </si>
  <si>
    <t>Sarah Foster</t>
  </si>
  <si>
    <t>Marysville</t>
  </si>
  <si>
    <t>CA-2016-149713</t>
  </si>
  <si>
    <t>TG-21640</t>
  </si>
  <si>
    <t>Trudy Glocke</t>
  </si>
  <si>
    <t>CA-2018-118640</t>
  </si>
  <si>
    <t>CS-11950</t>
  </si>
  <si>
    <t>Carlos Soltero</t>
  </si>
  <si>
    <t>CA-2016-132906</t>
  </si>
  <si>
    <t>CC-12145</t>
  </si>
  <si>
    <t>Charles Crestani</t>
  </si>
  <si>
    <t>Supplies</t>
  </si>
  <si>
    <t>CA-2018-145233</t>
  </si>
  <si>
    <t>DV-13465</t>
  </si>
  <si>
    <t>Dianna Vittorini</t>
  </si>
  <si>
    <t>CA-2016-128139</t>
  </si>
  <si>
    <t>BD-11725</t>
  </si>
  <si>
    <t>Bruce Degenhardt</t>
  </si>
  <si>
    <t>Richmond</t>
  </si>
  <si>
    <t>US-2017-156986</t>
  </si>
  <si>
    <t>ZC-21910</t>
  </si>
  <si>
    <t>Zuschuss Carroll</t>
  </si>
  <si>
    <t>Salem</t>
  </si>
  <si>
    <t>CA-2015-135405</t>
  </si>
  <si>
    <t>MS-17830</t>
  </si>
  <si>
    <t>Melanie Seite</t>
  </si>
  <si>
    <t>Laredo</t>
  </si>
  <si>
    <t>CA-2015-131450</t>
  </si>
  <si>
    <t>LR-16915</t>
  </si>
  <si>
    <t>Lena Radford</t>
  </si>
  <si>
    <t>CA-2017-120180</t>
  </si>
  <si>
    <t>TP-21130</t>
  </si>
  <si>
    <t>Theone Pippenger</t>
  </si>
  <si>
    <t>US-2017-100720</t>
  </si>
  <si>
    <t>CK-12205</t>
  </si>
  <si>
    <t>Chloris Kastensmidt</t>
  </si>
  <si>
    <t>CA-2015-149958</t>
  </si>
  <si>
    <t>AS-10240</t>
  </si>
  <si>
    <t>Alan Shonely</t>
  </si>
  <si>
    <t>US-2015-105767</t>
  </si>
  <si>
    <t>AR-10510</t>
  </si>
  <si>
    <t>Andrew Roberts</t>
  </si>
  <si>
    <t>CA-2017-161816</t>
  </si>
  <si>
    <t>NB-18655</t>
  </si>
  <si>
    <t>Nona Balk</t>
  </si>
  <si>
    <t>CA-2017-121223</t>
  </si>
  <si>
    <t>GD-14590</t>
  </si>
  <si>
    <t>Giulietta Dortch</t>
  </si>
  <si>
    <t>CA-2018-138611</t>
  </si>
  <si>
    <t>CK-12595</t>
  </si>
  <si>
    <t>Clytie Kelty</t>
  </si>
  <si>
    <t>Grove City</t>
  </si>
  <si>
    <t>CA-2018-117947</t>
  </si>
  <si>
    <t>NG-18355</t>
  </si>
  <si>
    <t>Nat Gilpin</t>
  </si>
  <si>
    <t>US-2015-111171</t>
  </si>
  <si>
    <t>CA-12265</t>
  </si>
  <si>
    <t>Christina Anderson</t>
  </si>
  <si>
    <t>CA-2016-138009</t>
  </si>
  <si>
    <t>SF-20965</t>
  </si>
  <si>
    <t>Sylvia Foulston</t>
  </si>
  <si>
    <t>Dearborn</t>
  </si>
  <si>
    <t>CA-2018-163020</t>
  </si>
  <si>
    <t>MO-17800</t>
  </si>
  <si>
    <t>Meg O'Connel</t>
  </si>
  <si>
    <t>CA-2018-153787</t>
  </si>
  <si>
    <t>AT-10735</t>
  </si>
  <si>
    <t>Annie Thurman</t>
  </si>
  <si>
    <t>US-2017-135720</t>
  </si>
  <si>
    <t>FM-14380</t>
  </si>
  <si>
    <t>Fred McMath</t>
  </si>
  <si>
    <t>CA-2016-168004</t>
  </si>
  <si>
    <t>DJ-13420</t>
  </si>
  <si>
    <t>Denny Joy</t>
  </si>
  <si>
    <t>Warner Robins</t>
  </si>
  <si>
    <t>US-2017-123470</t>
  </si>
  <si>
    <t>ME-17725</t>
  </si>
  <si>
    <t>Max Engle</t>
  </si>
  <si>
    <t>CA-2017-147067</t>
  </si>
  <si>
    <t>JD-16150</t>
  </si>
  <si>
    <t>Justin Deggeller</t>
  </si>
  <si>
    <t>CA-2018-167913</t>
  </si>
  <si>
    <t>JL-15835</t>
  </si>
  <si>
    <t>John Lee</t>
  </si>
  <si>
    <t>Mission Viejo</t>
  </si>
  <si>
    <t>CA-2018-106103</t>
  </si>
  <si>
    <t>SC-20305</t>
  </si>
  <si>
    <t>Sean Christensen</t>
  </si>
  <si>
    <t>Rochester Hills</t>
  </si>
  <si>
    <t>CA-2018-126221</t>
  </si>
  <si>
    <t>CC-12430</t>
  </si>
  <si>
    <t>Chuck Clark</t>
  </si>
  <si>
    <t>CA-2017-160745</t>
  </si>
  <si>
    <t>AR-10825</t>
  </si>
  <si>
    <t>Anthony Rawles</t>
  </si>
  <si>
    <t>Vancouver</t>
  </si>
  <si>
    <t>CA-2017-132661</t>
  </si>
  <si>
    <t>SR-20740</t>
  </si>
  <si>
    <t>Steven Roelle</t>
  </si>
  <si>
    <t>CA-2017-137239</t>
  </si>
  <si>
    <t>CR-12730</t>
  </si>
  <si>
    <t>Craig Reiter</t>
  </si>
  <si>
    <t>US-2017-156097</t>
  </si>
  <si>
    <t>EH-14125</t>
  </si>
  <si>
    <t>Eugene Hildebrand</t>
  </si>
  <si>
    <t>CA-2017-123666</t>
  </si>
  <si>
    <t>SP-20545</t>
  </si>
  <si>
    <t>Sibella Parks</t>
  </si>
  <si>
    <t>CA-2018-132682</t>
  </si>
  <si>
    <t>TH-21235</t>
  </si>
  <si>
    <t>Tiffany House</t>
  </si>
  <si>
    <t>CA-2015-156314</t>
  </si>
  <si>
    <t>RP-19390</t>
  </si>
  <si>
    <t>Resi PÃ¶lking</t>
  </si>
  <si>
    <t>Cleveland</t>
  </si>
  <si>
    <t>CA-2018-130351</t>
  </si>
  <si>
    <t>RB-19570</t>
  </si>
  <si>
    <t>Rob Beeghly</t>
  </si>
  <si>
    <t>US-2018-119438</t>
  </si>
  <si>
    <t>CD-11980</t>
  </si>
  <si>
    <t>Carol Darley</t>
  </si>
  <si>
    <t>Tyler</t>
  </si>
  <si>
    <t>CA-2017-164511</t>
  </si>
  <si>
    <t>DJ-13630</t>
  </si>
  <si>
    <t>Doug Jacobs</t>
  </si>
  <si>
    <t>US-2018-168116</t>
  </si>
  <si>
    <t>GT-14635</t>
  </si>
  <si>
    <t>Grant Thornton</t>
  </si>
  <si>
    <t>Burlington</t>
  </si>
  <si>
    <t>CA-2015-157784</t>
  </si>
  <si>
    <t>MC-17845</t>
  </si>
  <si>
    <t>Michael Chen</t>
  </si>
  <si>
    <t>CA-2018-161480</t>
  </si>
  <si>
    <t>RA-19285</t>
  </si>
  <si>
    <t>Ralph Arnett</t>
  </si>
  <si>
    <t>US-2015-117135</t>
  </si>
  <si>
    <t>NP-18325</t>
  </si>
  <si>
    <t>Naresj Patel</t>
  </si>
  <si>
    <t>Waynesboro</t>
  </si>
  <si>
    <t>CA-2016-131534</t>
  </si>
  <si>
    <t>AB-10165</t>
  </si>
  <si>
    <t>Alan Barnes</t>
  </si>
  <si>
    <t>CA-2016-119291</t>
  </si>
  <si>
    <t>JO-15550</t>
  </si>
  <si>
    <t>Jesus Ocampo</t>
  </si>
  <si>
    <t>Chester</t>
  </si>
  <si>
    <t>CA-2016-142027</t>
  </si>
  <si>
    <t>JK-15370</t>
  </si>
  <si>
    <t>Jay Kimmel</t>
  </si>
  <si>
    <t>CA-2015-138527</t>
  </si>
  <si>
    <t>BN-11470</t>
  </si>
  <si>
    <t>Brad Norvell</t>
  </si>
  <si>
    <t>Cary</t>
  </si>
  <si>
    <t>CA-2015-112158</t>
  </si>
  <si>
    <t>DP-13165</t>
  </si>
  <si>
    <t>David Philippe</t>
  </si>
  <si>
    <t>CA-2015-113887</t>
  </si>
  <si>
    <t>TH-21550</t>
  </si>
  <si>
    <t>Tracy Hopkins</t>
  </si>
  <si>
    <t>CA-2018-146136</t>
  </si>
  <si>
    <t>AP-10915</t>
  </si>
  <si>
    <t>Arthur Prichep</t>
  </si>
  <si>
    <t>Palm Coast</t>
  </si>
  <si>
    <t>US-2018-100048</t>
  </si>
  <si>
    <t>RS-19765</t>
  </si>
  <si>
    <t>Roland Schwarz</t>
  </si>
  <si>
    <t>Mount Vernon</t>
  </si>
  <si>
    <t>CA-2015-130092</t>
  </si>
  <si>
    <t>SV-20365</t>
  </si>
  <si>
    <t>Seth Vernon</t>
  </si>
  <si>
    <t>CA-2015-104472</t>
  </si>
  <si>
    <t>CK-12325</t>
  </si>
  <si>
    <t>Christine Kargatis</t>
  </si>
  <si>
    <t>CA-2017-112942</t>
  </si>
  <si>
    <t>RD-19810</t>
  </si>
  <si>
    <t>Ross DeVincentis</t>
  </si>
  <si>
    <t>CA-2015-117429</t>
  </si>
  <si>
    <t>MR-17545</t>
  </si>
  <si>
    <t>Mathew Reese</t>
  </si>
  <si>
    <t>CA-2017-114713</t>
  </si>
  <si>
    <t>SC-20695</t>
  </si>
  <si>
    <t>Steve Chapman</t>
  </si>
  <si>
    <t>Hialeah</t>
  </si>
  <si>
    <t>CA-2018-144113</t>
  </si>
  <si>
    <t>JF-15355</t>
  </si>
  <si>
    <t>Jay Fein</t>
  </si>
  <si>
    <t>Austin</t>
  </si>
  <si>
    <t>US-2017-150861</t>
  </si>
  <si>
    <t>EG-13900</t>
  </si>
  <si>
    <t>Emily Grady</t>
  </si>
  <si>
    <t>Oceanside</t>
  </si>
  <si>
    <t>CA-2018-131954</t>
  </si>
  <si>
    <t>DS-13030</t>
  </si>
  <si>
    <t>Darrin Sayre</t>
  </si>
  <si>
    <t>CA-2015-112326</t>
  </si>
  <si>
    <t>PO-19195</t>
  </si>
  <si>
    <t>Phillina Ober</t>
  </si>
  <si>
    <t>US-2017-146710</t>
  </si>
  <si>
    <t>SS-20875</t>
  </si>
  <si>
    <t>Sung Shariari</t>
  </si>
  <si>
    <t>CA-2017-150889</t>
  </si>
  <si>
    <t>PB-19105</t>
  </si>
  <si>
    <t>Peter BÃ¼hler</t>
  </si>
  <si>
    <t>Evanston</t>
  </si>
  <si>
    <t>CA-2018-126074</t>
  </si>
  <si>
    <t>RF-19735</t>
  </si>
  <si>
    <t>Roland Fjeld</t>
  </si>
  <si>
    <t>Trenton</t>
  </si>
  <si>
    <t>CA-2017-110499</t>
  </si>
  <si>
    <t>YC-21895</t>
  </si>
  <si>
    <t>Yoseph Carroll</t>
  </si>
  <si>
    <t>Copiers</t>
  </si>
  <si>
    <t>CA-2015-106803</t>
  </si>
  <si>
    <t>DC-13285</t>
  </si>
  <si>
    <t>Debra Catini</t>
  </si>
  <si>
    <t>Cottage Grove</t>
  </si>
  <si>
    <t>CA-2018-117240</t>
  </si>
  <si>
    <t>CP-12340</t>
  </si>
  <si>
    <t>Christine Phan</t>
  </si>
  <si>
    <t>CA-2018-133333</t>
  </si>
  <si>
    <t>BF-11020</t>
  </si>
  <si>
    <t>Barry FranzÃ¶sisch</t>
  </si>
  <si>
    <t>CA-2016-114923</t>
  </si>
  <si>
    <t>LH-17020</t>
  </si>
  <si>
    <t>Lisa Hazard</t>
  </si>
  <si>
    <t>CA-2015-162775</t>
  </si>
  <si>
    <t>CS-12250</t>
  </si>
  <si>
    <t>Chris Selesnick</t>
  </si>
  <si>
    <t>Bossier City</t>
  </si>
  <si>
    <t>CA-2015-106810</t>
  </si>
  <si>
    <t>AJ-10795</t>
  </si>
  <si>
    <t>Anthony Johnson</t>
  </si>
  <si>
    <t>CA-2018-104220</t>
  </si>
  <si>
    <t>BV-11245</t>
  </si>
  <si>
    <t>Benjamin Venier</t>
  </si>
  <si>
    <t>CA-2015-165974</t>
  </si>
  <si>
    <t>DL-12865</t>
  </si>
  <si>
    <t>Dan Lawera</t>
  </si>
  <si>
    <t>US-2016-157014</t>
  </si>
  <si>
    <t>BM-11785</t>
  </si>
  <si>
    <t>Bryan Mills</t>
  </si>
  <si>
    <t>CA-2016-154620</t>
  </si>
  <si>
    <t>LT-17110</t>
  </si>
  <si>
    <t>Liz Thompson</t>
  </si>
  <si>
    <t>Lancaster</t>
  </si>
  <si>
    <t>CA-2017-105256</t>
  </si>
  <si>
    <t>JK-15730</t>
  </si>
  <si>
    <t>Joe Kamberova</t>
  </si>
  <si>
    <t>Asheville</t>
  </si>
  <si>
    <t>CA-2015-156433</t>
  </si>
  <si>
    <t>ES-14020</t>
  </si>
  <si>
    <t>Erica Smith</t>
  </si>
  <si>
    <t>CA-2018-151428</t>
  </si>
  <si>
    <t>RH-19495</t>
  </si>
  <si>
    <t>Rick Hansen</t>
  </si>
  <si>
    <t>CA-2016-101910</t>
  </si>
  <si>
    <t>CD-11920</t>
  </si>
  <si>
    <t>Carlos Daly</t>
  </si>
  <si>
    <t>Lake Elsinore</t>
  </si>
  <si>
    <t>CA-2018-105809</t>
  </si>
  <si>
    <t>HW-14935</t>
  </si>
  <si>
    <t>Helen Wasserman</t>
  </si>
  <si>
    <t>CA-2017-115504</t>
  </si>
  <si>
    <t>MC-18130</t>
  </si>
  <si>
    <t>Mike Caudle</t>
  </si>
  <si>
    <t>CA-2018-135783</t>
  </si>
  <si>
    <t>GM-14440</t>
  </si>
  <si>
    <t>Gary McGarr</t>
  </si>
  <si>
    <t>CA-2018-143686</t>
  </si>
  <si>
    <t>PJ-19015</t>
  </si>
  <si>
    <t>Pauline Johnson</t>
  </si>
  <si>
    <t>Santa Ana</t>
  </si>
  <si>
    <t>CA-2016-106565</t>
  </si>
  <si>
    <t>BW-11110</t>
  </si>
  <si>
    <t>Bart Watters</t>
  </si>
  <si>
    <t>Milwaukee</t>
  </si>
  <si>
    <t>CA-2018-101434</t>
  </si>
  <si>
    <t>TR-21325</t>
  </si>
  <si>
    <t>Toby Ritter</t>
  </si>
  <si>
    <t>Belleville</t>
  </si>
  <si>
    <t>US-2015-102071</t>
  </si>
  <si>
    <t>PG-18820</t>
  </si>
  <si>
    <t>Patrick Gardner</t>
  </si>
  <si>
    <t>US-2018-156083</t>
  </si>
  <si>
    <t>JL-15175</t>
  </si>
  <si>
    <t>James Lanier</t>
  </si>
  <si>
    <t>CA-2016-100454</t>
  </si>
  <si>
    <t>BM-11650</t>
  </si>
  <si>
    <t>Brian Moss</t>
  </si>
  <si>
    <t>CA-2017-161669</t>
  </si>
  <si>
    <t>EM-14095</t>
  </si>
  <si>
    <t>Eudokia Martin</t>
  </si>
  <si>
    <t>CA-2016-114300</t>
  </si>
  <si>
    <t>AF-10885</t>
  </si>
  <si>
    <t>Art Foster</t>
  </si>
  <si>
    <t>Louisville</t>
  </si>
  <si>
    <t>CA-2018-107503</t>
  </si>
  <si>
    <t>GA-14725</t>
  </si>
  <si>
    <t>Guy Armstrong</t>
  </si>
  <si>
    <t>Lorain</t>
  </si>
  <si>
    <t>CA-2015-107755</t>
  </si>
  <si>
    <t>CK-12760</t>
  </si>
  <si>
    <t>Cyma Kinney</t>
  </si>
  <si>
    <t>Linden</t>
  </si>
  <si>
    <t>CA-2017-152534</t>
  </si>
  <si>
    <t>DP-13105</t>
  </si>
  <si>
    <t>Dave Poirier</t>
  </si>
  <si>
    <t>Salinas</t>
  </si>
  <si>
    <t>CA-2015-125612</t>
  </si>
  <si>
    <t>BK-11260</t>
  </si>
  <si>
    <t>Berenike Kampe</t>
  </si>
  <si>
    <t>CA-2018-161984</t>
  </si>
  <si>
    <t>SJ-20125</t>
  </si>
  <si>
    <t>Sanjit Jacobs</t>
  </si>
  <si>
    <t>New Brunswick</t>
  </si>
  <si>
    <t>CA-2015-133851</t>
  </si>
  <si>
    <t>CM-12445</t>
  </si>
  <si>
    <t>Chuck Magee</t>
  </si>
  <si>
    <t>CA-2015-149020</t>
  </si>
  <si>
    <t>AJ-10780</t>
  </si>
  <si>
    <t>Anthony Jacobs</t>
  </si>
  <si>
    <t>CA-2017-134362</t>
  </si>
  <si>
    <t>LS-16945</t>
  </si>
  <si>
    <t>Linda Southworth</t>
  </si>
  <si>
    <t>CA-2015-136742</t>
  </si>
  <si>
    <t>GP-14740</t>
  </si>
  <si>
    <t>Guy Phonely</t>
  </si>
  <si>
    <t>CA-2017-158099</t>
  </si>
  <si>
    <t>PK-18910</t>
  </si>
  <si>
    <t>Paul Knutson</t>
  </si>
  <si>
    <t>CA-2015-148488</t>
  </si>
  <si>
    <t>SM-20005</t>
  </si>
  <si>
    <t>Sally Matthias</t>
  </si>
  <si>
    <t>US-2015-158638</t>
  </si>
  <si>
    <t>AG-10765</t>
  </si>
  <si>
    <t>Anthony Garverick</t>
  </si>
  <si>
    <t>CA-2017-165148</t>
  </si>
  <si>
    <t>PM-19135</t>
  </si>
  <si>
    <t>Peter McVee</t>
  </si>
  <si>
    <t>CA-2015-134061</t>
  </si>
  <si>
    <t>LL-16840</t>
  </si>
  <si>
    <t>Lauren Leatherbury</t>
  </si>
  <si>
    <t>CA-2016-143602</t>
  </si>
  <si>
    <t>JS-15595</t>
  </si>
  <si>
    <t>Jill Stevenson</t>
  </si>
  <si>
    <t>CA-2018-150707</t>
  </si>
  <si>
    <t>EL-13735</t>
  </si>
  <si>
    <t>Ed Ludwig</t>
  </si>
  <si>
    <t>Maryland</t>
  </si>
  <si>
    <t>CA-2017-105494</t>
  </si>
  <si>
    <t>PC-18745</t>
  </si>
  <si>
    <t>Pamela Coakley</t>
  </si>
  <si>
    <t>CA-2017-140634</t>
  </si>
  <si>
    <t>HL-15040</t>
  </si>
  <si>
    <t>Hunter Lopez</t>
  </si>
  <si>
    <t>CA-2015-144407</t>
  </si>
  <si>
    <t>MS-17365</t>
  </si>
  <si>
    <t>Maribeth Schnelling</t>
  </si>
  <si>
    <t>CA-2018-160983</t>
  </si>
  <si>
    <t>GB-14530</t>
  </si>
  <si>
    <t>George Bell</t>
  </si>
  <si>
    <t>US-2017-114622</t>
  </si>
  <si>
    <t>JR-16210</t>
  </si>
  <si>
    <t>Justin Ritter</t>
  </si>
  <si>
    <t>CA-2018-137596</t>
  </si>
  <si>
    <t>BE-11335</t>
  </si>
  <si>
    <t>Bill Eplett</t>
  </si>
  <si>
    <t>CA-2016-133627</t>
  </si>
  <si>
    <t>SC-20050</t>
  </si>
  <si>
    <t>Sample Company A</t>
  </si>
  <si>
    <t>Norwich</t>
  </si>
  <si>
    <t>CA-2017-165218</t>
  </si>
  <si>
    <t>RW-19630</t>
  </si>
  <si>
    <t>Rob Williams</t>
  </si>
  <si>
    <t>CA-2016-111164</t>
  </si>
  <si>
    <t>SE-20110</t>
  </si>
  <si>
    <t>Sanjit Engle</t>
  </si>
  <si>
    <t>CA-2017-149797</t>
  </si>
  <si>
    <t>AH-10075</t>
  </si>
  <si>
    <t>Adam Hart</t>
  </si>
  <si>
    <t>CA-2015-132962</t>
  </si>
  <si>
    <t>JM-15535</t>
  </si>
  <si>
    <t>Jessica Myrick</t>
  </si>
  <si>
    <t>CA-2016-115091</t>
  </si>
  <si>
    <t>JJ-15760</t>
  </si>
  <si>
    <t>Joel Jenkins</t>
  </si>
  <si>
    <t>CA-2018-114216</t>
  </si>
  <si>
    <t>RK-19300</t>
  </si>
  <si>
    <t>Ralph Kennedy</t>
  </si>
  <si>
    <t>CA-2017-140081</t>
  </si>
  <si>
    <t>CG-12040</t>
  </si>
  <si>
    <t>Catherine Glotzbach</t>
  </si>
  <si>
    <t>CA-2016-148250</t>
  </si>
  <si>
    <t>RP-19270</t>
  </si>
  <si>
    <t>Rachel Payne</t>
  </si>
  <si>
    <t>Riverside</t>
  </si>
  <si>
    <t>CA-2017-105760</t>
  </si>
  <si>
    <t>KC-16255</t>
  </si>
  <si>
    <t>Karen Carlisle</t>
  </si>
  <si>
    <t>CA-2018-131156</t>
  </si>
  <si>
    <t>KH-16360</t>
  </si>
  <si>
    <t>Katherine Hughes</t>
  </si>
  <si>
    <t>CA-2018-136539</t>
  </si>
  <si>
    <t>GH-14665</t>
  </si>
  <si>
    <t>Greg Hansen</t>
  </si>
  <si>
    <t>Round Rock</t>
  </si>
  <si>
    <t>CA-2018-119305</t>
  </si>
  <si>
    <t>SW-20275</t>
  </si>
  <si>
    <t>Scott Williamson</t>
  </si>
  <si>
    <t>CA-2018-102414</t>
  </si>
  <si>
    <t>JA-15970</t>
  </si>
  <si>
    <t>Joseph Airdo</t>
  </si>
  <si>
    <t>CA-2016-112571</t>
  </si>
  <si>
    <t>DL-12925</t>
  </si>
  <si>
    <t>Daniel Lacy</t>
  </si>
  <si>
    <t>CA-2018-152142</t>
  </si>
  <si>
    <t>LW-16990</t>
  </si>
  <si>
    <t>Lindsay Williams</t>
  </si>
  <si>
    <t>CA-2016-160059</t>
  </si>
  <si>
    <t>TB-21190</t>
  </si>
  <si>
    <t>Thomas Brumley</t>
  </si>
  <si>
    <t>CA-2018-135279</t>
  </si>
  <si>
    <t>BS-11800</t>
  </si>
  <si>
    <t>Bryan Spruell</t>
  </si>
  <si>
    <t>CA-2017-145499</t>
  </si>
  <si>
    <t>RW-19690</t>
  </si>
  <si>
    <t>Robert Waldorf</t>
  </si>
  <si>
    <t>CA-2015-163419</t>
  </si>
  <si>
    <t>TZ-21580</t>
  </si>
  <si>
    <t>Tracy Zic</t>
  </si>
  <si>
    <t>CA-2018-100314</t>
  </si>
  <si>
    <t>AS-10630</t>
  </si>
  <si>
    <t>Ann Steele</t>
  </si>
  <si>
    <t>CA-2016-146829</t>
  </si>
  <si>
    <t>TS-21340</t>
  </si>
  <si>
    <t>Toby Swindell</t>
  </si>
  <si>
    <t>CA-2016-153549</t>
  </si>
  <si>
    <t>SL-20155</t>
  </si>
  <si>
    <t>Sara Luxemburg</t>
  </si>
  <si>
    <t>CA-2015-117639</t>
  </si>
  <si>
    <t>MW-18235</t>
  </si>
  <si>
    <t>Mitch Willingham</t>
  </si>
  <si>
    <t>Virginia Beach</t>
  </si>
  <si>
    <t>CA-2016-162537</t>
  </si>
  <si>
    <t>RD-19585</t>
  </si>
  <si>
    <t>Rob Dowd</t>
  </si>
  <si>
    <t>CA-2016-126445</t>
  </si>
  <si>
    <t>RA-19945</t>
  </si>
  <si>
    <t>Ryan Akin</t>
  </si>
  <si>
    <t>Murrieta</t>
  </si>
  <si>
    <t>CA-2016-105312</t>
  </si>
  <si>
    <t>MT-17815</t>
  </si>
  <si>
    <t>Meg Tillman</t>
  </si>
  <si>
    <t>CA-2015-158540</t>
  </si>
  <si>
    <t>VG-21790</t>
  </si>
  <si>
    <t>Vivek Gonzalez</t>
  </si>
  <si>
    <t>US-2016-126214</t>
  </si>
  <si>
    <t>JS-15880</t>
  </si>
  <si>
    <t>John Stevenson</t>
  </si>
  <si>
    <t>CA-2016-108665</t>
  </si>
  <si>
    <t>KM-16225</t>
  </si>
  <si>
    <t>Kalyca Meade</t>
  </si>
  <si>
    <t>CA-2018-106964</t>
  </si>
  <si>
    <t>HR-14770</t>
  </si>
  <si>
    <t>Hallie Redmond</t>
  </si>
  <si>
    <t>CA-2017-126529</t>
  </si>
  <si>
    <t>DE-13255</t>
  </si>
  <si>
    <t>Deanra Eno</t>
  </si>
  <si>
    <t>CA-2017-109820</t>
  </si>
  <si>
    <t>AG-10390</t>
  </si>
  <si>
    <t>Allen Goldenen</t>
  </si>
  <si>
    <t>CA-2016-127418</t>
  </si>
  <si>
    <t>JJ-15445</t>
  </si>
  <si>
    <t>Jennifer Jackson</t>
  </si>
  <si>
    <t>CA-2018-121818</t>
  </si>
  <si>
    <t>JH-15430</t>
  </si>
  <si>
    <t>Jennifer Halladay</t>
  </si>
  <si>
    <t>CA-2017-127670</t>
  </si>
  <si>
    <t>RD-19660</t>
  </si>
  <si>
    <t>Robert Dilbeck</t>
  </si>
  <si>
    <t>Saint Peters</t>
  </si>
  <si>
    <t>CA-2017-102981</t>
  </si>
  <si>
    <t>MO-17500</t>
  </si>
  <si>
    <t>Mary O'Rourke</t>
  </si>
  <si>
    <t>CA-2018-115651</t>
  </si>
  <si>
    <t>NS-18640</t>
  </si>
  <si>
    <t>Noel Staavos</t>
  </si>
  <si>
    <t>US-2016-153500</t>
  </si>
  <si>
    <t>DG-13300</t>
  </si>
  <si>
    <t>Deirdre Greer</t>
  </si>
  <si>
    <t>CA-2016-110667</t>
  </si>
  <si>
    <t>NF-18595</t>
  </si>
  <si>
    <t>Nicole Fjeld</t>
  </si>
  <si>
    <t>CA-2017-105284</t>
  </si>
  <si>
    <t>MG-17650</t>
  </si>
  <si>
    <t>Matthew Grinstein</t>
  </si>
  <si>
    <t>CA-2016-161263</t>
  </si>
  <si>
    <t>TS-21160</t>
  </si>
  <si>
    <t>Theresa Swint</t>
  </si>
  <si>
    <t>Toledo</t>
  </si>
  <si>
    <t>CA-2017-157686</t>
  </si>
  <si>
    <t>BD-11620</t>
  </si>
  <si>
    <t>Brian DeCherney</t>
  </si>
  <si>
    <t>US-2018-139955</t>
  </si>
  <si>
    <t>CM-12160</t>
  </si>
  <si>
    <t>Charles McCrossin</t>
  </si>
  <si>
    <t>Brownsville</t>
  </si>
  <si>
    <t>CA-2016-144652</t>
  </si>
  <si>
    <t>SN-20560</t>
  </si>
  <si>
    <t>Skye Norling</t>
  </si>
  <si>
    <t>CA-2017-152814</t>
  </si>
  <si>
    <t>EH-14005</t>
  </si>
  <si>
    <t>Erica Hernandez</t>
  </si>
  <si>
    <t>CA-2018-106943</t>
  </si>
  <si>
    <t>FO-14305</t>
  </si>
  <si>
    <t>Frank Olsen</t>
  </si>
  <si>
    <t>CA-2017-134348</t>
  </si>
  <si>
    <t>MS-17710</t>
  </si>
  <si>
    <t>Maurice Satty</t>
  </si>
  <si>
    <t>CA-2017-161781</t>
  </si>
  <si>
    <t>CC-12100</t>
  </si>
  <si>
    <t>Chad Cunningham</t>
  </si>
  <si>
    <t>CA-2018-132521</t>
  </si>
  <si>
    <t>DW-13540</t>
  </si>
  <si>
    <t>Don Weiss</t>
  </si>
  <si>
    <t>CA-2016-110016</t>
  </si>
  <si>
    <t>BT-11395</t>
  </si>
  <si>
    <t>Bill Tyler</t>
  </si>
  <si>
    <t>CA-2017-166163</t>
  </si>
  <si>
    <t>CY-12745</t>
  </si>
  <si>
    <t>Craig Yedwab</t>
  </si>
  <si>
    <t>Oakland</t>
  </si>
  <si>
    <t>CA-2016-165085</t>
  </si>
  <si>
    <t>BT-11485</t>
  </si>
  <si>
    <t>Brad Thomas</t>
  </si>
  <si>
    <t>Clinton</t>
  </si>
  <si>
    <t>CA-2018-160423</t>
  </si>
  <si>
    <t>PS-19045</t>
  </si>
  <si>
    <t>Penelope Sewall</t>
  </si>
  <si>
    <t>CA-2017-107216</t>
  </si>
  <si>
    <t>PV-18985</t>
  </si>
  <si>
    <t>Paul Van Hugh</t>
  </si>
  <si>
    <t>CA-2017-112340</t>
  </si>
  <si>
    <t>NM-18520</t>
  </si>
  <si>
    <t>Neoma Murray</t>
  </si>
  <si>
    <t>CA-2017-144855</t>
  </si>
  <si>
    <t>DL-13495</t>
  </si>
  <si>
    <t>Dionis Lloyd</t>
  </si>
  <si>
    <t>CA-2016-142755</t>
  </si>
  <si>
    <t>CS-12355</t>
  </si>
  <si>
    <t>Christine Sundaresam</t>
  </si>
  <si>
    <t>Roswell</t>
  </si>
  <si>
    <t>CA-2017-152170</t>
  </si>
  <si>
    <t>FH-14275</t>
  </si>
  <si>
    <t>Frank Hawley</t>
  </si>
  <si>
    <t>La Porte</t>
  </si>
  <si>
    <t>CA-2016-112452</t>
  </si>
  <si>
    <t>NC-18340</t>
  </si>
  <si>
    <t>Nat Carroll</t>
  </si>
  <si>
    <t>Lansing</t>
  </si>
  <si>
    <t>CA-2018-147039</t>
  </si>
  <si>
    <t>AA-10315</t>
  </si>
  <si>
    <t>Alex Avila</t>
  </si>
  <si>
    <t>CA-2015-126522</t>
  </si>
  <si>
    <t>LT-16765</t>
  </si>
  <si>
    <t>Larry Tron</t>
  </si>
  <si>
    <t>Escondido</t>
  </si>
  <si>
    <t>CA-2015-127964</t>
  </si>
  <si>
    <t>AP-10720</t>
  </si>
  <si>
    <t>Anne Pryor</t>
  </si>
  <si>
    <t>CA-2015-117709</t>
  </si>
  <si>
    <t>PM-18940</t>
  </si>
  <si>
    <t>Paul MacIntyre</t>
  </si>
  <si>
    <t>CA-2015-120243</t>
  </si>
  <si>
    <t>AT-10435</t>
  </si>
  <si>
    <t>Alyssa Tate</t>
  </si>
  <si>
    <t>CA-2017-168081</t>
  </si>
  <si>
    <t>CA-12055</t>
  </si>
  <si>
    <t>Cathy Armstrong</t>
  </si>
  <si>
    <t>CA-2015-127131</t>
  </si>
  <si>
    <t>HR-14830</t>
  </si>
  <si>
    <t>Harold Ryan</t>
  </si>
  <si>
    <t>CA-2018-117212</t>
  </si>
  <si>
    <t>BT-11530</t>
  </si>
  <si>
    <t>Bradley Talbott</t>
  </si>
  <si>
    <t>CA-2018-133235</t>
  </si>
  <si>
    <t>LH-16750</t>
  </si>
  <si>
    <t>Larry Hughes</t>
  </si>
  <si>
    <t>CA-2017-137050</t>
  </si>
  <si>
    <t>SW-20755</t>
  </si>
  <si>
    <t>Steven Ward</t>
  </si>
  <si>
    <t>US-2018-118087</t>
  </si>
  <si>
    <t>SP-20620</t>
  </si>
  <si>
    <t>Stefania Perrino</t>
  </si>
  <si>
    <t>CA-2015-110184</t>
  </si>
  <si>
    <t>BF-11170</t>
  </si>
  <si>
    <t>Ben Ferrer</t>
  </si>
  <si>
    <t>CA-2016-132570</t>
  </si>
  <si>
    <t>KT-16480</t>
  </si>
  <si>
    <t>Kean Thornton</t>
  </si>
  <si>
    <t>Buffalo</t>
  </si>
  <si>
    <t>CA-2017-153682</t>
  </si>
  <si>
    <t>BG-11695</t>
  </si>
  <si>
    <t>Brooke Gillingham</t>
  </si>
  <si>
    <t>CA-2015-127012</t>
  </si>
  <si>
    <t>GM-14680</t>
  </si>
  <si>
    <t>Greg Matthias</t>
  </si>
  <si>
    <t>CA-2018-133641</t>
  </si>
  <si>
    <t>EJ-14155</t>
  </si>
  <si>
    <t>Eva Jacobs</t>
  </si>
  <si>
    <t>Gulfport</t>
  </si>
  <si>
    <t>CA-2015-168494</t>
  </si>
  <si>
    <t>NP-18700</t>
  </si>
  <si>
    <t>Nora Preis</t>
  </si>
  <si>
    <t>Fresno</t>
  </si>
  <si>
    <t>CA-2018-144638</t>
  </si>
  <si>
    <t>MH-18115</t>
  </si>
  <si>
    <t>Mick Hernandez</t>
  </si>
  <si>
    <t>CA-2018-117079</t>
  </si>
  <si>
    <t>JR-15700</t>
  </si>
  <si>
    <t>Jocasta Rupert</t>
  </si>
  <si>
    <t>US-2017-144393</t>
  </si>
  <si>
    <t>SM-20950</t>
  </si>
  <si>
    <t>Suzanne McNair</t>
  </si>
  <si>
    <t>Greenville</t>
  </si>
  <si>
    <t>CA-2017-155992</t>
  </si>
  <si>
    <t>CC-12220</t>
  </si>
  <si>
    <t>Chris Cortes</t>
  </si>
  <si>
    <t>CA-2018-110380</t>
  </si>
  <si>
    <t>PF-19225</t>
  </si>
  <si>
    <t>Phillip Flathmann</t>
  </si>
  <si>
    <t>CA-2018-100426</t>
  </si>
  <si>
    <t>DC-12850</t>
  </si>
  <si>
    <t>Dan Campbell</t>
  </si>
  <si>
    <t>Florence</t>
  </si>
  <si>
    <t>CA-2017-148698</t>
  </si>
  <si>
    <t>BD-11770</t>
  </si>
  <si>
    <t>Bryan Davis</t>
  </si>
  <si>
    <t>CA-2017-119445</t>
  </si>
  <si>
    <t>GM-14500</t>
  </si>
  <si>
    <t>Gene McClure</t>
  </si>
  <si>
    <t>Providence</t>
  </si>
  <si>
    <t>CA-2017-154711</t>
  </si>
  <si>
    <t>TB-21355</t>
  </si>
  <si>
    <t>Todd Boyes</t>
  </si>
  <si>
    <t>CA-2016-138898</t>
  </si>
  <si>
    <t>JH-16180</t>
  </si>
  <si>
    <t>Justin Hirsh</t>
  </si>
  <si>
    <t>Pueblo</t>
  </si>
  <si>
    <t>CA-2018-115427</t>
  </si>
  <si>
    <t>EB-13975</t>
  </si>
  <si>
    <t>Erica Bern</t>
  </si>
  <si>
    <t>CA-2017-134425</t>
  </si>
  <si>
    <t>QJ-19255</t>
  </si>
  <si>
    <t>Quincy Jones</t>
  </si>
  <si>
    <t>CA-2016-115847</t>
  </si>
  <si>
    <t>TC-21535</t>
  </si>
  <si>
    <t>Tracy Collins</t>
  </si>
  <si>
    <t>US-2018-126179</t>
  </si>
  <si>
    <t>CS-12460</t>
  </si>
  <si>
    <t>Chuck Sachs</t>
  </si>
  <si>
    <t>CA-2017-145919</t>
  </si>
  <si>
    <t>HG-14965</t>
  </si>
  <si>
    <t>Henry Goldwyn</t>
  </si>
  <si>
    <t>CA-2015-160773</t>
  </si>
  <si>
    <t>LW-16825</t>
  </si>
  <si>
    <t>Laurel Workman</t>
  </si>
  <si>
    <t>Deltona</t>
  </si>
  <si>
    <t>CA-2018-167703</t>
  </si>
  <si>
    <t>MC-17575</t>
  </si>
  <si>
    <t>Matt Collins</t>
  </si>
  <si>
    <t>CA-2018-121804</t>
  </si>
  <si>
    <t>LP-17095</t>
  </si>
  <si>
    <t>Liz Preis</t>
  </si>
  <si>
    <t>Murray</t>
  </si>
  <si>
    <t>CA-2018-162635</t>
  </si>
  <si>
    <t>EB-14170</t>
  </si>
  <si>
    <t>Evan Bailliet</t>
  </si>
  <si>
    <t>CA-2015-107153</t>
  </si>
  <si>
    <t>GZ-14545</t>
  </si>
  <si>
    <t>George Zrebassa</t>
  </si>
  <si>
    <t>CA-2017-128258</t>
  </si>
  <si>
    <t>CP-12085</t>
  </si>
  <si>
    <t>Cathy Prescott</t>
  </si>
  <si>
    <t>CA-2018-106033</t>
  </si>
  <si>
    <t>FG-14260</t>
  </si>
  <si>
    <t>Frank Gastineau</t>
  </si>
  <si>
    <t>CA-2017-142762</t>
  </si>
  <si>
    <t>LD-17005</t>
  </si>
  <si>
    <t>Lisa DeCherney</t>
  </si>
  <si>
    <t>CA-2018-127705</t>
  </si>
  <si>
    <t>AB-10255</t>
  </si>
  <si>
    <t>Alejandro Ballentine</t>
  </si>
  <si>
    <t>CA-2015-122567</t>
  </si>
  <si>
    <t>MN-17935</t>
  </si>
  <si>
    <t>Michael Nguyen</t>
  </si>
  <si>
    <t>CA-2017-122133</t>
  </si>
  <si>
    <t>JR-15670</t>
  </si>
  <si>
    <t>Jim Radford</t>
  </si>
  <si>
    <t>Middletown</t>
  </si>
  <si>
    <t>US-2018-123281</t>
  </si>
  <si>
    <t>JF-15190</t>
  </si>
  <si>
    <t>Jamie Frazer</t>
  </si>
  <si>
    <t>CA-2018-100524</t>
  </si>
  <si>
    <t>CM-12115</t>
  </si>
  <si>
    <t>Chad McGuire</t>
  </si>
  <si>
    <t>CA-2018-113481</t>
  </si>
  <si>
    <t>AS-10045</t>
  </si>
  <si>
    <t>Aaron Smayling</t>
  </si>
  <si>
    <t>CA-2015-153976</t>
  </si>
  <si>
    <t>BP-11290</t>
  </si>
  <si>
    <t>Beth Paige</t>
  </si>
  <si>
    <t>CA-2017-145247</t>
  </si>
  <si>
    <t>ND-18370</t>
  </si>
  <si>
    <t>Natalie DeCherney</t>
  </si>
  <si>
    <t>CA-2018-160045</t>
  </si>
  <si>
    <t>LB-16735</t>
  </si>
  <si>
    <t>Larry Blacks</t>
  </si>
  <si>
    <t>US-2015-151925</t>
  </si>
  <si>
    <t>KT-16465</t>
  </si>
  <si>
    <t>Kean Takahito</t>
  </si>
  <si>
    <t>CA-2018-125199</t>
  </si>
  <si>
    <t>HM-14860</t>
  </si>
  <si>
    <t>Harry Marie</t>
  </si>
  <si>
    <t>US-2018-155425</t>
  </si>
  <si>
    <t>AB-10600</t>
  </si>
  <si>
    <t>Ann Blume</t>
  </si>
  <si>
    <t>CA-2018-133249</t>
  </si>
  <si>
    <t>SZ-20035</t>
  </si>
  <si>
    <t>Sam Zeldin</t>
  </si>
  <si>
    <t>Pico Rivera</t>
  </si>
  <si>
    <t>CA-2018-136672</t>
  </si>
  <si>
    <t>MG-17890</t>
  </si>
  <si>
    <t>Michael Granlund</t>
  </si>
  <si>
    <t>US-2017-100566</t>
  </si>
  <si>
    <t>JK-16120</t>
  </si>
  <si>
    <t>Julie Kriz</t>
  </si>
  <si>
    <t>US-2017-108504</t>
  </si>
  <si>
    <t>PP-18955</t>
  </si>
  <si>
    <t>Paul Prost</t>
  </si>
  <si>
    <t>Smyrna</t>
  </si>
  <si>
    <t>CA-2018-124828</t>
  </si>
  <si>
    <t>YS-21880</t>
  </si>
  <si>
    <t>Yana Sorensen</t>
  </si>
  <si>
    <t>CA-2017-159212</t>
  </si>
  <si>
    <t>KM-16375</t>
  </si>
  <si>
    <t>Katherine Murray</t>
  </si>
  <si>
    <t>US-2017-122245</t>
  </si>
  <si>
    <t>AB-10105</t>
  </si>
  <si>
    <t>Adrian Barton</t>
  </si>
  <si>
    <t>CA-2015-146640</t>
  </si>
  <si>
    <t>HA-14905</t>
  </si>
  <si>
    <t>Helen Abelman</t>
  </si>
  <si>
    <t>CA-2018-115994</t>
  </si>
  <si>
    <t>BT-11305</t>
  </si>
  <si>
    <t>Beth Thompson</t>
  </si>
  <si>
    <t>Costa Mesa</t>
  </si>
  <si>
    <t>CA-2016-126697</t>
  </si>
  <si>
    <t>SV-20815</t>
  </si>
  <si>
    <t>Stuart Van</t>
  </si>
  <si>
    <t>CA-2016-124800</t>
  </si>
  <si>
    <t>RW-19540</t>
  </si>
  <si>
    <t>Rick Wilson</t>
  </si>
  <si>
    <t>US-2016-164448</t>
  </si>
  <si>
    <t>DK-12835</t>
  </si>
  <si>
    <t>Damala Kotsonis</t>
  </si>
  <si>
    <t>CA-2018-106852</t>
  </si>
  <si>
    <t>ST-20530</t>
  </si>
  <si>
    <t>Shui Tom</t>
  </si>
  <si>
    <t>Parma</t>
  </si>
  <si>
    <t>CA-2018-128160</t>
  </si>
  <si>
    <t>MM-17920</t>
  </si>
  <si>
    <t>Michael Moore</t>
  </si>
  <si>
    <t>CA-2018-117695</t>
  </si>
  <si>
    <t>PW-19030</t>
  </si>
  <si>
    <t>Pauline Webber</t>
  </si>
  <si>
    <t>CA-2016-166135</t>
  </si>
  <si>
    <t>SC-20440</t>
  </si>
  <si>
    <t>Shaun Chance</t>
  </si>
  <si>
    <t>US-2016-160150</t>
  </si>
  <si>
    <t>TS-21085</t>
  </si>
  <si>
    <t>Thais Sissman</t>
  </si>
  <si>
    <t>CA-2017-133711</t>
  </si>
  <si>
    <t>MC-17425</t>
  </si>
  <si>
    <t>Mark Cousins</t>
  </si>
  <si>
    <t>Mobile</t>
  </si>
  <si>
    <t>CA-2018-148474</t>
  </si>
  <si>
    <t>ME-17320</t>
  </si>
  <si>
    <t>Maria Etezadi</t>
  </si>
  <si>
    <t>CA-2017-123722</t>
  </si>
  <si>
    <t>NH-18610</t>
  </si>
  <si>
    <t>Nicole Hansen</t>
  </si>
  <si>
    <t>Irving</t>
  </si>
  <si>
    <t>US-2017-128902</t>
  </si>
  <si>
    <t>MB-18085</t>
  </si>
  <si>
    <t>Mick Brown</t>
  </si>
  <si>
    <t>Vineland</t>
  </si>
  <si>
    <t>US-2017-104794</t>
  </si>
  <si>
    <t>KD-16495</t>
  </si>
  <si>
    <t>Keith Dawkins</t>
  </si>
  <si>
    <t>CA-2018-164959</t>
  </si>
  <si>
    <t>KN-16390</t>
  </si>
  <si>
    <t>Katherine Nockton</t>
  </si>
  <si>
    <t>CA-2017-113138</t>
  </si>
  <si>
    <t>NP-18685</t>
  </si>
  <si>
    <t>Nora Pelletier</t>
  </si>
  <si>
    <t>Niagara Falls</t>
  </si>
  <si>
    <t>CA-2017-121958</t>
  </si>
  <si>
    <t>CS-12505</t>
  </si>
  <si>
    <t>Cindy Stewart</t>
  </si>
  <si>
    <t>Thomasville</t>
  </si>
  <si>
    <t>CA-2015-119032</t>
  </si>
  <si>
    <t>MS-17770</t>
  </si>
  <si>
    <t>Maxwell Schwartz</t>
  </si>
  <si>
    <t>CA-2016-140410</t>
  </si>
  <si>
    <t>CM-12655</t>
  </si>
  <si>
    <t>Corinna Mitchell</t>
  </si>
  <si>
    <t>CA-2015-136280</t>
  </si>
  <si>
    <t>Co-12640</t>
  </si>
  <si>
    <t>Corey-Lock</t>
  </si>
  <si>
    <t>CA-2018-166436</t>
  </si>
  <si>
    <t>TS-21370</t>
  </si>
  <si>
    <t>Todd Sumrall</t>
  </si>
  <si>
    <t>CA-2018-139661</t>
  </si>
  <si>
    <t>JW-15220</t>
  </si>
  <si>
    <t>Jane Waco</t>
  </si>
  <si>
    <t>CA-2018-152485</t>
  </si>
  <si>
    <t>JD-15790</t>
  </si>
  <si>
    <t>John Dryer</t>
  </si>
  <si>
    <t>Coppell</t>
  </si>
  <si>
    <t>CA-2016-153388</t>
  </si>
  <si>
    <t>PC-19000</t>
  </si>
  <si>
    <t>Pauline Chand</t>
  </si>
  <si>
    <t>CA-2018-154935</t>
  </si>
  <si>
    <t>AR-10540</t>
  </si>
  <si>
    <t>Andy Reiter</t>
  </si>
  <si>
    <t>US-2018-160759</t>
  </si>
  <si>
    <t>AI-10855</t>
  </si>
  <si>
    <t>Arianne Irving</t>
  </si>
  <si>
    <t>CA-2015-111059</t>
  </si>
  <si>
    <t>TB-21400</t>
  </si>
  <si>
    <t>Tom Boeckenhauer</t>
  </si>
  <si>
    <t>CA-2018-109946</t>
  </si>
  <si>
    <t>PL-18925</t>
  </si>
  <si>
    <t>Paul Lucas</t>
  </si>
  <si>
    <t>CA-2016-144806</t>
  </si>
  <si>
    <t>GH-14425</t>
  </si>
  <si>
    <t>Gary Hwang</t>
  </si>
  <si>
    <t>CA-2018-124086</t>
  </si>
  <si>
    <t>MP-18175</t>
  </si>
  <si>
    <t>Mike Pelletier</t>
  </si>
  <si>
    <t>Laguna Niguel</t>
  </si>
  <si>
    <t>CA-2017-112389</t>
  </si>
  <si>
    <t>JM-15655</t>
  </si>
  <si>
    <t>Jim Mitchum</t>
  </si>
  <si>
    <t>Bridgeton</t>
  </si>
  <si>
    <t>CA-2018-121888</t>
  </si>
  <si>
    <t>CL-11890</t>
  </si>
  <si>
    <t>Carl Ludwig</t>
  </si>
  <si>
    <t>Everett</t>
  </si>
  <si>
    <t>CA-2015-107181</t>
  </si>
  <si>
    <t>DB-13270</t>
  </si>
  <si>
    <t>Deborah Brumfield</t>
  </si>
  <si>
    <t>CA-2017-159345</t>
  </si>
  <si>
    <t>IG-15085</t>
  </si>
  <si>
    <t>Ivan Gibson</t>
  </si>
  <si>
    <t>CA-2018-158386</t>
  </si>
  <si>
    <t>BO-11425</t>
  </si>
  <si>
    <t>Bobby Odegard</t>
  </si>
  <si>
    <t>CA-2018-120761</t>
  </si>
  <si>
    <t>AB-10150</t>
  </si>
  <si>
    <t>Aimee Bixby</t>
  </si>
  <si>
    <t>CA-2017-109176</t>
  </si>
  <si>
    <t>JW-16075</t>
  </si>
  <si>
    <t>Julia West</t>
  </si>
  <si>
    <t>CA-2017-126809</t>
  </si>
  <si>
    <t>EB-13750</t>
  </si>
  <si>
    <t>Edward Becker</t>
  </si>
  <si>
    <t>US-2018-102890</t>
  </si>
  <si>
    <t>SG-20470</t>
  </si>
  <si>
    <t>Sheri Gordon</t>
  </si>
  <si>
    <t>CA-2016-158554</t>
  </si>
  <si>
    <t>CM-12190</t>
  </si>
  <si>
    <t>Charlotte Melton</t>
  </si>
  <si>
    <t>CA-2016-129112</t>
  </si>
  <si>
    <t>AW-10840</t>
  </si>
  <si>
    <t>Anthony Witt</t>
  </si>
  <si>
    <t>Allen</t>
  </si>
  <si>
    <t>CA-2015-101602</t>
  </si>
  <si>
    <t>MC-18100</t>
  </si>
  <si>
    <t>Mick Crebagga</t>
  </si>
  <si>
    <t>El Paso</t>
  </si>
  <si>
    <t>CA-2017-109057</t>
  </si>
  <si>
    <t>TT-21460</t>
  </si>
  <si>
    <t>Tonja Turnell</t>
  </si>
  <si>
    <t>CA-2017-109911</t>
  </si>
  <si>
    <t>VG-21805</t>
  </si>
  <si>
    <t>Vivek Grady</t>
  </si>
  <si>
    <t>US-2017-132423</t>
  </si>
  <si>
    <t>MY-18295</t>
  </si>
  <si>
    <t>Muhammed Yedwab</t>
  </si>
  <si>
    <t>Grapevine</t>
  </si>
  <si>
    <t>CA-2016-122826</t>
  </si>
  <si>
    <t>RD-19480</t>
  </si>
  <si>
    <t>Rick Duston</t>
  </si>
  <si>
    <t>Olympia</t>
  </si>
  <si>
    <t>CA-2016-118423</t>
  </si>
  <si>
    <t>DP-13390</t>
  </si>
  <si>
    <t>Dennis Pardue</t>
  </si>
  <si>
    <t>CA-2015-156349</t>
  </si>
  <si>
    <t>ML-17395</t>
  </si>
  <si>
    <t>Marina Lichtenstein</t>
  </si>
  <si>
    <t>CA-2018-108560</t>
  </si>
  <si>
    <t>JC-15385</t>
  </si>
  <si>
    <t>Jenna Caffey</t>
  </si>
  <si>
    <t>Kent</t>
  </si>
  <si>
    <t>CA-2016-157084</t>
  </si>
  <si>
    <t>JG-15160</t>
  </si>
  <si>
    <t>James Galang</t>
  </si>
  <si>
    <t>CA-2016-143119</t>
  </si>
  <si>
    <t>MC-17275</t>
  </si>
  <si>
    <t>Marc Crier</t>
  </si>
  <si>
    <t>Lafayette</t>
  </si>
  <si>
    <t>CA-2015-168984</t>
  </si>
  <si>
    <t>NW-18400</t>
  </si>
  <si>
    <t>Natalie Webber</t>
  </si>
  <si>
    <t>Tigard</t>
  </si>
  <si>
    <t>CA-2017-157266</t>
  </si>
  <si>
    <t>TB-21280</t>
  </si>
  <si>
    <t>Toby Braunhardt</t>
  </si>
  <si>
    <t>District of Columbia</t>
  </si>
  <si>
    <t>US-2015-134712</t>
  </si>
  <si>
    <t>BS-11380</t>
  </si>
  <si>
    <t>Bill Stewart</t>
  </si>
  <si>
    <t>Skokie</t>
  </si>
  <si>
    <t>CA-2015-135699</t>
  </si>
  <si>
    <t>HH-15010</t>
  </si>
  <si>
    <t>Hilary Holden</t>
  </si>
  <si>
    <t>US-2018-132444</t>
  </si>
  <si>
    <t>CD-12280</t>
  </si>
  <si>
    <t>Christina DeMoss</t>
  </si>
  <si>
    <t>CA-2018-161809</t>
  </si>
  <si>
    <t>TH-21100</t>
  </si>
  <si>
    <t>Thea Hendricks</t>
  </si>
  <si>
    <t>CA-2018-127285</t>
  </si>
  <si>
    <t>MM-18055</t>
  </si>
  <si>
    <t>Michelle Moray</t>
  </si>
  <si>
    <t>CA-2017-128531</t>
  </si>
  <si>
    <t>NS-18505</t>
  </si>
  <si>
    <t>Neola Schneider</t>
  </si>
  <si>
    <t>CA-2017-107615</t>
  </si>
  <si>
    <t>RB-19645</t>
  </si>
  <si>
    <t>Robert Barroso</t>
  </si>
  <si>
    <t>North Las Vegas</t>
  </si>
  <si>
    <t>CA-2016-150560</t>
  </si>
  <si>
    <t>SW-20455</t>
  </si>
  <si>
    <t>Shaun Weien</t>
  </si>
  <si>
    <t>Suffolk</t>
  </si>
  <si>
    <t>CA-2017-122728</t>
  </si>
  <si>
    <t>EB-13930</t>
  </si>
  <si>
    <t>Eric Barreto</t>
  </si>
  <si>
    <t>US-2017-101497</t>
  </si>
  <si>
    <t>PS-18760</t>
  </si>
  <si>
    <t>Pamela Stobb</t>
  </si>
  <si>
    <t>CA-2018-129833</t>
  </si>
  <si>
    <t>HF-14995</t>
  </si>
  <si>
    <t>Herbert Flentye</t>
  </si>
  <si>
    <t>Indianapolis</t>
  </si>
  <si>
    <t>US-2017-154361</t>
  </si>
  <si>
    <t>HZ-14950</t>
  </si>
  <si>
    <t>Henia Zydlo</t>
  </si>
  <si>
    <t>CA-2015-139857</t>
  </si>
  <si>
    <t>CD-12790</t>
  </si>
  <si>
    <t>Cynthia Delaney</t>
  </si>
  <si>
    <t>CA-2018-123491</t>
  </si>
  <si>
    <t>JK-15205</t>
  </si>
  <si>
    <t>Jamie Kunitz</t>
  </si>
  <si>
    <t>US-2018-164056</t>
  </si>
  <si>
    <t>FM-14215</t>
  </si>
  <si>
    <t>Filia McAdams</t>
  </si>
  <si>
    <t>CA-2015-110527</t>
  </si>
  <si>
    <t>ED-13885</t>
  </si>
  <si>
    <t>Emily Ducich</t>
  </si>
  <si>
    <t>US-2015-157406</t>
  </si>
  <si>
    <t>DA-13450</t>
  </si>
  <si>
    <t>Dianna Arnett</t>
  </si>
  <si>
    <t>CA-2018-168837</t>
  </si>
  <si>
    <t>JW-15955</t>
  </si>
  <si>
    <t>Joni Wasserman</t>
  </si>
  <si>
    <t>CA-2015-139017</t>
  </si>
  <si>
    <t>RM-19375</t>
  </si>
  <si>
    <t>Raymond Messe</t>
  </si>
  <si>
    <t>CA-2017-110254</t>
  </si>
  <si>
    <t>ML-17755</t>
  </si>
  <si>
    <t>Max Ludwig</t>
  </si>
  <si>
    <t>US-2015-158057</t>
  </si>
  <si>
    <t>CC-12685</t>
  </si>
  <si>
    <t>Craig Carroll</t>
  </si>
  <si>
    <t>Greensboro</t>
  </si>
  <si>
    <t>CA-2018-166317</t>
  </si>
  <si>
    <t>JE-15610</t>
  </si>
  <si>
    <t>Jim Epp</t>
  </si>
  <si>
    <t>CA-2016-154326</t>
  </si>
  <si>
    <t>RP-19855</t>
  </si>
  <si>
    <t>Roy Phan</t>
  </si>
  <si>
    <t>Kenosha</t>
  </si>
  <si>
    <t>CA-2015-104773</t>
  </si>
  <si>
    <t>TB-21175</t>
  </si>
  <si>
    <t>Thomas Boland</t>
  </si>
  <si>
    <t>CA-2017-140774</t>
  </si>
  <si>
    <t>BE-11455</t>
  </si>
  <si>
    <t>Brad Eason</t>
  </si>
  <si>
    <t>Olathe</t>
  </si>
  <si>
    <t>Kansas</t>
  </si>
  <si>
    <t>CA-2017-121034</t>
  </si>
  <si>
    <t>JF-15565</t>
  </si>
  <si>
    <t>Jill Fjeld</t>
  </si>
  <si>
    <t>CA-2017-164938</t>
  </si>
  <si>
    <t>PB-19210</t>
  </si>
  <si>
    <t>Phillip Breyer</t>
  </si>
  <si>
    <t>Tulsa</t>
  </si>
  <si>
    <t>US-2018-161193</t>
  </si>
  <si>
    <t>BT-11680</t>
  </si>
  <si>
    <t>Brian Thompson</t>
  </si>
  <si>
    <t>US-2015-130379</t>
  </si>
  <si>
    <t>JL-15235</t>
  </si>
  <si>
    <t>Janet Lee</t>
  </si>
  <si>
    <t>CA-2017-109344</t>
  </si>
  <si>
    <t>CH-12070</t>
  </si>
  <si>
    <t>Cathy Hwang</t>
  </si>
  <si>
    <t>Raleigh</t>
  </si>
  <si>
    <t>US-2016-140851</t>
  </si>
  <si>
    <t>ND-18460</t>
  </si>
  <si>
    <t>Neil Ducich</t>
  </si>
  <si>
    <t>Macon</t>
  </si>
  <si>
    <t>CA-2015-117345</t>
  </si>
  <si>
    <t>BF-10975</t>
  </si>
  <si>
    <t>Barbara Fisher</t>
  </si>
  <si>
    <t>CA-2017-157763</t>
  </si>
  <si>
    <t>KH-16330</t>
  </si>
  <si>
    <t>Katharine Harms</t>
  </si>
  <si>
    <t>Bowling Green</t>
  </si>
  <si>
    <t>US-2018-113852</t>
  </si>
  <si>
    <t>GW-14605</t>
  </si>
  <si>
    <t>Giulietta Weimer</t>
  </si>
  <si>
    <t>US-2017-100839</t>
  </si>
  <si>
    <t>NC-18625</t>
  </si>
  <si>
    <t>Noah Childs</t>
  </si>
  <si>
    <t>CA-2015-116932</t>
  </si>
  <si>
    <t>ME-18010</t>
  </si>
  <si>
    <t>Michelle Ellison</t>
  </si>
  <si>
    <t>CA-2018-142888</t>
  </si>
  <si>
    <t>BP-11230</t>
  </si>
  <si>
    <t>Benjamin Patterson</t>
  </si>
  <si>
    <t>Spokane</t>
  </si>
  <si>
    <t>CA-2018-112039</t>
  </si>
  <si>
    <t>JC-15775</t>
  </si>
  <si>
    <t>John Castell</t>
  </si>
  <si>
    <t>US-2018-108063</t>
  </si>
  <si>
    <t>AS-10090</t>
  </si>
  <si>
    <t>Adam Shillingsburg</t>
  </si>
  <si>
    <t>Charlottesville</t>
  </si>
  <si>
    <t>CA-2018-141789</t>
  </si>
  <si>
    <t>AC-10450</t>
  </si>
  <si>
    <t>Amy Cox</t>
  </si>
  <si>
    <t>CA-2018-154410</t>
  </si>
  <si>
    <t>MD-17860</t>
  </si>
  <si>
    <t>Michael Dominguez</t>
  </si>
  <si>
    <t>CA-2018-105886</t>
  </si>
  <si>
    <t>DB-13660</t>
  </si>
  <si>
    <t>Duane Benoit</t>
  </si>
  <si>
    <t>CA-2015-103366</t>
  </si>
  <si>
    <t>EH-13990</t>
  </si>
  <si>
    <t>Erica Hackney</t>
  </si>
  <si>
    <t>US-2018-111423</t>
  </si>
  <si>
    <t>EH-13765</t>
  </si>
  <si>
    <t>Edward Hooks</t>
  </si>
  <si>
    <t>Watertown</t>
  </si>
  <si>
    <t>CA-2017-156685</t>
  </si>
  <si>
    <t>SC-20230</t>
  </si>
  <si>
    <t>Scot Coram</t>
  </si>
  <si>
    <t>CA-2017-112109</t>
  </si>
  <si>
    <t>JE-15715</t>
  </si>
  <si>
    <t>Joe Elijah</t>
  </si>
  <si>
    <t>Broomfield</t>
  </si>
  <si>
    <t>CA-2018-157987</t>
  </si>
  <si>
    <t>AC-10615</t>
  </si>
  <si>
    <t>Ann Chong</t>
  </si>
  <si>
    <t>CA-2015-148950</t>
  </si>
  <si>
    <t>JD-16015</t>
  </si>
  <si>
    <t>Joy Daniels</t>
  </si>
  <si>
    <t>CA-2017-147417</t>
  </si>
  <si>
    <t>CB-12415</t>
  </si>
  <si>
    <t>Christy Brittain</t>
  </si>
  <si>
    <t>US-2018-147221</t>
  </si>
  <si>
    <t>JS-16030</t>
  </si>
  <si>
    <t>Joy Smith</t>
  </si>
  <si>
    <t>CA-2018-166128</t>
  </si>
  <si>
    <t>LW-17215</t>
  </si>
  <si>
    <t>Luke Weiss</t>
  </si>
  <si>
    <t>CA-2016-155761</t>
  </si>
  <si>
    <t>SC-20800</t>
  </si>
  <si>
    <t>Stuart Calhoun</t>
  </si>
  <si>
    <t>CA-2017-145905</t>
  </si>
  <si>
    <t>AM-10705</t>
  </si>
  <si>
    <t>Anne McFarland</t>
  </si>
  <si>
    <t>CA-2017-168354</t>
  </si>
  <si>
    <t>RH-19510</t>
  </si>
  <si>
    <t>Rick Huthwaite</t>
  </si>
  <si>
    <t>CA-2018-162481</t>
  </si>
  <si>
    <t>CT-11995</t>
  </si>
  <si>
    <t>Carol Triggs</t>
  </si>
  <si>
    <t>CA-2017-131835</t>
  </si>
  <si>
    <t>MC-17590</t>
  </si>
  <si>
    <t>Matt Collister</t>
  </si>
  <si>
    <t>Perth Amboy</t>
  </si>
  <si>
    <t>CA-2017-146521</t>
  </si>
  <si>
    <t>CC-12610</t>
  </si>
  <si>
    <t>Corey Catlett</t>
  </si>
  <si>
    <t>US-2018-110996</t>
  </si>
  <si>
    <t>KA-16525</t>
  </si>
  <si>
    <t>Kelly Andreada</t>
  </si>
  <si>
    <t>Ontario</t>
  </si>
  <si>
    <t>CA-2017-129693</t>
  </si>
  <si>
    <t>TC-20980</t>
  </si>
  <si>
    <t>Tamara Chand</t>
  </si>
  <si>
    <t>CA-2018-140676</t>
  </si>
  <si>
    <t>BF-11080</t>
  </si>
  <si>
    <t>Bart Folk</t>
  </si>
  <si>
    <t>Baltimore</t>
  </si>
  <si>
    <t>CA-2018-166142</t>
  </si>
  <si>
    <t>MM-17260</t>
  </si>
  <si>
    <t>Magdelene Morse</t>
  </si>
  <si>
    <t>CA-2015-123295</t>
  </si>
  <si>
    <t>AH-10120</t>
  </si>
  <si>
    <t>Adrian Hane</t>
  </si>
  <si>
    <t>US-2015-167633</t>
  </si>
  <si>
    <t>BW-11200</t>
  </si>
  <si>
    <t>Ben Wallace</t>
  </si>
  <si>
    <t>Boynton Beach</t>
  </si>
  <si>
    <t>CA-2017-130267</t>
  </si>
  <si>
    <t>SW-20245</t>
  </si>
  <si>
    <t>Scot Wooten</t>
  </si>
  <si>
    <t>Stockton</t>
  </si>
  <si>
    <t>CA-2015-126032</t>
  </si>
  <si>
    <t>BS-11665</t>
  </si>
  <si>
    <t>Brian Stugart</t>
  </si>
  <si>
    <t>US-2015-114188</t>
  </si>
  <si>
    <t>RF-19345</t>
  </si>
  <si>
    <t>Randy Ferguson</t>
  </si>
  <si>
    <t>New Hampshire</t>
  </si>
  <si>
    <t>CA-2016-122210</t>
  </si>
  <si>
    <t>WB-21850</t>
  </si>
  <si>
    <t>William Brown</t>
  </si>
  <si>
    <t>CA-2016-156377</t>
  </si>
  <si>
    <t>TB-21625</t>
  </si>
  <si>
    <t>Trudy Brown</t>
  </si>
  <si>
    <t>US-2018-139969</t>
  </si>
  <si>
    <t>AF-10870</t>
  </si>
  <si>
    <t>Art Ferguson</t>
  </si>
  <si>
    <t>College Station</t>
  </si>
  <si>
    <t>CA-2015-167360</t>
  </si>
  <si>
    <t>RB-19435</t>
  </si>
  <si>
    <t>Richard Bierner</t>
  </si>
  <si>
    <t>Saint Louis</t>
  </si>
  <si>
    <t>CA-2018-166296</t>
  </si>
  <si>
    <t>KF-16285</t>
  </si>
  <si>
    <t>Karen Ferguson</t>
  </si>
  <si>
    <t>Manteca</t>
  </si>
  <si>
    <t>CA-2018-117870</t>
  </si>
  <si>
    <t>JH-15820</t>
  </si>
  <si>
    <t>John Huston</t>
  </si>
  <si>
    <t>CA-2015-152296</t>
  </si>
  <si>
    <t>IL-15100</t>
  </si>
  <si>
    <t>Ivan Liston</t>
  </si>
  <si>
    <t>CA-2017-125738</t>
  </si>
  <si>
    <t>PB-18805</t>
  </si>
  <si>
    <t>Patrick Bzostek</t>
  </si>
  <si>
    <t>Salt Lake City</t>
  </si>
  <si>
    <t>CA-2017-101378</t>
  </si>
  <si>
    <t>RH-19600</t>
  </si>
  <si>
    <t>Rob Haberlin</t>
  </si>
  <si>
    <t>US-2015-103905</t>
  </si>
  <si>
    <t>AW-10930</t>
  </si>
  <si>
    <t>Arthur Wiediger</t>
  </si>
  <si>
    <t>CA-2015-125556</t>
  </si>
  <si>
    <t>ML-17410</t>
  </si>
  <si>
    <t>Maris LaWare</t>
  </si>
  <si>
    <t>CA-2015-151953</t>
  </si>
  <si>
    <t>DB-13555</t>
  </si>
  <si>
    <t>Dorothy Badders</t>
  </si>
  <si>
    <t>CA-2018-130841</t>
  </si>
  <si>
    <t>MH-17620</t>
  </si>
  <si>
    <t>Matt Hagelstein</t>
  </si>
  <si>
    <t>CA-2016-131884</t>
  </si>
  <si>
    <t>DK-13375</t>
  </si>
  <si>
    <t>Dennis Kane</t>
  </si>
  <si>
    <t>Marion</t>
  </si>
  <si>
    <t>CA-2017-106383</t>
  </si>
  <si>
    <t>BT-11440</t>
  </si>
  <si>
    <t>Bobby Trafton</t>
  </si>
  <si>
    <t>Littleton</t>
  </si>
  <si>
    <t>CA-2018-157091</t>
  </si>
  <si>
    <t>DB-13405</t>
  </si>
  <si>
    <t>Denny Blanton</t>
  </si>
  <si>
    <t>CA-2017-146633</t>
  </si>
  <si>
    <t>TG-21310</t>
  </si>
  <si>
    <t>Toby Gnade</t>
  </si>
  <si>
    <t>CA-2018-103380</t>
  </si>
  <si>
    <t>BF-11005</t>
  </si>
  <si>
    <t>Barry Franz</t>
  </si>
  <si>
    <t>CA-2016-116092</t>
  </si>
  <si>
    <t>JM-16195</t>
  </si>
  <si>
    <t>Justin MacKendrick</t>
  </si>
  <si>
    <t>CA-2016-117611</t>
  </si>
  <si>
    <t>MZ-17335</t>
  </si>
  <si>
    <t>Maria Zettner</t>
  </si>
  <si>
    <t>US-2016-137960</t>
  </si>
  <si>
    <t>MW-18220</t>
  </si>
  <si>
    <t>Mitch Webber</t>
  </si>
  <si>
    <t>CA-2018-122994</t>
  </si>
  <si>
    <t>MV-17485</t>
  </si>
  <si>
    <t>Mark Van Huff</t>
  </si>
  <si>
    <t>CA-2018-149146</t>
  </si>
  <si>
    <t>SM-20320</t>
  </si>
  <si>
    <t>Sean Miller</t>
  </si>
  <si>
    <t>CA-2018-137470</t>
  </si>
  <si>
    <t>TP-21415</t>
  </si>
  <si>
    <t>Tom Prescott</t>
  </si>
  <si>
    <t>CA-2018-142622</t>
  </si>
  <si>
    <t>JK-15625</t>
  </si>
  <si>
    <t>Jim Karlsson</t>
  </si>
  <si>
    <t>CA-2017-112676</t>
  </si>
  <si>
    <t>PJ-18835</t>
  </si>
  <si>
    <t>Patrick Jones</t>
  </si>
  <si>
    <t>CA-2018-115154</t>
  </si>
  <si>
    <t>RS-19420</t>
  </si>
  <si>
    <t>Ricardo Sperren</t>
  </si>
  <si>
    <t>CA-2018-116225</t>
  </si>
  <si>
    <t>SV-20935</t>
  </si>
  <si>
    <t>Susan Vittorini</t>
  </si>
  <si>
    <t>US-2018-120418</t>
  </si>
  <si>
    <t>BC-11125</t>
  </si>
  <si>
    <t>Becky Castell</t>
  </si>
  <si>
    <t>CA-2018-122035</t>
  </si>
  <si>
    <t>EM-13825</t>
  </si>
  <si>
    <t>Elizabeth Moffitt</t>
  </si>
  <si>
    <t>Sioux Falls</t>
  </si>
  <si>
    <t>South Dakota</t>
  </si>
  <si>
    <t>CA-2016-105102</t>
  </si>
  <si>
    <t>BM-11575</t>
  </si>
  <si>
    <t>Brendan Murry</t>
  </si>
  <si>
    <t>CA-2018-138422</t>
  </si>
  <si>
    <t>KN-16705</t>
  </si>
  <si>
    <t>Kristina Nunn</t>
  </si>
  <si>
    <t>Fort Collins</t>
  </si>
  <si>
    <t>CA-2015-140886</t>
  </si>
  <si>
    <t>KW-16570</t>
  </si>
  <si>
    <t>Kelly Williams</t>
  </si>
  <si>
    <t>Clarksville</t>
  </si>
  <si>
    <t>CA-2016-111514</t>
  </si>
  <si>
    <t>SC-20260</t>
  </si>
  <si>
    <t>Scott Cohen</t>
  </si>
  <si>
    <t>US-2018-117534</t>
  </si>
  <si>
    <t>CV-12295</t>
  </si>
  <si>
    <t>Christina VanderZanden</t>
  </si>
  <si>
    <t>US-2016-127040</t>
  </si>
  <si>
    <t>SG-20605</t>
  </si>
  <si>
    <t>Speros Goranitis</t>
  </si>
  <si>
    <t>CA-2018-144589</t>
  </si>
  <si>
    <t>TM-21010</t>
  </si>
  <si>
    <t>Tamara Manning</t>
  </si>
  <si>
    <t>CA-2016-142041</t>
  </si>
  <si>
    <t>EM-13810</t>
  </si>
  <si>
    <t>Eleni McCrary</t>
  </si>
  <si>
    <t>CA-2018-168655</t>
  </si>
  <si>
    <t>ML-18040</t>
  </si>
  <si>
    <t>Michelle Lonsdale</t>
  </si>
  <si>
    <t>Albuquerque</t>
  </si>
  <si>
    <t>CA-2017-155551</t>
  </si>
  <si>
    <t>CR-12580</t>
  </si>
  <si>
    <t>Clay Rozendal</t>
  </si>
  <si>
    <t>Elmhurst</t>
  </si>
  <si>
    <t>CA-2015-148586</t>
  </si>
  <si>
    <t>AZ-10750</t>
  </si>
  <si>
    <t>Annie Zypern</t>
  </si>
  <si>
    <t>CA-2015-164210</t>
  </si>
  <si>
    <t>PW-19240</t>
  </si>
  <si>
    <t>Pierre Wener</t>
  </si>
  <si>
    <t>CA-2016-142419</t>
  </si>
  <si>
    <t>SC-20380</t>
  </si>
  <si>
    <t>Shahid Collister</t>
  </si>
  <si>
    <t>US-2017-135923</t>
  </si>
  <si>
    <t>CM-11935</t>
  </si>
  <si>
    <t>Carlos Meador</t>
  </si>
  <si>
    <t>CA-2018-102750</t>
  </si>
  <si>
    <t>GM-14695</t>
  </si>
  <si>
    <t>Greg Maxwell</t>
  </si>
  <si>
    <t>CA-2016-141040</t>
  </si>
  <si>
    <t>TB-21250</t>
  </si>
  <si>
    <t>Tim Brockman</t>
  </si>
  <si>
    <t>CA-2015-144624</t>
  </si>
  <si>
    <t>JM-15865</t>
  </si>
  <si>
    <t>John Murray</t>
  </si>
  <si>
    <t>Jamestown</t>
  </si>
  <si>
    <t>CA-2015-136644</t>
  </si>
  <si>
    <t>SC-20575</t>
  </si>
  <si>
    <t>Sonia Cooley</t>
  </si>
  <si>
    <t>Mishawaka</t>
  </si>
  <si>
    <t>CA-2018-131618</t>
  </si>
  <si>
    <t>LS-17200</t>
  </si>
  <si>
    <t>Luke Schmidt</t>
  </si>
  <si>
    <t>CA-2017-149482</t>
  </si>
  <si>
    <t>RR-19315</t>
  </si>
  <si>
    <t>Ralph Ritter</t>
  </si>
  <si>
    <t>CA-2018-155089</t>
  </si>
  <si>
    <t>DB-12910</t>
  </si>
  <si>
    <t>Daniel Byrd</t>
  </si>
  <si>
    <t>CA-2016-124541</t>
  </si>
  <si>
    <t>TT-21220</t>
  </si>
  <si>
    <t>Thomas Thornton</t>
  </si>
  <si>
    <t>CA-2016-143238</t>
  </si>
  <si>
    <t>LO-17170</t>
  </si>
  <si>
    <t>Lori Olson</t>
  </si>
  <si>
    <t>La Quinta</t>
  </si>
  <si>
    <t>CA-2017-144792</t>
  </si>
  <si>
    <t>KD-16615</t>
  </si>
  <si>
    <t>Ken Dana</t>
  </si>
  <si>
    <t>CA-2015-164385</t>
  </si>
  <si>
    <t>NB-18580</t>
  </si>
  <si>
    <t>Nicole Brennan</t>
  </si>
  <si>
    <t>CA-2018-109589</t>
  </si>
  <si>
    <t>BD-11635</t>
  </si>
  <si>
    <t>Brian Derr</t>
  </si>
  <si>
    <t>CA-2017-155845</t>
  </si>
  <si>
    <t>CM-12235</t>
  </si>
  <si>
    <t>Chris McAfee</t>
  </si>
  <si>
    <t>Carrollton</t>
  </si>
  <si>
    <t>CA-2017-165848</t>
  </si>
  <si>
    <t>EN-13780</t>
  </si>
  <si>
    <t>Edward Nazzal</t>
  </si>
  <si>
    <t>CA-2015-112718</t>
  </si>
  <si>
    <t>KN-16450</t>
  </si>
  <si>
    <t>Kean Nguyen</t>
  </si>
  <si>
    <t>CA-2017-137204</t>
  </si>
  <si>
    <t>BO-11350</t>
  </si>
  <si>
    <t>Bill Overfelt</t>
  </si>
  <si>
    <t>CA-2015-147298</t>
  </si>
  <si>
    <t>AG-10300</t>
  </si>
  <si>
    <t>Aleksandra Gannaway</t>
  </si>
  <si>
    <t>CA-2015-164861</t>
  </si>
  <si>
    <t>MC-17635</t>
  </si>
  <si>
    <t>Matthew Clasen</t>
  </si>
  <si>
    <t>CA-2018-127180</t>
  </si>
  <si>
    <t>TA-21385</t>
  </si>
  <si>
    <t>Tom Ashbrook</t>
  </si>
  <si>
    <t>US-2018-110604</t>
  </si>
  <si>
    <t>JF-15295</t>
  </si>
  <si>
    <t>Jason Fortune-</t>
  </si>
  <si>
    <t>CA-2016-162369</t>
  </si>
  <si>
    <t>TT-21265</t>
  </si>
  <si>
    <t>Tim Taslimi</t>
  </si>
  <si>
    <t>CA-2018-108441</t>
  </si>
  <si>
    <t>SB-20170</t>
  </si>
  <si>
    <t>Sarah Bern</t>
  </si>
  <si>
    <t>CA-2018-159604</t>
  </si>
  <si>
    <t>CL-12700</t>
  </si>
  <si>
    <t>Craig Leslie</t>
  </si>
  <si>
    <t>CA-2017-111794</t>
  </si>
  <si>
    <t>HG-15025</t>
  </si>
  <si>
    <t>Hunter Glantz</t>
  </si>
  <si>
    <t>Amarillo</t>
  </si>
  <si>
    <t>US-2016-139759</t>
  </si>
  <si>
    <t>NL-18310</t>
  </si>
  <si>
    <t>Nancy Lomonaco</t>
  </si>
  <si>
    <t>CA-2015-126403</t>
  </si>
  <si>
    <t>RR-19525</t>
  </si>
  <si>
    <t>Rick Reed</t>
  </si>
  <si>
    <t>CA-2018-136875</t>
  </si>
  <si>
    <t>TC-21295</t>
  </si>
  <si>
    <t>Toby Carlisle</t>
  </si>
  <si>
    <t>US-2015-160780</t>
  </si>
  <si>
    <t>SV-20785</t>
  </si>
  <si>
    <t>Stewart Visinsky</t>
  </si>
  <si>
    <t>CA-2017-161662</t>
  </si>
  <si>
    <t>BE-11410</t>
  </si>
  <si>
    <t>Bobby Elias</t>
  </si>
  <si>
    <t>CA-2018-128475</t>
  </si>
  <si>
    <t>SC-20680</t>
  </si>
  <si>
    <t>Steve Carroll</t>
  </si>
  <si>
    <t>CA-2015-153479</t>
  </si>
  <si>
    <t>DF-13135</t>
  </si>
  <si>
    <t>David Flashing</t>
  </si>
  <si>
    <t>Vallejo</t>
  </si>
  <si>
    <t>CA-2018-104801</t>
  </si>
  <si>
    <t>FH-14350</t>
  </si>
  <si>
    <t>Fred Harton</t>
  </si>
  <si>
    <t>CA-2015-149244</t>
  </si>
  <si>
    <t>MS-17530</t>
  </si>
  <si>
    <t>MaryBeth Skach</t>
  </si>
  <si>
    <t>CA-2016-110247</t>
  </si>
  <si>
    <t>RH-19555</t>
  </si>
  <si>
    <t>Ritsa Hightower</t>
  </si>
  <si>
    <t>Tallahassee</t>
  </si>
  <si>
    <t>CA-2016-155306</t>
  </si>
  <si>
    <t>GA-14515</t>
  </si>
  <si>
    <t>George Ashbrook</t>
  </si>
  <si>
    <t>CA-2017-146171</t>
  </si>
  <si>
    <t>JP-16135</t>
  </si>
  <si>
    <t>Julie Prescott</t>
  </si>
  <si>
    <t>CA-2015-129574</t>
  </si>
  <si>
    <t>Dp-13240</t>
  </si>
  <si>
    <t>Dean percer</t>
  </si>
  <si>
    <t>US-2016-122140</t>
  </si>
  <si>
    <t>MO-17950</t>
  </si>
  <si>
    <t>Michael Oakman</t>
  </si>
  <si>
    <t>CA-2018-143329</t>
  </si>
  <si>
    <t>DL-13330</t>
  </si>
  <si>
    <t>Denise Leinenbach</t>
  </si>
  <si>
    <t>Las Cruces</t>
  </si>
  <si>
    <t>CA-2016-148635</t>
  </si>
  <si>
    <t>MH-18025</t>
  </si>
  <si>
    <t>Michelle Huthwaite</t>
  </si>
  <si>
    <t>CA-2016-104626</t>
  </si>
  <si>
    <t>DR-12940</t>
  </si>
  <si>
    <t>Daniel Raglin</t>
  </si>
  <si>
    <t>CA-2017-160500</t>
  </si>
  <si>
    <t>DM-13015</t>
  </si>
  <si>
    <t>Darrin Martin</t>
  </si>
  <si>
    <t>Encinitas</t>
  </si>
  <si>
    <t>CA-2018-134649</t>
  </si>
  <si>
    <t>CA-11965</t>
  </si>
  <si>
    <t>Carol Adams</t>
  </si>
  <si>
    <t>Hoover</t>
  </si>
  <si>
    <t>CA-2018-135650</t>
  </si>
  <si>
    <t>AC-10660</t>
  </si>
  <si>
    <t>Anna Chung</t>
  </si>
  <si>
    <t>CA-2018-157854</t>
  </si>
  <si>
    <t>DM-13345</t>
  </si>
  <si>
    <t>Denise Monton</t>
  </si>
  <si>
    <t>CA-2018-107342</t>
  </si>
  <si>
    <t>VF-21715</t>
  </si>
  <si>
    <t>Vicky Freymann</t>
  </si>
  <si>
    <t>CA-2017-154690</t>
  </si>
  <si>
    <t>CC-12370</t>
  </si>
  <si>
    <t>Christopher Conant</t>
  </si>
  <si>
    <t>CA-2015-148040</t>
  </si>
  <si>
    <t>BF-11275</t>
  </si>
  <si>
    <t>Beth Fritzler</t>
  </si>
  <si>
    <t>CA-2015-142727</t>
  </si>
  <si>
    <t>HG-14845</t>
  </si>
  <si>
    <t>Harry Greene</t>
  </si>
  <si>
    <t>Lake Charles</t>
  </si>
  <si>
    <t>CA-2018-128629</t>
  </si>
  <si>
    <t>BP-11155</t>
  </si>
  <si>
    <t>Becky Pak</t>
  </si>
  <si>
    <t>CA-2018-134915</t>
  </si>
  <si>
    <t>EM-14140</t>
  </si>
  <si>
    <t>Eugene Moren</t>
  </si>
  <si>
    <t>Glendale</t>
  </si>
  <si>
    <t>CA-2018-123638</t>
  </si>
  <si>
    <t>MA-17995</t>
  </si>
  <si>
    <t>Michelle Arnett</t>
  </si>
  <si>
    <t>CA-2018-137428</t>
  </si>
  <si>
    <t>AY-10555</t>
  </si>
  <si>
    <t>Andy Yotov</t>
  </si>
  <si>
    <t>CA-2016-139850</t>
  </si>
  <si>
    <t>GB-14575</t>
  </si>
  <si>
    <t>Giulietta Baptist</t>
  </si>
  <si>
    <t>CA-2017-139269</t>
  </si>
  <si>
    <t>JB-16045</t>
  </si>
  <si>
    <t>Julia Barnett</t>
  </si>
  <si>
    <t>CA-2017-131499</t>
  </si>
  <si>
    <t>MG-17875</t>
  </si>
  <si>
    <t>Michael Grace</t>
  </si>
  <si>
    <t>CA-2018-134845</t>
  </si>
  <si>
    <t>SR-20425</t>
  </si>
  <si>
    <t>Sharelle Roach</t>
  </si>
  <si>
    <t>CA-2018-124674</t>
  </si>
  <si>
    <t>JB-16000</t>
  </si>
  <si>
    <t>Joy Bell-</t>
  </si>
  <si>
    <t>CA-2016-168480</t>
  </si>
  <si>
    <t>DM-12955</t>
  </si>
  <si>
    <t>Dario Medina</t>
  </si>
  <si>
    <t>Lincoln Park</t>
  </si>
  <si>
    <t>CA-2018-121419</t>
  </si>
  <si>
    <t>TC-21475</t>
  </si>
  <si>
    <t>Tony Chapman</t>
  </si>
  <si>
    <t>CA-2017-128517</t>
  </si>
  <si>
    <t>SW-20350</t>
  </si>
  <si>
    <t>Sean Wendt</t>
  </si>
  <si>
    <t>CA-2018-127621</t>
  </si>
  <si>
    <t>RE-19450</t>
  </si>
  <si>
    <t>Richard Eichhorn</t>
  </si>
  <si>
    <t>CA-2018-106859</t>
  </si>
  <si>
    <t>BF-11215</t>
  </si>
  <si>
    <t>Benjamin Farhat</t>
  </si>
  <si>
    <t>CA-2018-101182</t>
  </si>
  <si>
    <t>KB-16405</t>
  </si>
  <si>
    <t>Katrina Bavinger</t>
  </si>
  <si>
    <t>Apple Valley</t>
  </si>
  <si>
    <t>CA-2018-119578</t>
  </si>
  <si>
    <t>JG-15310</t>
  </si>
  <si>
    <t>Jason Gross</t>
  </si>
  <si>
    <t>US-2018-140074</t>
  </si>
  <si>
    <t>EC-14050</t>
  </si>
  <si>
    <t>Erin Creighton</t>
  </si>
  <si>
    <t>CA-2018-149895</t>
  </si>
  <si>
    <t>EB-14110</t>
  </si>
  <si>
    <t>Eugene Barchas</t>
  </si>
  <si>
    <t>CA-2015-107916</t>
  </si>
  <si>
    <t>JP-15460</t>
  </si>
  <si>
    <t>Jennifer Patt</t>
  </si>
  <si>
    <t>CA-2018-131828</t>
  </si>
  <si>
    <t>CS-11845</t>
  </si>
  <si>
    <t>Cari Sayre</t>
  </si>
  <si>
    <t>CA-2015-128986</t>
  </si>
  <si>
    <t>GH-14410</t>
  </si>
  <si>
    <t>Gary Hansen</t>
  </si>
  <si>
    <t>US-2015-150924</t>
  </si>
  <si>
    <t>PT-19090</t>
  </si>
  <si>
    <t>Pete Takahito</t>
  </si>
  <si>
    <t>CA-2015-165428</t>
  </si>
  <si>
    <t>JL-15130</t>
  </si>
  <si>
    <t>Jack Lebron</t>
  </si>
  <si>
    <t>CA-2018-164000</t>
  </si>
  <si>
    <t>AH-10030</t>
  </si>
  <si>
    <t>Aaron Hawkins</t>
  </si>
  <si>
    <t>CA-2017-146836</t>
  </si>
  <si>
    <t>CC-12475</t>
  </si>
  <si>
    <t>Cindy Chapman</t>
  </si>
  <si>
    <t>US-2017-127971</t>
  </si>
  <si>
    <t>DW-13195</t>
  </si>
  <si>
    <t>David Wiener</t>
  </si>
  <si>
    <t>CA-2018-113355</t>
  </si>
  <si>
    <t>SJ-20215</t>
  </si>
  <si>
    <t>Sarah Jordon</t>
  </si>
  <si>
    <t>CA-2018-119389</t>
  </si>
  <si>
    <t>BG-11740</t>
  </si>
  <si>
    <t>Bruce Geld</t>
  </si>
  <si>
    <t>US-2017-162103</t>
  </si>
  <si>
    <t>LB-16795</t>
  </si>
  <si>
    <t>Laurel Beltran</t>
  </si>
  <si>
    <t>Highland Park</t>
  </si>
  <si>
    <t>CA-2015-151554</t>
  </si>
  <si>
    <t>CM-11815</t>
  </si>
  <si>
    <t>Candace McMahon</t>
  </si>
  <si>
    <t>CA-2015-143840</t>
  </si>
  <si>
    <t>EH-14185</t>
  </si>
  <si>
    <t>Evan Henry</t>
  </si>
  <si>
    <t>CA-2015-134551</t>
  </si>
  <si>
    <t>TS-21505</t>
  </si>
  <si>
    <t>Tony Sayre</t>
  </si>
  <si>
    <t>US-2018-109253</t>
  </si>
  <si>
    <t>PR-18880</t>
  </si>
  <si>
    <t>Patrick Ryan</t>
  </si>
  <si>
    <t>CA-2015-115161</t>
  </si>
  <si>
    <t>LC-17050</t>
  </si>
  <si>
    <t>Liz Carlisle</t>
  </si>
  <si>
    <t>CA-2017-100671</t>
  </si>
  <si>
    <t>CS-12490</t>
  </si>
  <si>
    <t>Cindy Schnelling</t>
  </si>
  <si>
    <t>Conroe</t>
  </si>
  <si>
    <t>CA-2015-102274</t>
  </si>
  <si>
    <t>DH-13075</t>
  </si>
  <si>
    <t>Dave Hallsten</t>
  </si>
  <si>
    <t>CA-2017-116344</t>
  </si>
  <si>
    <t>JO-15145</t>
  </si>
  <si>
    <t>Jack O'Briant</t>
  </si>
  <si>
    <t>CA-2017-158869</t>
  </si>
  <si>
    <t>AH-10690</t>
  </si>
  <si>
    <t>Anna HÃ¤berlin</t>
  </si>
  <si>
    <t>CA-2017-165470</t>
  </si>
  <si>
    <t>HJ-14875</t>
  </si>
  <si>
    <t>Heather Jas</t>
  </si>
  <si>
    <t>CA-2016-100888</t>
  </si>
  <si>
    <t>MH-17455</t>
  </si>
  <si>
    <t>Mark Hamilton</t>
  </si>
  <si>
    <t>CA-2018-125115</t>
  </si>
  <si>
    <t>RD-19930</t>
  </si>
  <si>
    <t>Russell D'Ascenzo</t>
  </si>
  <si>
    <t>CA-2015-166863</t>
  </si>
  <si>
    <t>SC-20020</t>
  </si>
  <si>
    <t>Sam Craven</t>
  </si>
  <si>
    <t>Plano</t>
  </si>
  <si>
    <t>CA-2018-148922</t>
  </si>
  <si>
    <t>SU-20665</t>
  </si>
  <si>
    <t>Stephanie Ulpright</t>
  </si>
  <si>
    <t>US-2018-126081</t>
  </si>
  <si>
    <t>FC-14335</t>
  </si>
  <si>
    <t>Fred Chung</t>
  </si>
  <si>
    <t>Mesquite</t>
  </si>
  <si>
    <t>CA-2015-159835</t>
  </si>
  <si>
    <t>RB-19330</t>
  </si>
  <si>
    <t>Randy Bradley</t>
  </si>
  <si>
    <t>US-2017-131674</t>
  </si>
  <si>
    <t>NC-18535</t>
  </si>
  <si>
    <t>Nick Crebassa</t>
  </si>
  <si>
    <t>CA-2018-132178</t>
  </si>
  <si>
    <t>DB-12970</t>
  </si>
  <si>
    <t>Darren Budd</t>
  </si>
  <si>
    <t>CA-2017-126543</t>
  </si>
  <si>
    <t>MF-17665</t>
  </si>
  <si>
    <t>Maureen Fritzler</t>
  </si>
  <si>
    <t>CA-2018-168193</t>
  </si>
  <si>
    <t>RM-19750</t>
  </si>
  <si>
    <t>Roland Murray</t>
  </si>
  <si>
    <t>CA-2017-115476</t>
  </si>
  <si>
    <t>VM-21835</t>
  </si>
  <si>
    <t>Vivian Mathis</t>
  </si>
  <si>
    <t>US-2015-117163</t>
  </si>
  <si>
    <t>EJ-13720</t>
  </si>
  <si>
    <t>Ed Jacobs</t>
  </si>
  <si>
    <t>CA-2017-156503</t>
  </si>
  <si>
    <t>NC-18415</t>
  </si>
  <si>
    <t>Nathan Cano</t>
  </si>
  <si>
    <t>US-2016-111927</t>
  </si>
  <si>
    <t>LS-17230</t>
  </si>
  <si>
    <t>Lycoris Saunders</t>
  </si>
  <si>
    <t>US-2015-109162</t>
  </si>
  <si>
    <t>KE-16420</t>
  </si>
  <si>
    <t>Katrina Edelman</t>
  </si>
  <si>
    <t>CA-2016-127593</t>
  </si>
  <si>
    <t>DH-13675</t>
  </si>
  <si>
    <t>Duane Huffman</t>
  </si>
  <si>
    <t>CA-2016-129896</t>
  </si>
  <si>
    <t>PF-19120</t>
  </si>
  <si>
    <t>Peter Fuller</t>
  </si>
  <si>
    <t>CA-2016-167010</t>
  </si>
  <si>
    <t>VT-21700</t>
  </si>
  <si>
    <t>Valerie Takahito</t>
  </si>
  <si>
    <t>US-2017-142685</t>
  </si>
  <si>
    <t>MG-17695</t>
  </si>
  <si>
    <t>Maureen Gnade</t>
  </si>
  <si>
    <t>CA-2015-135090</t>
  </si>
  <si>
    <t>SP-20920</t>
  </si>
  <si>
    <t>Susan Pistek</t>
  </si>
  <si>
    <t>US-2017-159415</t>
  </si>
  <si>
    <t>CS-12175</t>
  </si>
  <si>
    <t>Charles Sheldon</t>
  </si>
  <si>
    <t>CA-2016-105627</t>
  </si>
  <si>
    <t>DK-12895</t>
  </si>
  <si>
    <t>Dana Kaydos</t>
  </si>
  <si>
    <t>US-2016-168732</t>
  </si>
  <si>
    <t>KM-16660</t>
  </si>
  <si>
    <t>Khloe Miller</t>
  </si>
  <si>
    <t>CA-2015-154963</t>
  </si>
  <si>
    <t>AA-10645</t>
  </si>
  <si>
    <t>Anna Andreadi</t>
  </si>
  <si>
    <t>US-2017-148334</t>
  </si>
  <si>
    <t>DD-13570</t>
  </si>
  <si>
    <t>Dorothy Dickinson</t>
  </si>
  <si>
    <t>CA-2018-115546</t>
  </si>
  <si>
    <t>AH-10465</t>
  </si>
  <si>
    <t>Amy Hunt</t>
  </si>
  <si>
    <t>US-2018-106131</t>
  </si>
  <si>
    <t>TP-21565</t>
  </si>
  <si>
    <t>Tracy Poddar</t>
  </si>
  <si>
    <t>CA-2016-154340</t>
  </si>
  <si>
    <t>EK-13795</t>
  </si>
  <si>
    <t>Eileen Kiefer</t>
  </si>
  <si>
    <t>US-2018-136868</t>
  </si>
  <si>
    <t>CR-12820</t>
  </si>
  <si>
    <t>Cyra Reiten</t>
  </si>
  <si>
    <t>CA-2018-112536</t>
  </si>
  <si>
    <t>SG-20890</t>
  </si>
  <si>
    <t>Susan Gilcrest</t>
  </si>
  <si>
    <t>Mcallen</t>
  </si>
  <si>
    <t>CA-2018-109715</t>
  </si>
  <si>
    <t>AH-10585</t>
  </si>
  <si>
    <t>Angele Hood</t>
  </si>
  <si>
    <t>CA-2017-162404</t>
  </si>
  <si>
    <t>NF-18475</t>
  </si>
  <si>
    <t>Neil FranzÃ¶sisch</t>
  </si>
  <si>
    <t>Rockford</t>
  </si>
  <si>
    <t>CA-2015-168130</t>
  </si>
  <si>
    <t>BS-11365</t>
  </si>
  <si>
    <t>Bill Shonely</t>
  </si>
  <si>
    <t>CA-2016-166975</t>
  </si>
  <si>
    <t>SH-20635</t>
  </si>
  <si>
    <t>Stefanie Holloman</t>
  </si>
  <si>
    <t>CA-2016-112375</t>
  </si>
  <si>
    <t>RD-19720</t>
  </si>
  <si>
    <t>Roger Demir</t>
  </si>
  <si>
    <t>Daytona Beach</t>
  </si>
  <si>
    <t>CA-2018-107748</t>
  </si>
  <si>
    <t>AG-10330</t>
  </si>
  <si>
    <t>Alex Grayson</t>
  </si>
  <si>
    <t>CA-2015-103401</t>
  </si>
  <si>
    <t>GR-14560</t>
  </si>
  <si>
    <t>Georgia Rosenberg</t>
  </si>
  <si>
    <t>CA-2018-167003</t>
  </si>
  <si>
    <t>VS-21820</t>
  </si>
  <si>
    <t>Vivek Sundaresam</t>
  </si>
  <si>
    <t>CA-2018-113474</t>
  </si>
  <si>
    <t>TM-21490</t>
  </si>
  <si>
    <t>Tony Molinari</t>
  </si>
  <si>
    <t>Oklahoma City</t>
  </si>
  <si>
    <t>US-2017-100405</t>
  </si>
  <si>
    <t>TS-21430</t>
  </si>
  <si>
    <t>Tom Stivers</t>
  </si>
  <si>
    <t>CA-2017-139556</t>
  </si>
  <si>
    <t>DB-13360</t>
  </si>
  <si>
    <t>Dennis Bolton</t>
  </si>
  <si>
    <t>CA-2015-106229</t>
  </si>
  <si>
    <t>NR-18550</t>
  </si>
  <si>
    <t>Nick Radford</t>
  </si>
  <si>
    <t>CA-2018-158883</t>
  </si>
  <si>
    <t>CS-11860</t>
  </si>
  <si>
    <t>Cari Schnelling</t>
  </si>
  <si>
    <t>CA-2016-144722</t>
  </si>
  <si>
    <t>MF-18250</t>
  </si>
  <si>
    <t>Monica Federle</t>
  </si>
  <si>
    <t>CA-2018-117436</t>
  </si>
  <si>
    <t>LW-17125</t>
  </si>
  <si>
    <t>Liz Willingham</t>
  </si>
  <si>
    <t>CA-2018-126438</t>
  </si>
  <si>
    <t>AR-10345</t>
  </si>
  <si>
    <t>Alex Russell</t>
  </si>
  <si>
    <t>CA-2016-155124</t>
  </si>
  <si>
    <t>KS-16300</t>
  </si>
  <si>
    <t>Karen Seio</t>
  </si>
  <si>
    <t>Lehi</t>
  </si>
  <si>
    <t>CA-2015-156587</t>
  </si>
  <si>
    <t>AB-10015</t>
  </si>
  <si>
    <t>Aaron Bergman</t>
  </si>
  <si>
    <t>CA-2016-102876</t>
  </si>
  <si>
    <t>LR-17035</t>
  </si>
  <si>
    <t>Lisa Ryan</t>
  </si>
  <si>
    <t>CA-2015-127558</t>
  </si>
  <si>
    <t>SS-20410</t>
  </si>
  <si>
    <t>Shahid Shariari</t>
  </si>
  <si>
    <t>CA-2017-155138</t>
  </si>
  <si>
    <t>JM-15580</t>
  </si>
  <si>
    <t>Jill Matthias</t>
  </si>
  <si>
    <t>US-2015-168501</t>
  </si>
  <si>
    <t>JK-15325</t>
  </si>
  <si>
    <t>Jason Klamczynski</t>
  </si>
  <si>
    <t>CA-2017-149195</t>
  </si>
  <si>
    <t>DM-13525</t>
  </si>
  <si>
    <t>Don Miller</t>
  </si>
  <si>
    <t>CA-2018-132262</t>
  </si>
  <si>
    <t>ML-18265</t>
  </si>
  <si>
    <t>Muhammed Lee</t>
  </si>
  <si>
    <t>US-2017-108497</t>
  </si>
  <si>
    <t>MH-17290</t>
  </si>
  <si>
    <t>Marc Harrigan</t>
  </si>
  <si>
    <t>CA-2018-117422</t>
  </si>
  <si>
    <t>FC-14245</t>
  </si>
  <si>
    <t>Frank Carlisle</t>
  </si>
  <si>
    <t>CA-2018-127782</t>
  </si>
  <si>
    <t>TH-21115</t>
  </si>
  <si>
    <t>Thea Hudgings</t>
  </si>
  <si>
    <t>CA-2018-160885</t>
  </si>
  <si>
    <t>JK-16090</t>
  </si>
  <si>
    <t>Juliana Krohn</t>
  </si>
  <si>
    <t>Omaha</t>
  </si>
  <si>
    <t>CA-2016-159779</t>
  </si>
  <si>
    <t>SB-20185</t>
  </si>
  <si>
    <t>Sarah Brown</t>
  </si>
  <si>
    <t>CA-2018-117198</t>
  </si>
  <si>
    <t>BG-11035</t>
  </si>
  <si>
    <t>Barry Gonzalez</t>
  </si>
  <si>
    <t>CA-2016-119634</t>
  </si>
  <si>
    <t>BW-11065</t>
  </si>
  <si>
    <t>Barry Weirich</t>
  </si>
  <si>
    <t>CA-2018-115070</t>
  </si>
  <si>
    <t>MG-18205</t>
  </si>
  <si>
    <t>Mitch Gastineau</t>
  </si>
  <si>
    <t>CA-2018-133207</t>
  </si>
  <si>
    <t>DO-13645</t>
  </si>
  <si>
    <t>Doug O'Connell</t>
  </si>
  <si>
    <t>CA-2018-151596</t>
  </si>
  <si>
    <t>BP-11050</t>
  </si>
  <si>
    <t>Barry Pond</t>
  </si>
  <si>
    <t>Cranston</t>
  </si>
  <si>
    <t>CA-2016-153878</t>
  </si>
  <si>
    <t>TS-21655</t>
  </si>
  <si>
    <t>Trudy Schmidt</t>
  </si>
  <si>
    <t>CA-2018-162033</t>
  </si>
  <si>
    <t>EM-14200</t>
  </si>
  <si>
    <t>Evan Minnotte</t>
  </si>
  <si>
    <t>CA-2017-148096</t>
  </si>
  <si>
    <t>AO-10810</t>
  </si>
  <si>
    <t>Anthony O'Donnell</t>
  </si>
  <si>
    <t>CA-2017-141523</t>
  </si>
  <si>
    <t>MH-17440</t>
  </si>
  <si>
    <t>Mark Haberlin</t>
  </si>
  <si>
    <t>CA-2016-103135</t>
  </si>
  <si>
    <t>SS-20515</t>
  </si>
  <si>
    <t>Shirley Schmidt</t>
  </si>
  <si>
    <t>CA-2017-152331</t>
  </si>
  <si>
    <t>LD-16855</t>
  </si>
  <si>
    <t>Lela Donovan</t>
  </si>
  <si>
    <t>CA-2015-130449</t>
  </si>
  <si>
    <t>VP-21760</t>
  </si>
  <si>
    <t>Victoria Pisteka</t>
  </si>
  <si>
    <t>CA-2018-124205</t>
  </si>
  <si>
    <t>TC-21145</t>
  </si>
  <si>
    <t>Theresa Coyne</t>
  </si>
  <si>
    <t>CA-2017-124527</t>
  </si>
  <si>
    <t>IM-15055</t>
  </si>
  <si>
    <t>Ionia McGrath</t>
  </si>
  <si>
    <t>CA-2017-157588</t>
  </si>
  <si>
    <t>AR-10570</t>
  </si>
  <si>
    <t>Anemone Ratner</t>
  </si>
  <si>
    <t>CA-2015-103492</t>
  </si>
  <si>
    <t>CM-12715</t>
  </si>
  <si>
    <t>Craig Molinari</t>
  </si>
  <si>
    <t>CA-2016-121552</t>
  </si>
  <si>
    <t>FW-14395</t>
  </si>
  <si>
    <t>Fred Wasserman</t>
  </si>
  <si>
    <t>CA-2017-105753</t>
  </si>
  <si>
    <t>LC-16960</t>
  </si>
  <si>
    <t>Lindsay Castell</t>
  </si>
  <si>
    <t>CA-2017-114944</t>
  </si>
  <si>
    <t>HE-14800</t>
  </si>
  <si>
    <t>Harold Engle</t>
  </si>
  <si>
    <t>CA-2018-124716</t>
  </si>
  <si>
    <t>BD-11560</t>
  </si>
  <si>
    <t>Brendan Dodson</t>
  </si>
  <si>
    <t>CA-2016-157343</t>
  </si>
  <si>
    <t>HD-14785</t>
  </si>
  <si>
    <t>Harold Dahlen</t>
  </si>
  <si>
    <t>CA-2017-163951</t>
  </si>
  <si>
    <t>CJ-11875</t>
  </si>
  <si>
    <t>Carl Jackson</t>
  </si>
  <si>
    <t>CA-2018-142776</t>
  </si>
  <si>
    <t>RS-19870</t>
  </si>
  <si>
    <t>Roy Skaria</t>
  </si>
  <si>
    <t>CA-2017-103128</t>
  </si>
  <si>
    <t>SC-20845</t>
  </si>
  <si>
    <t>Sung Chung</t>
  </si>
  <si>
    <t>Arlington Heights</t>
  </si>
  <si>
    <t>CA-2015-165477</t>
  </si>
  <si>
    <t>RE-19405</t>
  </si>
  <si>
    <t>Ricardo Emerson</t>
  </si>
  <si>
    <t>CA-2017-129280</t>
  </si>
  <si>
    <t>SM-20905</t>
  </si>
  <si>
    <t>Susan MacKendrick</t>
  </si>
  <si>
    <t>Date</t>
  </si>
  <si>
    <t>Forecast(Sales)</t>
  </si>
  <si>
    <t>Lower Confidence Bound(Sales)</t>
  </si>
  <si>
    <t>Upper Confidence Bound(Sales)</t>
  </si>
  <si>
    <t>Furniture Forecast</t>
  </si>
  <si>
    <t>Total Profit</t>
  </si>
  <si>
    <t>Total</t>
  </si>
  <si>
    <t>Sum of Total Profit</t>
  </si>
  <si>
    <t>Row Labels</t>
  </si>
  <si>
    <t>Sum of Qty</t>
  </si>
  <si>
    <t>Region Wise Profit</t>
  </si>
  <si>
    <t>Number of Assets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</si>
</sst>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indexed="54"/>
      <name val="Calibri"/>
      <family val="2"/>
      <scheme val="minor"/>
    </font>
    <font>
      <b/>
      <sz val="13"/>
      <color indexed="54"/>
      <name val="Calibri"/>
      <family val="2"/>
      <scheme val="minor"/>
    </font>
    <font>
      <b/>
      <sz val="11"/>
      <color indexed="54"/>
      <name val="Calibri"/>
      <family val="2"/>
      <scheme val="minor"/>
    </font>
    <font>
      <sz val="11"/>
      <color rgb="FF3F3F76"/>
      <name val="Calibri"/>
      <family val="2"/>
      <scheme val="minor"/>
    </font>
    <font>
      <sz val="11"/>
      <color indexed="52"/>
      <name val="Calibri"/>
      <family val="2"/>
      <scheme val="minor"/>
    </font>
    <font>
      <sz val="11"/>
      <color rgb="FF9C5700"/>
      <name val="Calibri"/>
      <family val="2"/>
      <scheme val="minor"/>
    </font>
    <font>
      <b/>
      <sz val="11"/>
      <color rgb="FF3F3F3F"/>
      <name val="Calibri"/>
      <family val="2"/>
      <scheme val="minor"/>
    </font>
    <font>
      <sz val="18"/>
      <color indexed="54"/>
      <name val="Calibri Light"/>
      <family val="2"/>
      <scheme val="major"/>
    </font>
    <font>
      <b/>
      <sz val="11"/>
      <color theme="1"/>
      <name val="Calibri"/>
      <family val="2"/>
      <scheme val="minor"/>
    </font>
    <font>
      <sz val="11"/>
      <color rgb="FFFF0000"/>
      <name val="Calibri"/>
      <family val="2"/>
      <scheme val="minor"/>
    </font>
    <font>
      <b/>
      <sz val="14"/>
      <color theme="1"/>
      <name val="Calibri"/>
      <family val="2"/>
      <scheme val="minor"/>
    </font>
    <font>
      <b/>
      <sz val="18"/>
      <color theme="1"/>
      <name val="Calibri"/>
      <family val="2"/>
      <scheme val="minor"/>
    </font>
    <font>
      <sz val="14"/>
      <color theme="1"/>
      <name val="Calibri"/>
      <family val="2"/>
      <scheme val="minor"/>
    </font>
  </fonts>
  <fills count="31">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
      <patternFill patternType="solid">
        <fgColor theme="9" tint="0.59999389629810485"/>
        <bgColor indexed="64"/>
      </patternFill>
    </fill>
    <fill>
      <patternFill patternType="solid">
        <fgColor rgb="FFFFC09C"/>
        <bgColor indexed="64"/>
      </patternFill>
    </fill>
    <fill>
      <patternFill patternType="solid">
        <fgColor theme="7" tint="0.59999389629810485"/>
        <bgColor indexed="64"/>
      </patternFill>
    </fill>
    <fill>
      <patternFill patternType="solid">
        <fgColor theme="5"/>
        <bgColor indexed="64"/>
      </patternFill>
    </fill>
    <fill>
      <patternFill patternType="solid">
        <fgColor rgb="FFFFC000"/>
        <bgColor indexed="64"/>
      </patternFill>
    </fill>
  </fills>
  <borders count="2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1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1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3"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21" borderId="0" applyNumberFormat="0" applyBorder="0" applyAlignment="0" applyProtection="0"/>
    <xf numFmtId="0" fontId="3" fillId="12" borderId="0" applyNumberFormat="0" applyBorder="0" applyAlignment="0" applyProtection="0"/>
    <xf numFmtId="0" fontId="3" fillId="22" borderId="0" applyNumberFormat="0" applyBorder="0" applyAlignment="0" applyProtection="0"/>
    <xf numFmtId="0" fontId="3" fillId="9" borderId="0" applyNumberFormat="0" applyBorder="0" applyAlignment="0" applyProtection="0"/>
    <xf numFmtId="0" fontId="4" fillId="13" borderId="0" applyNumberFormat="0" applyBorder="0" applyAlignment="0" applyProtection="0"/>
    <xf numFmtId="0" fontId="5" fillId="3" borderId="11" applyNumberFormat="0" applyAlignment="0" applyProtection="0"/>
    <xf numFmtId="0" fontId="6" fillId="23" borderId="12" applyNumberFormat="0" applyAlignment="0" applyProtection="0"/>
    <xf numFmtId="0" fontId="7" fillId="0" borderId="0" applyNumberFormat="0" applyFill="0" applyBorder="0" applyAlignment="0" applyProtection="0"/>
    <xf numFmtId="0" fontId="8" fillId="6" borderId="0" applyNumberFormat="0" applyBorder="0" applyAlignment="0" applyProtection="0"/>
    <xf numFmtId="0" fontId="9" fillId="0" borderId="1" applyNumberFormat="0" applyFill="0" applyAlignment="0" applyProtection="0"/>
    <xf numFmtId="0" fontId="10" fillId="0" borderId="13" applyNumberFormat="0" applyFill="0" applyAlignment="0" applyProtection="0"/>
    <xf numFmtId="0" fontId="11" fillId="0" borderId="2" applyNumberFormat="0" applyFill="0" applyAlignment="0" applyProtection="0"/>
    <xf numFmtId="0" fontId="11" fillId="0" borderId="0" applyNumberFormat="0" applyFill="0" applyBorder="0" applyAlignment="0" applyProtection="0"/>
    <xf numFmtId="0" fontId="12" fillId="3" borderId="11" applyNumberFormat="0" applyAlignment="0" applyProtection="0"/>
    <xf numFmtId="0" fontId="13" fillId="0" borderId="3" applyNumberFormat="0" applyFill="0" applyAlignment="0" applyProtection="0"/>
    <xf numFmtId="0" fontId="14" fillId="24" borderId="0" applyNumberFormat="0" applyBorder="0" applyAlignment="0" applyProtection="0"/>
    <xf numFmtId="0" fontId="1" fillId="25" borderId="14" applyNumberFormat="0" applyFont="0" applyAlignment="0" applyProtection="0"/>
    <xf numFmtId="0" fontId="15" fillId="3" borderId="15" applyNumberFormat="0" applyAlignment="0" applyProtection="0"/>
    <xf numFmtId="0" fontId="16" fillId="0" borderId="0" applyNumberFormat="0" applyFill="0" applyBorder="0" applyAlignment="0" applyProtection="0"/>
    <xf numFmtId="0" fontId="17" fillId="0" borderId="4" applyNumberFormat="0" applyFill="0" applyAlignment="0" applyProtection="0"/>
    <xf numFmtId="0" fontId="18" fillId="0" borderId="0" applyNumberFormat="0" applyFill="0" applyBorder="0" applyAlignment="0" applyProtection="0"/>
  </cellStyleXfs>
  <cellXfs count="30">
    <xf numFmtId="0" fontId="0" fillId="0" borderId="0" xfId="0"/>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0" borderId="9" xfId="0" applyNumberFormat="1" applyBorder="1" applyAlignment="1">
      <alignment horizontal="center"/>
    </xf>
    <xf numFmtId="0" fontId="0" fillId="0" borderId="10" xfId="0" applyBorder="1" applyAlignment="1">
      <alignment horizontal="center"/>
    </xf>
    <xf numFmtId="0" fontId="0" fillId="0" borderId="0" xfId="0" applyAlignment="1">
      <alignment horizontal="left"/>
    </xf>
    <xf numFmtId="17" fontId="0" fillId="0" borderId="0" xfId="0" applyNumberFormat="1"/>
    <xf numFmtId="2" fontId="0" fillId="0" borderId="0" xfId="0" applyNumberFormat="1"/>
    <xf numFmtId="1" fontId="0" fillId="0" borderId="7" xfId="0" applyNumberFormat="1" applyBorder="1" applyAlignment="1">
      <alignment horizontal="center"/>
    </xf>
    <xf numFmtId="1" fontId="0" fillId="0" borderId="10" xfId="0" applyNumberFormat="1" applyBorder="1" applyAlignment="1">
      <alignment horizontal="center"/>
    </xf>
    <xf numFmtId="1" fontId="0" fillId="0" borderId="16" xfId="0" applyNumberFormat="1" applyBorder="1" applyAlignment="1">
      <alignment horizontal="center"/>
    </xf>
    <xf numFmtId="0" fontId="0" fillId="0" borderId="0" xfId="0" pivotButton="1"/>
    <xf numFmtId="0" fontId="0" fillId="26" borderId="0" xfId="0" applyFill="1"/>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1" fontId="0" fillId="0" borderId="19" xfId="0" applyNumberFormat="1" applyBorder="1" applyAlignment="1">
      <alignment horizontal="center"/>
    </xf>
    <xf numFmtId="0" fontId="0" fillId="27" borderId="0" xfId="0" applyFill="1"/>
    <xf numFmtId="1" fontId="21" fillId="26" borderId="0" xfId="0" applyNumberFormat="1" applyFont="1" applyFill="1"/>
    <xf numFmtId="1" fontId="0" fillId="0" borderId="0" xfId="0" applyNumberFormat="1"/>
    <xf numFmtId="0" fontId="0" fillId="30" borderId="0" xfId="0" applyFill="1"/>
    <xf numFmtId="0" fontId="19" fillId="0" borderId="0" xfId="0" applyFont="1" applyAlignment="1">
      <alignment horizontal="center"/>
    </xf>
    <xf numFmtId="1" fontId="21" fillId="30" borderId="0" xfId="0" applyNumberFormat="1" applyFont="1" applyFill="1" applyAlignment="1">
      <alignment horizontal="center" vertical="center"/>
    </xf>
    <xf numFmtId="0" fontId="21" fillId="29" borderId="0" xfId="0" applyFont="1" applyFill="1" applyAlignment="1">
      <alignment horizontal="center" vertical="center"/>
    </xf>
    <xf numFmtId="1" fontId="21" fillId="28" borderId="0" xfId="0" applyNumberFormat="1" applyFont="1" applyFill="1" applyAlignment="1">
      <alignment horizontal="center" vertical="center"/>
    </xf>
    <xf numFmtId="0" fontId="21" fillId="30" borderId="0" xfId="0" applyFont="1" applyFill="1" applyAlignment="1">
      <alignment horizontal="center" vertical="center"/>
    </xf>
    <xf numFmtId="1" fontId="20" fillId="28" borderId="0" xfId="0" applyNumberFormat="1" applyFont="1" applyFill="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59">
    <dxf>
      <numFmt numFmtId="2" formatCode="0.00"/>
    </dxf>
    <dxf>
      <numFmt numFmtId="2" formatCode="0.00"/>
    </dxf>
    <dxf>
      <numFmt numFmtId="164" formatCode="mmm/yy"/>
    </dxf>
    <dxf>
      <numFmt numFmtId="2" formatCode="0.00"/>
    </dxf>
    <dxf>
      <numFmt numFmtId="2" formatCode="0.00"/>
    </dxf>
    <dxf>
      <numFmt numFmtId="164" formatCode="mmm/yy"/>
    </dxf>
    <dxf>
      <numFmt numFmtId="2" formatCode="0.00"/>
    </dxf>
    <dxf>
      <numFmt numFmtId="2" formatCode="0.00"/>
    </dxf>
    <dxf>
      <numFmt numFmtId="164" formatCode="mmm/yy"/>
    </dxf>
    <dxf>
      <numFmt numFmtId="2" formatCode="0.00"/>
    </dxf>
    <dxf>
      <numFmt numFmtId="2" formatCode="0.00"/>
    </dxf>
    <dxf>
      <numFmt numFmtId="164" formatCode="mmm/yy"/>
    </dxf>
    <dxf>
      <numFmt numFmtId="2" formatCode="0.00"/>
    </dxf>
    <dxf>
      <numFmt numFmtId="2" formatCode="0.00"/>
    </dxf>
    <dxf>
      <numFmt numFmtId="164" formatCode="mmm/yy"/>
    </dxf>
    <dxf>
      <numFmt numFmtId="1" formatCode="0"/>
    </dxf>
    <dxf>
      <numFmt numFmtId="1" formatCode="0"/>
    </dxf>
    <dxf>
      <numFmt numFmtId="1" formatCode="0"/>
    </dxf>
    <dxf>
      <numFmt numFmtId="1" formatCode="0"/>
    </dxf>
    <dxf>
      <alignment horizontal="center" vertical="bottom" textRotation="0" wrapText="0" indent="0" justifyLastLine="0" shrinkToFit="0" readingOrder="0"/>
      <border diagonalUp="0" diagonalDown="0" outline="0">
        <left style="thin">
          <color indexed="64"/>
        </left>
        <right/>
        <top/>
        <bottom/>
      </border>
    </dxf>
    <dxf>
      <numFmt numFmtId="1" formatCode="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65"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65"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right style="thin">
          <color indexed="64"/>
        </right>
        <top/>
        <bottom/>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right style="thin">
          <color indexed="64"/>
        </right>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6F60"/>
      <color rgb="FFFFC09C"/>
      <color rgb="FF9AD8E6"/>
      <color rgb="FFDFCEF6"/>
      <color rgb="FFFCFBC9"/>
      <color rgb="FF84BDE0"/>
      <color rgb="FF87B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Profit</a:t>
            </a:r>
          </a:p>
        </c:rich>
      </c:tx>
      <c:layout>
        <c:manualLayout>
          <c:xMode val="edge"/>
          <c:yMode val="edge"/>
          <c:x val="0.28302041333305183"/>
          <c:y val="3.936509049588062E-2"/>
        </c:manualLayout>
      </c:layout>
      <c:overlay val="0"/>
      <c:spPr>
        <a:solidFill>
          <a:schemeClr val="accent4"/>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2">
            <a:lumMod val="75000"/>
          </a:schemeClr>
        </a:solidFill>
        <a:ln>
          <a:noFill/>
        </a:ln>
        <a:effectLst/>
        <a:sp3d/>
      </c:spPr>
    </c:sideWall>
    <c:backWall>
      <c:thickness val="0"/>
      <c:spPr>
        <a:solidFill>
          <a:schemeClr val="accent2">
            <a:lumMod val="75000"/>
          </a:schemeClr>
        </a:solidFill>
        <a:ln>
          <a:noFill/>
        </a:ln>
        <a:effectLst/>
        <a:sp3d/>
      </c:spPr>
    </c:backWall>
    <c:plotArea>
      <c:layout>
        <c:manualLayout>
          <c:layoutTarget val="inner"/>
          <c:xMode val="edge"/>
          <c:yMode val="edge"/>
          <c:x val="0.1508816223709302"/>
          <c:y val="0.21692356239725433"/>
          <c:w val="0.80979755546642462"/>
          <c:h val="0.61114581897317677"/>
        </c:manualLayout>
      </c:layout>
      <c:bar3DChart>
        <c:barDir val="col"/>
        <c:grouping val="stacked"/>
        <c:varyColors val="0"/>
        <c:ser>
          <c:idx val="0"/>
          <c:order val="0"/>
          <c:tx>
            <c:strRef>
              <c:f>Sheet1!$B$3</c:f>
              <c:strCache>
                <c:ptCount val="1"/>
                <c:pt idx="0">
                  <c:v>Total</c:v>
                </c:pt>
              </c:strCache>
            </c:strRef>
          </c:tx>
          <c:spPr>
            <a:solidFill>
              <a:schemeClr val="accent1"/>
            </a:solidFill>
            <a:ln>
              <a:noFill/>
            </a:ln>
            <a:effectLst/>
            <a:sp3d/>
          </c:spPr>
          <c:invertIfNegative val="0"/>
          <c:cat>
            <c:strRef>
              <c:f>Sheet1!$A$4:$A$7</c:f>
              <c:strCache>
                <c:ptCount val="4"/>
                <c:pt idx="0">
                  <c:v>Central</c:v>
                </c:pt>
                <c:pt idx="1">
                  <c:v>East</c:v>
                </c:pt>
                <c:pt idx="2">
                  <c:v>South</c:v>
                </c:pt>
                <c:pt idx="3">
                  <c:v>West</c:v>
                </c:pt>
              </c:strCache>
            </c:strRef>
          </c:cat>
          <c:val>
            <c:numRef>
              <c:f>Sheet1!$B$4:$B$7</c:f>
              <c:numCache>
                <c:formatCode>0</c:formatCode>
                <c:ptCount val="4"/>
                <c:pt idx="0">
                  <c:v>222716.45079999982</c:v>
                </c:pt>
                <c:pt idx="1">
                  <c:v>200610.05200000005</c:v>
                </c:pt>
                <c:pt idx="2">
                  <c:v>180281.70800000007</c:v>
                </c:pt>
                <c:pt idx="3">
                  <c:v>226196.6339999999</c:v>
                </c:pt>
              </c:numCache>
            </c:numRef>
          </c:val>
          <c:extLst>
            <c:ext xmlns:c16="http://schemas.microsoft.com/office/drawing/2014/chart" uri="{C3380CC4-5D6E-409C-BE32-E72D297353CC}">
              <c16:uniqueId val="{00000000-D050-41D5-A50B-18FFA0832BC1}"/>
            </c:ext>
          </c:extLst>
        </c:ser>
        <c:dLbls>
          <c:showLegendKey val="0"/>
          <c:showVal val="0"/>
          <c:showCatName val="0"/>
          <c:showSerName val="0"/>
          <c:showPercent val="0"/>
          <c:showBubbleSize val="0"/>
        </c:dLbls>
        <c:gapWidth val="150"/>
        <c:shape val="box"/>
        <c:axId val="609559375"/>
        <c:axId val="609560815"/>
        <c:axId val="0"/>
      </c:bar3DChart>
      <c:catAx>
        <c:axId val="609559375"/>
        <c:scaling>
          <c:orientation val="minMax"/>
        </c:scaling>
        <c:delete val="0"/>
        <c:axPos val="b"/>
        <c:numFmt formatCode="General" sourceLinked="1"/>
        <c:majorTickMark val="none"/>
        <c:minorTickMark val="none"/>
        <c:tickLblPos val="nextTo"/>
        <c:spPr>
          <a:solidFill>
            <a:schemeClr val="accent1">
              <a:lumMod val="40000"/>
              <a:lumOff val="6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60815"/>
        <c:crosses val="autoZero"/>
        <c:auto val="1"/>
        <c:lblAlgn val="ctr"/>
        <c:lblOffset val="100"/>
        <c:noMultiLvlLbl val="0"/>
      </c:catAx>
      <c:valAx>
        <c:axId val="609560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5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Office Supplies</a:t>
            </a:r>
            <a:r>
              <a:rPr lang="en-IN" sz="1800" b="1" i="0" u="none" strike="noStrike" baseline="0"/>
              <a:t> Forecast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876640419947508"/>
          <c:y val="0.18171012714319801"/>
          <c:w val="0.84845926867837174"/>
          <c:h val="0.57128370317346699"/>
        </c:manualLayout>
      </c:layout>
      <c:lineChart>
        <c:grouping val="standard"/>
        <c:varyColors val="0"/>
        <c:ser>
          <c:idx val="0"/>
          <c:order val="0"/>
          <c:tx>
            <c:strRef>
              <c:f>Sheet15!$B$1</c:f>
              <c:strCache>
                <c:ptCount val="1"/>
                <c:pt idx="0">
                  <c:v>Sales</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val>
            <c:numRef>
              <c:f>Sheet15!$B$2:$B$7</c:f>
              <c:numCache>
                <c:formatCode>General</c:formatCode>
                <c:ptCount val="6"/>
                <c:pt idx="0">
                  <c:v>60563</c:v>
                </c:pt>
                <c:pt idx="1">
                  <c:v>42665</c:v>
                </c:pt>
                <c:pt idx="2">
                  <c:v>64679</c:v>
                </c:pt>
                <c:pt idx="3">
                  <c:v>83588</c:v>
                </c:pt>
              </c:numCache>
            </c:numRef>
          </c:val>
          <c:smooth val="0"/>
          <c:extLst>
            <c:ext xmlns:c16="http://schemas.microsoft.com/office/drawing/2014/chart" uri="{C3380CC4-5D6E-409C-BE32-E72D297353CC}">
              <c16:uniqueId val="{00000000-7476-4390-BD84-9755BE5903F2}"/>
            </c:ext>
          </c:extLst>
        </c:ser>
        <c:ser>
          <c:idx val="1"/>
          <c:order val="1"/>
          <c:tx>
            <c:strRef>
              <c:f>Sheet15!$C$1</c:f>
              <c:strCache>
                <c:ptCount val="1"/>
                <c:pt idx="0">
                  <c:v>Forecast(Sales)</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Sheet15!$C$2:$C$7</c:f>
              <c:numCache>
                <c:formatCode>General</c:formatCode>
                <c:ptCount val="6"/>
                <c:pt idx="3">
                  <c:v>83588</c:v>
                </c:pt>
                <c:pt idx="4">
                  <c:v>90783.575341248419</c:v>
                </c:pt>
                <c:pt idx="5">
                  <c:v>100363.57582638075</c:v>
                </c:pt>
              </c:numCache>
            </c:numRef>
          </c:val>
          <c:smooth val="0"/>
          <c:extLst>
            <c:ext xmlns:c16="http://schemas.microsoft.com/office/drawing/2014/chart" uri="{C3380CC4-5D6E-409C-BE32-E72D297353CC}">
              <c16:uniqueId val="{00000001-7476-4390-BD84-9755BE5903F2}"/>
            </c:ext>
          </c:extLst>
        </c:ser>
        <c:ser>
          <c:idx val="2"/>
          <c:order val="2"/>
          <c:tx>
            <c:strRef>
              <c:f>Sheet15!$D$1</c:f>
              <c:strCache>
                <c:ptCount val="1"/>
                <c:pt idx="0">
                  <c:v>Lower Confidence Bound(Sales)</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Sheet15!$D$2:$D$7</c:f>
              <c:numCache>
                <c:formatCode>General</c:formatCode>
                <c:ptCount val="6"/>
                <c:pt idx="3" formatCode="0.00">
                  <c:v>83588</c:v>
                </c:pt>
                <c:pt idx="4" formatCode="0.00">
                  <c:v>62478.520842473794</c:v>
                </c:pt>
                <c:pt idx="5" formatCode="0.00">
                  <c:v>71180.515563687892</c:v>
                </c:pt>
              </c:numCache>
            </c:numRef>
          </c:val>
          <c:smooth val="0"/>
          <c:extLst>
            <c:ext xmlns:c16="http://schemas.microsoft.com/office/drawing/2014/chart" uri="{C3380CC4-5D6E-409C-BE32-E72D297353CC}">
              <c16:uniqueId val="{00000002-7476-4390-BD84-9755BE5903F2}"/>
            </c:ext>
          </c:extLst>
        </c:ser>
        <c:ser>
          <c:idx val="3"/>
          <c:order val="3"/>
          <c:tx>
            <c:strRef>
              <c:f>Sheet15!$E$1</c:f>
              <c:strCache>
                <c:ptCount val="1"/>
                <c:pt idx="0">
                  <c:v>Upper Confidence Bound(Sales)</c:v>
                </c:pt>
              </c:strCache>
            </c:strRef>
          </c:tx>
          <c:spPr>
            <a:ln w="31750" cap="rnd">
              <a:solidFill>
                <a:schemeClr val="accent4"/>
              </a:solidFill>
              <a:round/>
            </a:ln>
            <a:effectLst/>
          </c:spPr>
          <c:marker>
            <c:symbol val="circle"/>
            <c:size val="17"/>
            <c:spPr>
              <a:solidFill>
                <a:schemeClr val="accent4"/>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Sheet15!$E$2:$E$7</c:f>
              <c:numCache>
                <c:formatCode>General</c:formatCode>
                <c:ptCount val="6"/>
                <c:pt idx="3" formatCode="0.00">
                  <c:v>83588</c:v>
                </c:pt>
                <c:pt idx="4" formatCode="0.00">
                  <c:v>119088.62984002304</c:v>
                </c:pt>
                <c:pt idx="5" formatCode="0.00">
                  <c:v>129546.63608907361</c:v>
                </c:pt>
              </c:numCache>
            </c:numRef>
          </c:val>
          <c:smooth val="0"/>
          <c:extLst>
            <c:ext xmlns:c16="http://schemas.microsoft.com/office/drawing/2014/chart" uri="{C3380CC4-5D6E-409C-BE32-E72D297353CC}">
              <c16:uniqueId val="{00000003-7476-4390-BD84-9755BE5903F2}"/>
            </c:ext>
          </c:extLst>
        </c:ser>
        <c:dLbls>
          <c:dLblPos val="ctr"/>
          <c:showLegendKey val="0"/>
          <c:showVal val="1"/>
          <c:showCatName val="0"/>
          <c:showSerName val="0"/>
          <c:showPercent val="0"/>
          <c:showBubbleSize val="0"/>
        </c:dLbls>
        <c:marker val="1"/>
        <c:smooth val="0"/>
        <c:axId val="1482618431"/>
        <c:axId val="1334852351"/>
      </c:lineChart>
      <c:catAx>
        <c:axId val="1482618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4852351"/>
        <c:crosses val="autoZero"/>
        <c:auto val="1"/>
        <c:lblAlgn val="ctr"/>
        <c:lblOffset val="100"/>
        <c:noMultiLvlLbl val="0"/>
      </c:catAx>
      <c:valAx>
        <c:axId val="1334852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26184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Technology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876640419947508"/>
          <c:y val="0.16056277056277057"/>
          <c:w val="0.84845926867837174"/>
          <c:h val="0.61407608139891601"/>
        </c:manualLayout>
      </c:layout>
      <c:lineChart>
        <c:grouping val="standard"/>
        <c:varyColors val="0"/>
        <c:ser>
          <c:idx val="0"/>
          <c:order val="0"/>
          <c:tx>
            <c:strRef>
              <c:f>Sheet16!$B$1</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Sheet16!$B$2:$B$7</c:f>
              <c:numCache>
                <c:formatCode>General</c:formatCode>
                <c:ptCount val="6"/>
                <c:pt idx="0">
                  <c:v>55965</c:v>
                </c:pt>
                <c:pt idx="1">
                  <c:v>29086</c:v>
                </c:pt>
                <c:pt idx="2">
                  <c:v>68981</c:v>
                </c:pt>
                <c:pt idx="3">
                  <c:v>90856</c:v>
                </c:pt>
              </c:numCache>
            </c:numRef>
          </c:val>
          <c:smooth val="0"/>
          <c:extLst>
            <c:ext xmlns:c16="http://schemas.microsoft.com/office/drawing/2014/chart" uri="{C3380CC4-5D6E-409C-BE32-E72D297353CC}">
              <c16:uniqueId val="{00000000-9CC5-4C39-B746-09BBBB5A7724}"/>
            </c:ext>
          </c:extLst>
        </c:ser>
        <c:ser>
          <c:idx val="1"/>
          <c:order val="1"/>
          <c:tx>
            <c:strRef>
              <c:f>Sheet16!$C$1</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Sheet16!$C$2:$C$7</c:f>
              <c:numCache>
                <c:formatCode>General</c:formatCode>
                <c:ptCount val="6"/>
                <c:pt idx="3">
                  <c:v>90856</c:v>
                </c:pt>
                <c:pt idx="4">
                  <c:v>97639.56657576072</c:v>
                </c:pt>
                <c:pt idx="5">
                  <c:v>108054.38303830715</c:v>
                </c:pt>
              </c:numCache>
            </c:numRef>
          </c:val>
          <c:smooth val="0"/>
          <c:extLst>
            <c:ext xmlns:c16="http://schemas.microsoft.com/office/drawing/2014/chart" uri="{C3380CC4-5D6E-409C-BE32-E72D297353CC}">
              <c16:uniqueId val="{00000001-9CC5-4C39-B746-09BBBB5A7724}"/>
            </c:ext>
          </c:extLst>
        </c:ser>
        <c:ser>
          <c:idx val="2"/>
          <c:order val="2"/>
          <c:tx>
            <c:strRef>
              <c:f>Sheet16!$D$1</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Sheet16!$D$2:$D$7</c:f>
              <c:numCache>
                <c:formatCode>General</c:formatCode>
                <c:ptCount val="6"/>
                <c:pt idx="3" formatCode="0.00">
                  <c:v>90856</c:v>
                </c:pt>
                <c:pt idx="4" formatCode="0.00">
                  <c:v>55514.248779957328</c:v>
                </c:pt>
                <c:pt idx="5" formatCode="0.00">
                  <c:v>65103.061138324047</c:v>
                </c:pt>
              </c:numCache>
            </c:numRef>
          </c:val>
          <c:smooth val="0"/>
          <c:extLst>
            <c:ext xmlns:c16="http://schemas.microsoft.com/office/drawing/2014/chart" uri="{C3380CC4-5D6E-409C-BE32-E72D297353CC}">
              <c16:uniqueId val="{00000002-9CC5-4C39-B746-09BBBB5A7724}"/>
            </c:ext>
          </c:extLst>
        </c:ser>
        <c:ser>
          <c:idx val="3"/>
          <c:order val="3"/>
          <c:tx>
            <c:strRef>
              <c:f>Sheet16!$E$1</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Sheet16!$E$2:$E$7</c:f>
              <c:numCache>
                <c:formatCode>General</c:formatCode>
                <c:ptCount val="6"/>
                <c:pt idx="3" formatCode="0.00">
                  <c:v>90856</c:v>
                </c:pt>
                <c:pt idx="4" formatCode="0.00">
                  <c:v>139764.88437156411</c:v>
                </c:pt>
                <c:pt idx="5" formatCode="0.00">
                  <c:v>151005.70493829023</c:v>
                </c:pt>
              </c:numCache>
            </c:numRef>
          </c:val>
          <c:smooth val="0"/>
          <c:extLst>
            <c:ext xmlns:c16="http://schemas.microsoft.com/office/drawing/2014/chart" uri="{C3380CC4-5D6E-409C-BE32-E72D297353CC}">
              <c16:uniqueId val="{00000003-9CC5-4C39-B746-09BBBB5A7724}"/>
            </c:ext>
          </c:extLst>
        </c:ser>
        <c:dLbls>
          <c:showLegendKey val="0"/>
          <c:showVal val="0"/>
          <c:showCatName val="0"/>
          <c:showSerName val="0"/>
          <c:showPercent val="0"/>
          <c:showBubbleSize val="0"/>
        </c:dLbls>
        <c:smooth val="0"/>
        <c:axId val="1379555439"/>
        <c:axId val="1183403023"/>
      </c:lineChart>
      <c:catAx>
        <c:axId val="137955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403023"/>
        <c:crosses val="autoZero"/>
        <c:auto val="1"/>
        <c:lblAlgn val="ctr"/>
        <c:lblOffset val="100"/>
        <c:noMultiLvlLbl val="0"/>
      </c:catAx>
      <c:valAx>
        <c:axId val="118340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55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Office Supplies</a:t>
            </a:r>
            <a:r>
              <a:rPr lang="en-IN" sz="1800" b="1" i="0" u="none" strike="noStrike" baseline="0"/>
              <a:t> Forecast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876640419947508"/>
          <c:y val="0.18171012714319801"/>
          <c:w val="0.84845926867837174"/>
          <c:h val="0.57128370317346699"/>
        </c:manualLayout>
      </c:layout>
      <c:lineChart>
        <c:grouping val="standard"/>
        <c:varyColors val="0"/>
        <c:ser>
          <c:idx val="0"/>
          <c:order val="0"/>
          <c:tx>
            <c:strRef>
              <c:f>Sheet15!$B$1</c:f>
              <c:strCache>
                <c:ptCount val="1"/>
                <c:pt idx="0">
                  <c:v>Sales</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val>
            <c:numRef>
              <c:f>Sheet15!$B$2:$B$7</c:f>
              <c:numCache>
                <c:formatCode>General</c:formatCode>
                <c:ptCount val="6"/>
                <c:pt idx="0">
                  <c:v>60563</c:v>
                </c:pt>
                <c:pt idx="1">
                  <c:v>42665</c:v>
                </c:pt>
                <c:pt idx="2">
                  <c:v>64679</c:v>
                </c:pt>
                <c:pt idx="3">
                  <c:v>83588</c:v>
                </c:pt>
              </c:numCache>
            </c:numRef>
          </c:val>
          <c:smooth val="0"/>
          <c:extLst>
            <c:ext xmlns:c16="http://schemas.microsoft.com/office/drawing/2014/chart" uri="{C3380CC4-5D6E-409C-BE32-E72D297353CC}">
              <c16:uniqueId val="{00000000-361C-4290-BF56-099078331CCD}"/>
            </c:ext>
          </c:extLst>
        </c:ser>
        <c:ser>
          <c:idx val="1"/>
          <c:order val="1"/>
          <c:tx>
            <c:strRef>
              <c:f>Sheet15!$C$1</c:f>
              <c:strCache>
                <c:ptCount val="1"/>
                <c:pt idx="0">
                  <c:v>Forecast(Sales)</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Sheet15!$C$2:$C$7</c:f>
              <c:numCache>
                <c:formatCode>General</c:formatCode>
                <c:ptCount val="6"/>
                <c:pt idx="3">
                  <c:v>83588</c:v>
                </c:pt>
                <c:pt idx="4">
                  <c:v>90783.575341248419</c:v>
                </c:pt>
                <c:pt idx="5">
                  <c:v>100363.57582638075</c:v>
                </c:pt>
              </c:numCache>
            </c:numRef>
          </c:val>
          <c:smooth val="0"/>
          <c:extLst>
            <c:ext xmlns:c16="http://schemas.microsoft.com/office/drawing/2014/chart" uri="{C3380CC4-5D6E-409C-BE32-E72D297353CC}">
              <c16:uniqueId val="{00000001-361C-4290-BF56-099078331CCD}"/>
            </c:ext>
          </c:extLst>
        </c:ser>
        <c:ser>
          <c:idx val="2"/>
          <c:order val="2"/>
          <c:tx>
            <c:strRef>
              <c:f>Sheet15!$D$1</c:f>
              <c:strCache>
                <c:ptCount val="1"/>
                <c:pt idx="0">
                  <c:v>Lower Confidence Bound(Sales)</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Sheet15!$D$2:$D$7</c:f>
              <c:numCache>
                <c:formatCode>General</c:formatCode>
                <c:ptCount val="6"/>
                <c:pt idx="3" formatCode="0.00">
                  <c:v>83588</c:v>
                </c:pt>
                <c:pt idx="4" formatCode="0.00">
                  <c:v>62478.520842473794</c:v>
                </c:pt>
                <c:pt idx="5" formatCode="0.00">
                  <c:v>71180.515563687892</c:v>
                </c:pt>
              </c:numCache>
            </c:numRef>
          </c:val>
          <c:smooth val="0"/>
          <c:extLst>
            <c:ext xmlns:c16="http://schemas.microsoft.com/office/drawing/2014/chart" uri="{C3380CC4-5D6E-409C-BE32-E72D297353CC}">
              <c16:uniqueId val="{00000002-361C-4290-BF56-099078331CCD}"/>
            </c:ext>
          </c:extLst>
        </c:ser>
        <c:ser>
          <c:idx val="3"/>
          <c:order val="3"/>
          <c:tx>
            <c:strRef>
              <c:f>Sheet15!$E$1</c:f>
              <c:strCache>
                <c:ptCount val="1"/>
                <c:pt idx="0">
                  <c:v>Upper Confidence Bound(Sales)</c:v>
                </c:pt>
              </c:strCache>
            </c:strRef>
          </c:tx>
          <c:spPr>
            <a:ln w="31750" cap="rnd">
              <a:solidFill>
                <a:schemeClr val="accent4"/>
              </a:solidFill>
              <a:round/>
            </a:ln>
            <a:effectLst/>
          </c:spPr>
          <c:marker>
            <c:symbol val="circle"/>
            <c:size val="17"/>
            <c:spPr>
              <a:solidFill>
                <a:schemeClr val="accent4"/>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Sheet15!$E$2:$E$7</c:f>
              <c:numCache>
                <c:formatCode>General</c:formatCode>
                <c:ptCount val="6"/>
                <c:pt idx="3" formatCode="0.00">
                  <c:v>83588</c:v>
                </c:pt>
                <c:pt idx="4" formatCode="0.00">
                  <c:v>119088.62984002304</c:v>
                </c:pt>
                <c:pt idx="5" formatCode="0.00">
                  <c:v>129546.63608907361</c:v>
                </c:pt>
              </c:numCache>
            </c:numRef>
          </c:val>
          <c:smooth val="0"/>
          <c:extLst>
            <c:ext xmlns:c16="http://schemas.microsoft.com/office/drawing/2014/chart" uri="{C3380CC4-5D6E-409C-BE32-E72D297353CC}">
              <c16:uniqueId val="{00000003-361C-4290-BF56-099078331CCD}"/>
            </c:ext>
          </c:extLst>
        </c:ser>
        <c:dLbls>
          <c:dLblPos val="ctr"/>
          <c:showLegendKey val="0"/>
          <c:showVal val="1"/>
          <c:showCatName val="0"/>
          <c:showSerName val="0"/>
          <c:showPercent val="0"/>
          <c:showBubbleSize val="0"/>
        </c:dLbls>
        <c:marker val="1"/>
        <c:smooth val="0"/>
        <c:axId val="1482618431"/>
        <c:axId val="1334852351"/>
      </c:lineChart>
      <c:catAx>
        <c:axId val="1482618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4852351"/>
        <c:crosses val="autoZero"/>
        <c:auto val="1"/>
        <c:lblAlgn val="ctr"/>
        <c:lblOffset val="100"/>
        <c:noMultiLvlLbl val="0"/>
      </c:catAx>
      <c:valAx>
        <c:axId val="1334852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26184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Furniture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Forecast!$B$2</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Forecast!$B$3:$B$8</c:f>
              <c:numCache>
                <c:formatCode>General</c:formatCode>
                <c:ptCount val="6"/>
                <c:pt idx="0">
                  <c:v>47145</c:v>
                </c:pt>
                <c:pt idx="1">
                  <c:v>109837</c:v>
                </c:pt>
                <c:pt idx="2">
                  <c:v>81217</c:v>
                </c:pt>
                <c:pt idx="3">
                  <c:v>110335</c:v>
                </c:pt>
              </c:numCache>
            </c:numRef>
          </c:val>
          <c:smooth val="0"/>
          <c:extLst>
            <c:ext xmlns:c16="http://schemas.microsoft.com/office/drawing/2014/chart" uri="{C3380CC4-5D6E-409C-BE32-E72D297353CC}">
              <c16:uniqueId val="{00000000-C245-4A4E-A6D4-79B8D3A7E573}"/>
            </c:ext>
          </c:extLst>
        </c:ser>
        <c:ser>
          <c:idx val="1"/>
          <c:order val="1"/>
          <c:tx>
            <c:strRef>
              <c:f>Forecast!$C$2</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Forecast!$C$3:$C$8</c:f>
              <c:numCache>
                <c:formatCode>General</c:formatCode>
                <c:ptCount val="6"/>
                <c:pt idx="3">
                  <c:v>110335</c:v>
                </c:pt>
                <c:pt idx="4">
                  <c:v>128142.28047286434</c:v>
                </c:pt>
                <c:pt idx="5">
                  <c:v>148332.20948352155</c:v>
                </c:pt>
              </c:numCache>
            </c:numRef>
          </c:val>
          <c:smooth val="0"/>
          <c:extLst>
            <c:ext xmlns:c16="http://schemas.microsoft.com/office/drawing/2014/chart" uri="{C3380CC4-5D6E-409C-BE32-E72D297353CC}">
              <c16:uniqueId val="{00000001-C245-4A4E-A6D4-79B8D3A7E573}"/>
            </c:ext>
          </c:extLst>
        </c:ser>
        <c:ser>
          <c:idx val="2"/>
          <c:order val="2"/>
          <c:tx>
            <c:strRef>
              <c:f>Forecast!$D$2</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Forecast!$D$3:$D$8</c:f>
              <c:numCache>
                <c:formatCode>0.00</c:formatCode>
                <c:ptCount val="6"/>
                <c:pt idx="3">
                  <c:v>110335</c:v>
                </c:pt>
                <c:pt idx="4">
                  <c:v>81787.922087052808</c:v>
                </c:pt>
                <c:pt idx="5">
                  <c:v>101068.92287409643</c:v>
                </c:pt>
              </c:numCache>
            </c:numRef>
          </c:val>
          <c:smooth val="0"/>
          <c:extLst>
            <c:ext xmlns:c16="http://schemas.microsoft.com/office/drawing/2014/chart" uri="{C3380CC4-5D6E-409C-BE32-E72D297353CC}">
              <c16:uniqueId val="{00000002-C245-4A4E-A6D4-79B8D3A7E573}"/>
            </c:ext>
          </c:extLst>
        </c:ser>
        <c:ser>
          <c:idx val="3"/>
          <c:order val="3"/>
          <c:tx>
            <c:strRef>
              <c:f>Forecast!$E$2</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Forecast!$E$3:$E$8</c:f>
              <c:numCache>
                <c:formatCode>0.00</c:formatCode>
                <c:ptCount val="6"/>
                <c:pt idx="3">
                  <c:v>110335</c:v>
                </c:pt>
                <c:pt idx="4">
                  <c:v>174496.63885867587</c:v>
                </c:pt>
                <c:pt idx="5">
                  <c:v>195595.49609294668</c:v>
                </c:pt>
              </c:numCache>
            </c:numRef>
          </c:val>
          <c:smooth val="0"/>
          <c:extLst>
            <c:ext xmlns:c16="http://schemas.microsoft.com/office/drawing/2014/chart" uri="{C3380CC4-5D6E-409C-BE32-E72D297353CC}">
              <c16:uniqueId val="{00000003-C245-4A4E-A6D4-79B8D3A7E573}"/>
            </c:ext>
          </c:extLst>
        </c:ser>
        <c:dLbls>
          <c:showLegendKey val="0"/>
          <c:showVal val="0"/>
          <c:showCatName val="0"/>
          <c:showSerName val="0"/>
          <c:showPercent val="0"/>
          <c:showBubbleSize val="0"/>
        </c:dLbls>
        <c:smooth val="0"/>
        <c:axId val="1380960815"/>
        <c:axId val="1475597775"/>
      </c:lineChart>
      <c:catAx>
        <c:axId val="1380960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597775"/>
        <c:crosses val="autoZero"/>
        <c:auto val="1"/>
        <c:lblAlgn val="ctr"/>
        <c:lblOffset val="100"/>
        <c:noMultiLvlLbl val="0"/>
      </c:catAx>
      <c:valAx>
        <c:axId val="1475597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96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Technology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876640419947508"/>
          <c:y val="0.16056277056277057"/>
          <c:w val="0.84845926867837174"/>
          <c:h val="0.61407608139891601"/>
        </c:manualLayout>
      </c:layout>
      <c:lineChart>
        <c:grouping val="standard"/>
        <c:varyColors val="0"/>
        <c:ser>
          <c:idx val="0"/>
          <c:order val="0"/>
          <c:tx>
            <c:strRef>
              <c:f>Sheet16!$B$1</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Sheet16!$B$2:$B$7</c:f>
              <c:numCache>
                <c:formatCode>General</c:formatCode>
                <c:ptCount val="6"/>
                <c:pt idx="0">
                  <c:v>55965</c:v>
                </c:pt>
                <c:pt idx="1">
                  <c:v>29086</c:v>
                </c:pt>
                <c:pt idx="2">
                  <c:v>68981</c:v>
                </c:pt>
                <c:pt idx="3">
                  <c:v>90856</c:v>
                </c:pt>
              </c:numCache>
            </c:numRef>
          </c:val>
          <c:smooth val="0"/>
          <c:extLst>
            <c:ext xmlns:c16="http://schemas.microsoft.com/office/drawing/2014/chart" uri="{C3380CC4-5D6E-409C-BE32-E72D297353CC}">
              <c16:uniqueId val="{00000000-8A5C-4485-938A-0D434CCBF50A}"/>
            </c:ext>
          </c:extLst>
        </c:ser>
        <c:ser>
          <c:idx val="1"/>
          <c:order val="1"/>
          <c:tx>
            <c:strRef>
              <c:f>Sheet16!$C$1</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Sheet16!$C$2:$C$7</c:f>
              <c:numCache>
                <c:formatCode>General</c:formatCode>
                <c:ptCount val="6"/>
                <c:pt idx="3">
                  <c:v>90856</c:v>
                </c:pt>
                <c:pt idx="4">
                  <c:v>97639.56657576072</c:v>
                </c:pt>
                <c:pt idx="5">
                  <c:v>108054.38303830715</c:v>
                </c:pt>
              </c:numCache>
            </c:numRef>
          </c:val>
          <c:smooth val="0"/>
          <c:extLst>
            <c:ext xmlns:c16="http://schemas.microsoft.com/office/drawing/2014/chart" uri="{C3380CC4-5D6E-409C-BE32-E72D297353CC}">
              <c16:uniqueId val="{00000001-8A5C-4485-938A-0D434CCBF50A}"/>
            </c:ext>
          </c:extLst>
        </c:ser>
        <c:ser>
          <c:idx val="2"/>
          <c:order val="2"/>
          <c:tx>
            <c:strRef>
              <c:f>Sheet16!$D$1</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Sheet16!$D$2:$D$7</c:f>
              <c:numCache>
                <c:formatCode>General</c:formatCode>
                <c:ptCount val="6"/>
                <c:pt idx="3" formatCode="0.00">
                  <c:v>90856</c:v>
                </c:pt>
                <c:pt idx="4" formatCode="0.00">
                  <c:v>55514.248779957328</c:v>
                </c:pt>
                <c:pt idx="5" formatCode="0.00">
                  <c:v>65103.061138324047</c:v>
                </c:pt>
              </c:numCache>
            </c:numRef>
          </c:val>
          <c:smooth val="0"/>
          <c:extLst>
            <c:ext xmlns:c16="http://schemas.microsoft.com/office/drawing/2014/chart" uri="{C3380CC4-5D6E-409C-BE32-E72D297353CC}">
              <c16:uniqueId val="{00000002-8A5C-4485-938A-0D434CCBF50A}"/>
            </c:ext>
          </c:extLst>
        </c:ser>
        <c:ser>
          <c:idx val="3"/>
          <c:order val="3"/>
          <c:tx>
            <c:strRef>
              <c:f>Sheet16!$E$1</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Sheet16!$E$2:$E$7</c:f>
              <c:numCache>
                <c:formatCode>General</c:formatCode>
                <c:ptCount val="6"/>
                <c:pt idx="3" formatCode="0.00">
                  <c:v>90856</c:v>
                </c:pt>
                <c:pt idx="4" formatCode="0.00">
                  <c:v>139764.88437156411</c:v>
                </c:pt>
                <c:pt idx="5" formatCode="0.00">
                  <c:v>151005.70493829023</c:v>
                </c:pt>
              </c:numCache>
            </c:numRef>
          </c:val>
          <c:smooth val="0"/>
          <c:extLst>
            <c:ext xmlns:c16="http://schemas.microsoft.com/office/drawing/2014/chart" uri="{C3380CC4-5D6E-409C-BE32-E72D297353CC}">
              <c16:uniqueId val="{00000003-8A5C-4485-938A-0D434CCBF50A}"/>
            </c:ext>
          </c:extLst>
        </c:ser>
        <c:dLbls>
          <c:showLegendKey val="0"/>
          <c:showVal val="0"/>
          <c:showCatName val="0"/>
          <c:showSerName val="0"/>
          <c:showPercent val="0"/>
          <c:showBubbleSize val="0"/>
        </c:dLbls>
        <c:smooth val="0"/>
        <c:axId val="1379555439"/>
        <c:axId val="1183403023"/>
      </c:lineChart>
      <c:catAx>
        <c:axId val="137955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403023"/>
        <c:crosses val="autoZero"/>
        <c:auto val="1"/>
        <c:lblAlgn val="ctr"/>
        <c:lblOffset val="100"/>
        <c:noMultiLvlLbl val="0"/>
      </c:catAx>
      <c:valAx>
        <c:axId val="118340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55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Profit</a:t>
            </a:r>
          </a:p>
        </c:rich>
      </c:tx>
      <c:layout>
        <c:manualLayout>
          <c:xMode val="edge"/>
          <c:yMode val="edge"/>
          <c:x val="0.28302041333305183"/>
          <c:y val="3.936509049588062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2">
            <a:lumMod val="75000"/>
          </a:schemeClr>
        </a:solidFill>
        <a:ln>
          <a:noFill/>
        </a:ln>
        <a:effectLst/>
        <a:sp3d/>
      </c:spPr>
    </c:sideWall>
    <c:backWall>
      <c:thickness val="0"/>
      <c:spPr>
        <a:solidFill>
          <a:schemeClr val="accent2">
            <a:lumMod val="75000"/>
          </a:schemeClr>
        </a:solidFill>
        <a:ln>
          <a:noFill/>
        </a:ln>
        <a:effectLst/>
        <a:sp3d/>
      </c:spPr>
    </c:backWall>
    <c:plotArea>
      <c:layout>
        <c:manualLayout>
          <c:layoutTarget val="inner"/>
          <c:xMode val="edge"/>
          <c:yMode val="edge"/>
          <c:x val="0.1508816223709302"/>
          <c:y val="0.21692356239725433"/>
          <c:w val="0.80979755546642462"/>
          <c:h val="0.61114581897317677"/>
        </c:manualLayout>
      </c:layout>
      <c:bar3DChart>
        <c:barDir val="col"/>
        <c:grouping val="stacked"/>
        <c:varyColors val="0"/>
        <c:ser>
          <c:idx val="0"/>
          <c:order val="0"/>
          <c:tx>
            <c:strRef>
              <c:f>Sheet1!$B$3</c:f>
              <c:strCache>
                <c:ptCount val="1"/>
                <c:pt idx="0">
                  <c:v>Total</c:v>
                </c:pt>
              </c:strCache>
            </c:strRef>
          </c:tx>
          <c:spPr>
            <a:solidFill>
              <a:schemeClr val="accent1"/>
            </a:solidFill>
            <a:ln>
              <a:noFill/>
            </a:ln>
            <a:effectLst/>
            <a:sp3d/>
          </c:spPr>
          <c:invertIfNegative val="0"/>
          <c:cat>
            <c:strRef>
              <c:f>Sheet1!$A$4:$A$7</c:f>
              <c:strCache>
                <c:ptCount val="4"/>
                <c:pt idx="0">
                  <c:v>Central</c:v>
                </c:pt>
                <c:pt idx="1">
                  <c:v>East</c:v>
                </c:pt>
                <c:pt idx="2">
                  <c:v>South</c:v>
                </c:pt>
                <c:pt idx="3">
                  <c:v>West</c:v>
                </c:pt>
              </c:strCache>
            </c:strRef>
          </c:cat>
          <c:val>
            <c:numRef>
              <c:f>Sheet1!$B$4:$B$7</c:f>
              <c:numCache>
                <c:formatCode>0</c:formatCode>
                <c:ptCount val="4"/>
                <c:pt idx="0">
                  <c:v>222716.45079999982</c:v>
                </c:pt>
                <c:pt idx="1">
                  <c:v>200610.05200000005</c:v>
                </c:pt>
                <c:pt idx="2">
                  <c:v>180281.70800000007</c:v>
                </c:pt>
                <c:pt idx="3">
                  <c:v>226196.6339999999</c:v>
                </c:pt>
              </c:numCache>
            </c:numRef>
          </c:val>
          <c:extLst>
            <c:ext xmlns:c16="http://schemas.microsoft.com/office/drawing/2014/chart" uri="{C3380CC4-5D6E-409C-BE32-E72D297353CC}">
              <c16:uniqueId val="{00000000-F1A4-4514-A4DE-74BCCB3FA746}"/>
            </c:ext>
          </c:extLst>
        </c:ser>
        <c:dLbls>
          <c:showLegendKey val="0"/>
          <c:showVal val="0"/>
          <c:showCatName val="0"/>
          <c:showSerName val="0"/>
          <c:showPercent val="0"/>
          <c:showBubbleSize val="0"/>
        </c:dLbls>
        <c:gapWidth val="150"/>
        <c:shape val="box"/>
        <c:axId val="609559375"/>
        <c:axId val="609560815"/>
        <c:axId val="0"/>
      </c:bar3DChart>
      <c:catAx>
        <c:axId val="609559375"/>
        <c:scaling>
          <c:orientation val="minMax"/>
        </c:scaling>
        <c:delete val="0"/>
        <c:axPos val="b"/>
        <c:numFmt formatCode="General" sourceLinked="1"/>
        <c:majorTickMark val="none"/>
        <c:minorTickMark val="none"/>
        <c:tickLblPos val="nextTo"/>
        <c:spPr>
          <a:solidFill>
            <a:schemeClr val="accent1">
              <a:lumMod val="40000"/>
              <a:lumOff val="60000"/>
            </a:schemeClr>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60815"/>
        <c:crosses val="autoZero"/>
        <c:auto val="1"/>
        <c:lblAlgn val="ctr"/>
        <c:lblOffset val="100"/>
        <c:noMultiLvlLbl val="0"/>
      </c:catAx>
      <c:valAx>
        <c:axId val="6095608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59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Dashboard.xlsx]Sheet1!PivotTable6</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Category Wise Sale</a:t>
            </a:r>
          </a:p>
        </c:rich>
      </c:tx>
      <c:layout>
        <c:manualLayout>
          <c:xMode val="edge"/>
          <c:yMode val="edge"/>
          <c:x val="0.28270347818613356"/>
          <c:y val="5.517351445614592E-2"/>
        </c:manualLayout>
      </c:layout>
      <c:overlay val="0"/>
      <c:spPr>
        <a:solidFill>
          <a:schemeClr val="accent4"/>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6547-4F60-AE2E-E27877050C4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6547-4F60-AE2E-E27877050C4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6547-4F60-AE2E-E27877050C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Sheet1!$D$4:$D$6</c:f>
              <c:strCache>
                <c:ptCount val="3"/>
                <c:pt idx="0">
                  <c:v>Furniture</c:v>
                </c:pt>
                <c:pt idx="1">
                  <c:v>Office Supplies</c:v>
                </c:pt>
                <c:pt idx="2">
                  <c:v>Technology</c:v>
                </c:pt>
              </c:strCache>
            </c:strRef>
          </c:cat>
          <c:val>
            <c:numRef>
              <c:f>Sheet1!$E$4:$E$6</c:f>
              <c:numCache>
                <c:formatCode>0</c:formatCode>
                <c:ptCount val="3"/>
                <c:pt idx="0">
                  <c:v>333422.03380000027</c:v>
                </c:pt>
                <c:pt idx="1">
                  <c:v>251494.80299999984</c:v>
                </c:pt>
                <c:pt idx="2">
                  <c:v>244888.00800000003</c:v>
                </c:pt>
              </c:numCache>
            </c:numRef>
          </c:val>
          <c:extLst>
            <c:ext xmlns:c16="http://schemas.microsoft.com/office/drawing/2014/chart" uri="{C3380CC4-5D6E-409C-BE32-E72D297353CC}">
              <c16:uniqueId val="{00000006-6547-4F60-AE2E-E27877050C4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240352512610984"/>
          <c:y val="0.3431595119098621"/>
          <c:w val="0.24072829687221087"/>
          <c:h val="0.35750278128814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Dashboard.xlsx]Sheet1!PivotTable8</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wise Qty Sold</a:t>
            </a:r>
          </a:p>
        </c:rich>
      </c:tx>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Sheet1!$H$3</c:f>
              <c:strCache>
                <c:ptCount val="1"/>
                <c:pt idx="0">
                  <c:v>Total</c:v>
                </c:pt>
              </c:strCache>
            </c:strRef>
          </c:tx>
          <c:spPr>
            <a:solidFill>
              <a:schemeClr val="accent1"/>
            </a:solidFill>
            <a:ln>
              <a:noFill/>
            </a:ln>
            <a:effectLst/>
          </c:spPr>
          <c:invertIfNegative val="0"/>
          <c:dLbls>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Sheet1!$G$4:$G$6</c:f>
              <c:strCache>
                <c:ptCount val="3"/>
                <c:pt idx="0">
                  <c:v>Consumer</c:v>
                </c:pt>
                <c:pt idx="1">
                  <c:v>Corporate</c:v>
                </c:pt>
                <c:pt idx="2">
                  <c:v>Home Office</c:v>
                </c:pt>
              </c:strCache>
            </c:strRef>
          </c:cat>
          <c:val>
            <c:numRef>
              <c:f>Sheet1!$H$4:$H$6</c:f>
              <c:numCache>
                <c:formatCode>0</c:formatCode>
                <c:ptCount val="3"/>
                <c:pt idx="0">
                  <c:v>2078</c:v>
                </c:pt>
                <c:pt idx="1">
                  <c:v>1248</c:v>
                </c:pt>
                <c:pt idx="2">
                  <c:v>703</c:v>
                </c:pt>
              </c:numCache>
            </c:numRef>
          </c:val>
          <c:extLst>
            <c:ext xmlns:c16="http://schemas.microsoft.com/office/drawing/2014/chart" uri="{C3380CC4-5D6E-409C-BE32-E72D297353CC}">
              <c16:uniqueId val="{00000000-BC9D-4055-8DE7-A67189751764}"/>
            </c:ext>
          </c:extLst>
        </c:ser>
        <c:dLbls>
          <c:dLblPos val="ctr"/>
          <c:showLegendKey val="0"/>
          <c:showVal val="1"/>
          <c:showCatName val="0"/>
          <c:showSerName val="0"/>
          <c:showPercent val="0"/>
          <c:showBubbleSize val="0"/>
        </c:dLbls>
        <c:gapWidth val="182"/>
        <c:overlap val="100"/>
        <c:axId val="613961807"/>
        <c:axId val="613958927"/>
      </c:barChart>
      <c:catAx>
        <c:axId val="61396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8927"/>
        <c:crosses val="autoZero"/>
        <c:auto val="1"/>
        <c:lblAlgn val="ctr"/>
        <c:lblOffset val="100"/>
        <c:noMultiLvlLbl val="0"/>
      </c:catAx>
      <c:valAx>
        <c:axId val="613958927"/>
        <c:scaling>
          <c:orientation val="minMax"/>
        </c:scaling>
        <c:delete val="0"/>
        <c:axPos val="b"/>
        <c:majorGridlines>
          <c:spPr>
            <a:ln w="9525" cap="flat" cmpd="sng" algn="ctr">
              <a:gradFill>
                <a:gsLst>
                  <a:gs pos="52000">
                    <a:schemeClr val="accent2"/>
                  </a:gs>
                  <a:gs pos="16000">
                    <a:schemeClr val="accent1">
                      <a:lumMod val="45000"/>
                      <a:lumOff val="55000"/>
                    </a:schemeClr>
                  </a:gs>
                  <a:gs pos="76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6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0"/>
              <a:t>Category Wise Profit</a:t>
            </a:r>
          </a:p>
        </c:rich>
      </c:tx>
      <c:layout>
        <c:manualLayout>
          <c:xMode val="edge"/>
          <c:yMode val="edge"/>
          <c:x val="0.28270347818613356"/>
          <c:y val="5.517351445614592E-2"/>
        </c:manualLayout>
      </c:layout>
      <c:overlay val="0"/>
      <c:spPr>
        <a:solidFill>
          <a:schemeClr val="accent4"/>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Sheet1!$E$3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9CDC-482D-8D77-A38D3788D0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3-9CDC-482D-8D77-A38D3788D0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5-9CDC-482D-8D77-A38D3788D0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Sheet1!$D$4:$D$6</c:f>
              <c:strCache>
                <c:ptCount val="3"/>
                <c:pt idx="0">
                  <c:v>Furniture</c:v>
                </c:pt>
                <c:pt idx="1">
                  <c:v>Office Supplies</c:v>
                </c:pt>
                <c:pt idx="2">
                  <c:v>Technology</c:v>
                </c:pt>
              </c:strCache>
            </c:strRef>
          </c:cat>
          <c:val>
            <c:numRef>
              <c:f>Sheet1!$E$4:$E$6</c:f>
              <c:numCache>
                <c:formatCode>0</c:formatCode>
                <c:ptCount val="3"/>
                <c:pt idx="0">
                  <c:v>333422.03380000027</c:v>
                </c:pt>
                <c:pt idx="1">
                  <c:v>251494.80299999984</c:v>
                </c:pt>
                <c:pt idx="2">
                  <c:v>244888.00800000003</c:v>
                </c:pt>
              </c:numCache>
            </c:numRef>
          </c:val>
          <c:extLst>
            <c:ext xmlns:c16="http://schemas.microsoft.com/office/drawing/2014/chart" uri="{C3380CC4-5D6E-409C-BE32-E72D297353CC}">
              <c16:uniqueId val="{00000000-3B28-4637-B544-E14AA7CF17D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3240352512610984"/>
          <c:y val="0.3431595119098621"/>
          <c:w val="0.26759659403039737"/>
          <c:h val="0.35750278128814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 Dashboard.xlsx]Sheet1!PivotTable8</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 wise Qty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Sheet1!$H$3</c:f>
              <c:strCache>
                <c:ptCount val="1"/>
                <c:pt idx="0">
                  <c:v>Total</c:v>
                </c:pt>
              </c:strCache>
            </c:strRef>
          </c:tx>
          <c:spPr>
            <a:solidFill>
              <a:schemeClr val="accent1"/>
            </a:solidFill>
            <a:ln>
              <a:noFill/>
            </a:ln>
            <a:effectLst/>
          </c:spPr>
          <c:invertIfNegative val="0"/>
          <c:dLbls>
            <c:spPr>
              <a:pattFill prst="dkUpDiag">
                <a:fgClr>
                  <a:srgbClr val="92D050"/>
                </a:fgClr>
                <a:bgClr>
                  <a:schemeClr val="bg1"/>
                </a:bgClr>
              </a:patt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Sheet1!$G$4:$G$6</c:f>
              <c:strCache>
                <c:ptCount val="3"/>
                <c:pt idx="0">
                  <c:v>Consumer</c:v>
                </c:pt>
                <c:pt idx="1">
                  <c:v>Corporate</c:v>
                </c:pt>
                <c:pt idx="2">
                  <c:v>Home Office</c:v>
                </c:pt>
              </c:strCache>
            </c:strRef>
          </c:cat>
          <c:val>
            <c:numRef>
              <c:f>Sheet1!$H$4:$H$6</c:f>
              <c:numCache>
                <c:formatCode>0</c:formatCode>
                <c:ptCount val="3"/>
                <c:pt idx="0">
                  <c:v>2078</c:v>
                </c:pt>
                <c:pt idx="1">
                  <c:v>1248</c:v>
                </c:pt>
                <c:pt idx="2">
                  <c:v>703</c:v>
                </c:pt>
              </c:numCache>
            </c:numRef>
          </c:val>
          <c:extLst>
            <c:ext xmlns:c16="http://schemas.microsoft.com/office/drawing/2014/chart" uri="{C3380CC4-5D6E-409C-BE32-E72D297353CC}">
              <c16:uniqueId val="{00000000-EAD4-477D-9FED-5FC39AF700AE}"/>
            </c:ext>
          </c:extLst>
        </c:ser>
        <c:dLbls>
          <c:dLblPos val="ctr"/>
          <c:showLegendKey val="0"/>
          <c:showVal val="1"/>
          <c:showCatName val="0"/>
          <c:showSerName val="0"/>
          <c:showPercent val="0"/>
          <c:showBubbleSize val="0"/>
        </c:dLbls>
        <c:gapWidth val="182"/>
        <c:overlap val="100"/>
        <c:axId val="613961807"/>
        <c:axId val="613958927"/>
      </c:barChart>
      <c:catAx>
        <c:axId val="61396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8927"/>
        <c:crosses val="autoZero"/>
        <c:auto val="1"/>
        <c:lblAlgn val="ctr"/>
        <c:lblOffset val="100"/>
        <c:noMultiLvlLbl val="0"/>
      </c:catAx>
      <c:valAx>
        <c:axId val="613958927"/>
        <c:scaling>
          <c:orientation val="minMax"/>
        </c:scaling>
        <c:delete val="0"/>
        <c:axPos val="b"/>
        <c:majorGridlines>
          <c:spPr>
            <a:ln w="9525" cap="flat" cmpd="sng" algn="ctr">
              <a:gradFill>
                <a:gsLst>
                  <a:gs pos="52000">
                    <a:schemeClr val="accent2"/>
                  </a:gs>
                  <a:gs pos="16000">
                    <a:schemeClr val="accent1">
                      <a:lumMod val="45000"/>
                      <a:lumOff val="55000"/>
                    </a:schemeClr>
                  </a:gs>
                  <a:gs pos="76000">
                    <a:schemeClr val="accent1">
                      <a:lumMod val="45000"/>
                      <a:lumOff val="55000"/>
                    </a:schemeClr>
                  </a:gs>
                  <a:gs pos="100000">
                    <a:schemeClr val="accent1">
                      <a:lumMod val="30000"/>
                      <a:lumOff val="70000"/>
                    </a:schemeClr>
                  </a:gs>
                </a:gsLst>
                <a:lin ang="5400000" scaled="1"/>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6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Sheet15!$B$1</c:f>
              <c:strCache>
                <c:ptCount val="1"/>
                <c:pt idx="0">
                  <c:v>Sales</c:v>
                </c:pt>
              </c:strCache>
            </c:strRef>
          </c:tx>
          <c:spPr>
            <a:ln w="28575" cap="rnd">
              <a:solidFill>
                <a:schemeClr val="accent1"/>
              </a:solidFill>
              <a:round/>
            </a:ln>
            <a:effectLst/>
          </c:spPr>
          <c:marker>
            <c:symbol val="none"/>
          </c:marker>
          <c:val>
            <c:numRef>
              <c:f>Sheet15!$B$2:$B$7</c:f>
              <c:numCache>
                <c:formatCode>General</c:formatCode>
                <c:ptCount val="6"/>
                <c:pt idx="0">
                  <c:v>60563</c:v>
                </c:pt>
                <c:pt idx="1">
                  <c:v>42665</c:v>
                </c:pt>
                <c:pt idx="2">
                  <c:v>64679</c:v>
                </c:pt>
                <c:pt idx="3">
                  <c:v>83588</c:v>
                </c:pt>
              </c:numCache>
            </c:numRef>
          </c:val>
          <c:smooth val="0"/>
          <c:extLst>
            <c:ext xmlns:c16="http://schemas.microsoft.com/office/drawing/2014/chart" uri="{C3380CC4-5D6E-409C-BE32-E72D297353CC}">
              <c16:uniqueId val="{00000000-CDB1-4F92-BA6A-C351F73447A9}"/>
            </c:ext>
          </c:extLst>
        </c:ser>
        <c:ser>
          <c:idx val="1"/>
          <c:order val="1"/>
          <c:tx>
            <c:strRef>
              <c:f>Sheet15!$C$1</c:f>
              <c:strCache>
                <c:ptCount val="1"/>
                <c:pt idx="0">
                  <c:v>Forecast(Sales)</c:v>
                </c:pt>
              </c:strCache>
            </c:strRef>
          </c:tx>
          <c:spPr>
            <a:ln w="25400" cap="rnd">
              <a:solidFill>
                <a:schemeClr val="accent2"/>
              </a:solidFill>
              <a:round/>
            </a:ln>
            <a:effectLst/>
          </c:spPr>
          <c:marker>
            <c:symbol val="none"/>
          </c:marker>
          <c:cat>
            <c:numRef>
              <c:f>Sheet15!$A$2:$A$7</c:f>
              <c:numCache>
                <c:formatCode>mmm\-yy</c:formatCode>
                <c:ptCount val="6"/>
                <c:pt idx="0">
                  <c:v>42156</c:v>
                </c:pt>
                <c:pt idx="1">
                  <c:v>42522</c:v>
                </c:pt>
                <c:pt idx="2">
                  <c:v>42887</c:v>
                </c:pt>
                <c:pt idx="3">
                  <c:v>43252</c:v>
                </c:pt>
                <c:pt idx="4">
                  <c:v>43617</c:v>
                </c:pt>
                <c:pt idx="5">
                  <c:v>43983</c:v>
                </c:pt>
              </c:numCache>
            </c:numRef>
          </c:cat>
          <c:val>
            <c:numRef>
              <c:f>Sheet15!$C$2:$C$7</c:f>
              <c:numCache>
                <c:formatCode>General</c:formatCode>
                <c:ptCount val="6"/>
                <c:pt idx="3">
                  <c:v>83588</c:v>
                </c:pt>
                <c:pt idx="4">
                  <c:v>90783.575341248419</c:v>
                </c:pt>
                <c:pt idx="5">
                  <c:v>100363.57582638075</c:v>
                </c:pt>
              </c:numCache>
            </c:numRef>
          </c:val>
          <c:smooth val="0"/>
          <c:extLst>
            <c:ext xmlns:c16="http://schemas.microsoft.com/office/drawing/2014/chart" uri="{C3380CC4-5D6E-409C-BE32-E72D297353CC}">
              <c16:uniqueId val="{00000001-CDB1-4F92-BA6A-C351F73447A9}"/>
            </c:ext>
          </c:extLst>
        </c:ser>
        <c:ser>
          <c:idx val="2"/>
          <c:order val="2"/>
          <c:tx>
            <c:strRef>
              <c:f>Sheet15!$D$1</c:f>
              <c:strCache>
                <c:ptCount val="1"/>
                <c:pt idx="0">
                  <c:v>Lower Confidence Bound(Sales)</c:v>
                </c:pt>
              </c:strCache>
            </c:strRef>
          </c:tx>
          <c:spPr>
            <a:ln w="12700" cap="rnd">
              <a:solidFill>
                <a:srgbClr val="ED7D31"/>
              </a:solidFill>
              <a:prstDash val="solid"/>
              <a:round/>
            </a:ln>
            <a:effectLst/>
          </c:spPr>
          <c:marker>
            <c:symbol val="none"/>
          </c:marker>
          <c:cat>
            <c:numRef>
              <c:f>Sheet15!$A$2:$A$7</c:f>
              <c:numCache>
                <c:formatCode>mmm\-yy</c:formatCode>
                <c:ptCount val="6"/>
                <c:pt idx="0">
                  <c:v>42156</c:v>
                </c:pt>
                <c:pt idx="1">
                  <c:v>42522</c:v>
                </c:pt>
                <c:pt idx="2">
                  <c:v>42887</c:v>
                </c:pt>
                <c:pt idx="3">
                  <c:v>43252</c:v>
                </c:pt>
                <c:pt idx="4">
                  <c:v>43617</c:v>
                </c:pt>
                <c:pt idx="5">
                  <c:v>43983</c:v>
                </c:pt>
              </c:numCache>
            </c:numRef>
          </c:cat>
          <c:val>
            <c:numRef>
              <c:f>Sheet15!$D$2:$D$7</c:f>
              <c:numCache>
                <c:formatCode>General</c:formatCode>
                <c:ptCount val="6"/>
                <c:pt idx="3" formatCode="0.00">
                  <c:v>83588</c:v>
                </c:pt>
                <c:pt idx="4" formatCode="0.00">
                  <c:v>62478.520842473794</c:v>
                </c:pt>
                <c:pt idx="5" formatCode="0.00">
                  <c:v>71180.515563687892</c:v>
                </c:pt>
              </c:numCache>
            </c:numRef>
          </c:val>
          <c:smooth val="0"/>
          <c:extLst>
            <c:ext xmlns:c16="http://schemas.microsoft.com/office/drawing/2014/chart" uri="{C3380CC4-5D6E-409C-BE32-E72D297353CC}">
              <c16:uniqueId val="{00000002-CDB1-4F92-BA6A-C351F73447A9}"/>
            </c:ext>
          </c:extLst>
        </c:ser>
        <c:ser>
          <c:idx val="3"/>
          <c:order val="3"/>
          <c:tx>
            <c:strRef>
              <c:f>Sheet15!$E$1</c:f>
              <c:strCache>
                <c:ptCount val="1"/>
                <c:pt idx="0">
                  <c:v>Upper Confidence Bound(Sales)</c:v>
                </c:pt>
              </c:strCache>
            </c:strRef>
          </c:tx>
          <c:spPr>
            <a:ln w="12700" cap="rnd">
              <a:solidFill>
                <a:srgbClr val="ED7D31"/>
              </a:solidFill>
              <a:prstDash val="solid"/>
              <a:round/>
            </a:ln>
            <a:effectLst/>
          </c:spPr>
          <c:marker>
            <c:symbol val="none"/>
          </c:marker>
          <c:cat>
            <c:numRef>
              <c:f>Sheet15!$A$2:$A$7</c:f>
              <c:numCache>
                <c:formatCode>mmm\-yy</c:formatCode>
                <c:ptCount val="6"/>
                <c:pt idx="0">
                  <c:v>42156</c:v>
                </c:pt>
                <c:pt idx="1">
                  <c:v>42522</c:v>
                </c:pt>
                <c:pt idx="2">
                  <c:v>42887</c:v>
                </c:pt>
                <c:pt idx="3">
                  <c:v>43252</c:v>
                </c:pt>
                <c:pt idx="4">
                  <c:v>43617</c:v>
                </c:pt>
                <c:pt idx="5">
                  <c:v>43983</c:v>
                </c:pt>
              </c:numCache>
            </c:numRef>
          </c:cat>
          <c:val>
            <c:numRef>
              <c:f>Sheet15!$E$2:$E$7</c:f>
              <c:numCache>
                <c:formatCode>General</c:formatCode>
                <c:ptCount val="6"/>
                <c:pt idx="3" formatCode="0.00">
                  <c:v>83588</c:v>
                </c:pt>
                <c:pt idx="4" formatCode="0.00">
                  <c:v>119088.62984002304</c:v>
                </c:pt>
                <c:pt idx="5" formatCode="0.00">
                  <c:v>129546.63608907361</c:v>
                </c:pt>
              </c:numCache>
            </c:numRef>
          </c:val>
          <c:smooth val="0"/>
          <c:extLst>
            <c:ext xmlns:c16="http://schemas.microsoft.com/office/drawing/2014/chart" uri="{C3380CC4-5D6E-409C-BE32-E72D297353CC}">
              <c16:uniqueId val="{00000003-CDB1-4F92-BA6A-C351F73447A9}"/>
            </c:ext>
          </c:extLst>
        </c:ser>
        <c:dLbls>
          <c:showLegendKey val="0"/>
          <c:showVal val="0"/>
          <c:showCatName val="0"/>
          <c:showSerName val="0"/>
          <c:showPercent val="0"/>
          <c:showBubbleSize val="0"/>
        </c:dLbls>
        <c:smooth val="0"/>
        <c:axId val="1482618431"/>
        <c:axId val="1334852351"/>
      </c:lineChart>
      <c:catAx>
        <c:axId val="148261843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852351"/>
        <c:crosses val="autoZero"/>
        <c:auto val="1"/>
        <c:lblAlgn val="ctr"/>
        <c:lblOffset val="100"/>
        <c:noMultiLvlLbl val="0"/>
      </c:catAx>
      <c:valAx>
        <c:axId val="13348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618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Sheet16!$B$1</c:f>
              <c:strCache>
                <c:ptCount val="1"/>
                <c:pt idx="0">
                  <c:v>Sales</c:v>
                </c:pt>
              </c:strCache>
            </c:strRef>
          </c:tx>
          <c:spPr>
            <a:ln w="28575" cap="rnd">
              <a:solidFill>
                <a:schemeClr val="accent1"/>
              </a:solidFill>
              <a:round/>
            </a:ln>
            <a:effectLst/>
          </c:spPr>
          <c:marker>
            <c:symbol val="none"/>
          </c:marker>
          <c:val>
            <c:numRef>
              <c:f>Sheet16!$B$2:$B$7</c:f>
              <c:numCache>
                <c:formatCode>General</c:formatCode>
                <c:ptCount val="6"/>
                <c:pt idx="0">
                  <c:v>55965</c:v>
                </c:pt>
                <c:pt idx="1">
                  <c:v>29086</c:v>
                </c:pt>
                <c:pt idx="2">
                  <c:v>68981</c:v>
                </c:pt>
                <c:pt idx="3">
                  <c:v>90856</c:v>
                </c:pt>
              </c:numCache>
            </c:numRef>
          </c:val>
          <c:smooth val="0"/>
          <c:extLst>
            <c:ext xmlns:c16="http://schemas.microsoft.com/office/drawing/2014/chart" uri="{C3380CC4-5D6E-409C-BE32-E72D297353CC}">
              <c16:uniqueId val="{00000000-CDEA-47FD-9B46-928B5C84D070}"/>
            </c:ext>
          </c:extLst>
        </c:ser>
        <c:ser>
          <c:idx val="1"/>
          <c:order val="1"/>
          <c:tx>
            <c:strRef>
              <c:f>Sheet16!$C$1</c:f>
              <c:strCache>
                <c:ptCount val="1"/>
                <c:pt idx="0">
                  <c:v>Forecast(Sales)</c:v>
                </c:pt>
              </c:strCache>
            </c:strRef>
          </c:tx>
          <c:spPr>
            <a:ln w="25400" cap="rnd">
              <a:solidFill>
                <a:schemeClr val="accent2"/>
              </a:solidFill>
              <a:round/>
            </a:ln>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Sheet16!$C$2:$C$7</c:f>
              <c:numCache>
                <c:formatCode>General</c:formatCode>
                <c:ptCount val="6"/>
                <c:pt idx="3">
                  <c:v>90856</c:v>
                </c:pt>
                <c:pt idx="4">
                  <c:v>97639.56657576072</c:v>
                </c:pt>
                <c:pt idx="5">
                  <c:v>108054.38303830715</c:v>
                </c:pt>
              </c:numCache>
            </c:numRef>
          </c:val>
          <c:smooth val="0"/>
          <c:extLst>
            <c:ext xmlns:c16="http://schemas.microsoft.com/office/drawing/2014/chart" uri="{C3380CC4-5D6E-409C-BE32-E72D297353CC}">
              <c16:uniqueId val="{00000001-CDEA-47FD-9B46-928B5C84D070}"/>
            </c:ext>
          </c:extLst>
        </c:ser>
        <c:ser>
          <c:idx val="2"/>
          <c:order val="2"/>
          <c:tx>
            <c:strRef>
              <c:f>Sheet16!$D$1</c:f>
              <c:strCache>
                <c:ptCount val="1"/>
                <c:pt idx="0">
                  <c:v>Lower Confidence Bound(Sales)</c:v>
                </c:pt>
              </c:strCache>
            </c:strRef>
          </c:tx>
          <c:spPr>
            <a:ln w="12700" cap="rnd">
              <a:solidFill>
                <a:srgbClr val="ED7D31"/>
              </a:solidFill>
              <a:prstDash val="solid"/>
              <a:round/>
            </a:ln>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Sheet16!$D$2:$D$7</c:f>
              <c:numCache>
                <c:formatCode>General</c:formatCode>
                <c:ptCount val="6"/>
                <c:pt idx="3" formatCode="0.00">
                  <c:v>90856</c:v>
                </c:pt>
                <c:pt idx="4" formatCode="0.00">
                  <c:v>55514.248779957328</c:v>
                </c:pt>
                <c:pt idx="5" formatCode="0.00">
                  <c:v>65103.061138324047</c:v>
                </c:pt>
              </c:numCache>
            </c:numRef>
          </c:val>
          <c:smooth val="0"/>
          <c:extLst>
            <c:ext xmlns:c16="http://schemas.microsoft.com/office/drawing/2014/chart" uri="{C3380CC4-5D6E-409C-BE32-E72D297353CC}">
              <c16:uniqueId val="{00000002-CDEA-47FD-9B46-928B5C84D070}"/>
            </c:ext>
          </c:extLst>
        </c:ser>
        <c:ser>
          <c:idx val="3"/>
          <c:order val="3"/>
          <c:tx>
            <c:strRef>
              <c:f>Sheet16!$E$1</c:f>
              <c:strCache>
                <c:ptCount val="1"/>
                <c:pt idx="0">
                  <c:v>Upper Confidence Bound(Sales)</c:v>
                </c:pt>
              </c:strCache>
            </c:strRef>
          </c:tx>
          <c:spPr>
            <a:ln w="12700" cap="rnd">
              <a:solidFill>
                <a:srgbClr val="ED7D31"/>
              </a:solidFill>
              <a:prstDash val="solid"/>
              <a:round/>
            </a:ln>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Sheet16!$E$2:$E$7</c:f>
              <c:numCache>
                <c:formatCode>General</c:formatCode>
                <c:ptCount val="6"/>
                <c:pt idx="3" formatCode="0.00">
                  <c:v>90856</c:v>
                </c:pt>
                <c:pt idx="4" formatCode="0.00">
                  <c:v>139764.88437156411</c:v>
                </c:pt>
                <c:pt idx="5" formatCode="0.00">
                  <c:v>151005.70493829023</c:v>
                </c:pt>
              </c:numCache>
            </c:numRef>
          </c:val>
          <c:smooth val="0"/>
          <c:extLst>
            <c:ext xmlns:c16="http://schemas.microsoft.com/office/drawing/2014/chart" uri="{C3380CC4-5D6E-409C-BE32-E72D297353CC}">
              <c16:uniqueId val="{00000003-CDEA-47FD-9B46-928B5C84D070}"/>
            </c:ext>
          </c:extLst>
        </c:ser>
        <c:dLbls>
          <c:showLegendKey val="0"/>
          <c:showVal val="0"/>
          <c:showCatName val="0"/>
          <c:showSerName val="0"/>
          <c:showPercent val="0"/>
          <c:showBubbleSize val="0"/>
        </c:dLbls>
        <c:smooth val="0"/>
        <c:axId val="1379555439"/>
        <c:axId val="1183403023"/>
      </c:lineChart>
      <c:catAx>
        <c:axId val="137955543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403023"/>
        <c:crosses val="autoZero"/>
        <c:auto val="1"/>
        <c:lblAlgn val="ctr"/>
        <c:lblOffset val="100"/>
        <c:noMultiLvlLbl val="0"/>
      </c:catAx>
      <c:valAx>
        <c:axId val="118340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55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Furniture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Forecast!$B$2</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Forecast!$B$3:$B$8</c:f>
              <c:numCache>
                <c:formatCode>General</c:formatCode>
                <c:ptCount val="6"/>
                <c:pt idx="0">
                  <c:v>47145</c:v>
                </c:pt>
                <c:pt idx="1">
                  <c:v>109837</c:v>
                </c:pt>
                <c:pt idx="2">
                  <c:v>81217</c:v>
                </c:pt>
                <c:pt idx="3">
                  <c:v>110335</c:v>
                </c:pt>
              </c:numCache>
            </c:numRef>
          </c:val>
          <c:smooth val="0"/>
          <c:extLst>
            <c:ext xmlns:c16="http://schemas.microsoft.com/office/drawing/2014/chart" uri="{C3380CC4-5D6E-409C-BE32-E72D297353CC}">
              <c16:uniqueId val="{00000000-0CAB-4A62-9E3E-E629C3A732AC}"/>
            </c:ext>
          </c:extLst>
        </c:ser>
        <c:ser>
          <c:idx val="1"/>
          <c:order val="1"/>
          <c:tx>
            <c:strRef>
              <c:f>Forecast!$C$2</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Forecast!$C$3:$C$8</c:f>
              <c:numCache>
                <c:formatCode>General</c:formatCode>
                <c:ptCount val="6"/>
                <c:pt idx="3">
                  <c:v>110335</c:v>
                </c:pt>
                <c:pt idx="4">
                  <c:v>128142.28047286434</c:v>
                </c:pt>
                <c:pt idx="5">
                  <c:v>148332.20948352155</c:v>
                </c:pt>
              </c:numCache>
            </c:numRef>
          </c:val>
          <c:smooth val="0"/>
          <c:extLst>
            <c:ext xmlns:c16="http://schemas.microsoft.com/office/drawing/2014/chart" uri="{C3380CC4-5D6E-409C-BE32-E72D297353CC}">
              <c16:uniqueId val="{00000001-0CAB-4A62-9E3E-E629C3A732AC}"/>
            </c:ext>
          </c:extLst>
        </c:ser>
        <c:ser>
          <c:idx val="2"/>
          <c:order val="2"/>
          <c:tx>
            <c:strRef>
              <c:f>Forecast!$D$2</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Forecast!$D$3:$D$8</c:f>
              <c:numCache>
                <c:formatCode>0.00</c:formatCode>
                <c:ptCount val="6"/>
                <c:pt idx="3">
                  <c:v>110335</c:v>
                </c:pt>
                <c:pt idx="4">
                  <c:v>81787.922087052808</c:v>
                </c:pt>
                <c:pt idx="5">
                  <c:v>101068.92287409643</c:v>
                </c:pt>
              </c:numCache>
            </c:numRef>
          </c:val>
          <c:smooth val="0"/>
          <c:extLst>
            <c:ext xmlns:c16="http://schemas.microsoft.com/office/drawing/2014/chart" uri="{C3380CC4-5D6E-409C-BE32-E72D297353CC}">
              <c16:uniqueId val="{00000002-0CAB-4A62-9E3E-E629C3A732AC}"/>
            </c:ext>
          </c:extLst>
        </c:ser>
        <c:ser>
          <c:idx val="3"/>
          <c:order val="3"/>
          <c:tx>
            <c:strRef>
              <c:f>Forecast!$E$2</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Forecast!$E$3:$E$8</c:f>
              <c:numCache>
                <c:formatCode>0.00</c:formatCode>
                <c:ptCount val="6"/>
                <c:pt idx="3">
                  <c:v>110335</c:v>
                </c:pt>
                <c:pt idx="4">
                  <c:v>174496.63885867587</c:v>
                </c:pt>
                <c:pt idx="5">
                  <c:v>195595.49609294668</c:v>
                </c:pt>
              </c:numCache>
            </c:numRef>
          </c:val>
          <c:smooth val="0"/>
          <c:extLst>
            <c:ext xmlns:c16="http://schemas.microsoft.com/office/drawing/2014/chart" uri="{C3380CC4-5D6E-409C-BE32-E72D297353CC}">
              <c16:uniqueId val="{00000003-0CAB-4A62-9E3E-E629C3A732AC}"/>
            </c:ext>
          </c:extLst>
        </c:ser>
        <c:dLbls>
          <c:showLegendKey val="0"/>
          <c:showVal val="0"/>
          <c:showCatName val="0"/>
          <c:showSerName val="0"/>
          <c:showPercent val="0"/>
          <c:showBubbleSize val="0"/>
        </c:dLbls>
        <c:smooth val="0"/>
        <c:axId val="1380960815"/>
        <c:axId val="1475597775"/>
      </c:lineChart>
      <c:catAx>
        <c:axId val="1380960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597775"/>
        <c:crosses val="autoZero"/>
        <c:auto val="1"/>
        <c:lblAlgn val="ctr"/>
        <c:lblOffset val="100"/>
        <c:noMultiLvlLbl val="0"/>
      </c:catAx>
      <c:valAx>
        <c:axId val="1475597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96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Office Supplies</a:t>
            </a:r>
            <a:r>
              <a:rPr lang="en-IN" sz="1800" b="1" i="0" u="none" strike="noStrike" baseline="0"/>
              <a:t> Forecast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2876640419947508"/>
          <c:y val="0.18171012714319801"/>
          <c:w val="0.84845926867837174"/>
          <c:h val="0.57128370317346699"/>
        </c:manualLayout>
      </c:layout>
      <c:lineChart>
        <c:grouping val="standard"/>
        <c:varyColors val="0"/>
        <c:ser>
          <c:idx val="0"/>
          <c:order val="0"/>
          <c:tx>
            <c:strRef>
              <c:f>Sheet15!$B$1</c:f>
              <c:strCache>
                <c:ptCount val="1"/>
                <c:pt idx="0">
                  <c:v>Sales</c:v>
                </c:pt>
              </c:strCache>
            </c:strRef>
          </c:tx>
          <c:spPr>
            <a:ln w="31750" cap="rnd">
              <a:solidFill>
                <a:schemeClr val="accent1"/>
              </a:solidFill>
              <a:round/>
            </a:ln>
            <a:effectLst/>
          </c:spPr>
          <c:marker>
            <c:symbol val="circle"/>
            <c:size val="17"/>
            <c:spPr>
              <a:solidFill>
                <a:schemeClr val="accent1"/>
              </a:solidFill>
              <a:ln>
                <a:noFill/>
              </a:ln>
              <a:effectLst/>
            </c:spPr>
          </c:marker>
          <c:dLbls>
            <c:delete val="1"/>
          </c:dLbls>
          <c:val>
            <c:numRef>
              <c:f>Sheet15!$B$2:$B$7</c:f>
              <c:numCache>
                <c:formatCode>General</c:formatCode>
                <c:ptCount val="6"/>
                <c:pt idx="0">
                  <c:v>60563</c:v>
                </c:pt>
                <c:pt idx="1">
                  <c:v>42665</c:v>
                </c:pt>
                <c:pt idx="2">
                  <c:v>64679</c:v>
                </c:pt>
                <c:pt idx="3">
                  <c:v>83588</c:v>
                </c:pt>
              </c:numCache>
            </c:numRef>
          </c:val>
          <c:smooth val="0"/>
          <c:extLst>
            <c:ext xmlns:c16="http://schemas.microsoft.com/office/drawing/2014/chart" uri="{C3380CC4-5D6E-409C-BE32-E72D297353CC}">
              <c16:uniqueId val="{00000000-21AD-4573-88B0-5159B0A420E6}"/>
            </c:ext>
          </c:extLst>
        </c:ser>
        <c:ser>
          <c:idx val="1"/>
          <c:order val="1"/>
          <c:tx>
            <c:strRef>
              <c:f>Sheet15!$C$1</c:f>
              <c:strCache>
                <c:ptCount val="1"/>
                <c:pt idx="0">
                  <c:v>Forecast(Sales)</c:v>
                </c:pt>
              </c:strCache>
            </c:strRef>
          </c:tx>
          <c:spPr>
            <a:ln w="31750" cap="rnd">
              <a:solidFill>
                <a:schemeClr val="accent2"/>
              </a:solidFill>
              <a:round/>
            </a:ln>
            <a:effectLst/>
          </c:spPr>
          <c:marker>
            <c:symbol val="circle"/>
            <c:size val="17"/>
            <c:spPr>
              <a:solidFill>
                <a:schemeClr val="accent2"/>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Sheet15!$C$2:$C$7</c:f>
              <c:numCache>
                <c:formatCode>General</c:formatCode>
                <c:ptCount val="6"/>
                <c:pt idx="3">
                  <c:v>83588</c:v>
                </c:pt>
                <c:pt idx="4">
                  <c:v>90783.575341248419</c:v>
                </c:pt>
                <c:pt idx="5">
                  <c:v>100363.57582638075</c:v>
                </c:pt>
              </c:numCache>
            </c:numRef>
          </c:val>
          <c:smooth val="0"/>
          <c:extLst>
            <c:ext xmlns:c16="http://schemas.microsoft.com/office/drawing/2014/chart" uri="{C3380CC4-5D6E-409C-BE32-E72D297353CC}">
              <c16:uniqueId val="{00000001-21AD-4573-88B0-5159B0A420E6}"/>
            </c:ext>
          </c:extLst>
        </c:ser>
        <c:ser>
          <c:idx val="2"/>
          <c:order val="2"/>
          <c:tx>
            <c:strRef>
              <c:f>Sheet15!$D$1</c:f>
              <c:strCache>
                <c:ptCount val="1"/>
                <c:pt idx="0">
                  <c:v>Lower Confidence Bound(Sales)</c:v>
                </c:pt>
              </c:strCache>
            </c:strRef>
          </c:tx>
          <c:spPr>
            <a:ln w="31750" cap="rnd">
              <a:solidFill>
                <a:schemeClr val="accent3"/>
              </a:solidFill>
              <a:round/>
            </a:ln>
            <a:effectLst/>
          </c:spPr>
          <c:marker>
            <c:symbol val="circle"/>
            <c:size val="17"/>
            <c:spPr>
              <a:solidFill>
                <a:schemeClr val="accent3"/>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Sheet15!$D$2:$D$7</c:f>
              <c:numCache>
                <c:formatCode>General</c:formatCode>
                <c:ptCount val="6"/>
                <c:pt idx="3" formatCode="0.00">
                  <c:v>83588</c:v>
                </c:pt>
                <c:pt idx="4" formatCode="0.00">
                  <c:v>62478.520842473794</c:v>
                </c:pt>
                <c:pt idx="5" formatCode="0.00">
                  <c:v>71180.515563687892</c:v>
                </c:pt>
              </c:numCache>
            </c:numRef>
          </c:val>
          <c:smooth val="0"/>
          <c:extLst>
            <c:ext xmlns:c16="http://schemas.microsoft.com/office/drawing/2014/chart" uri="{C3380CC4-5D6E-409C-BE32-E72D297353CC}">
              <c16:uniqueId val="{00000002-21AD-4573-88B0-5159B0A420E6}"/>
            </c:ext>
          </c:extLst>
        </c:ser>
        <c:ser>
          <c:idx val="3"/>
          <c:order val="3"/>
          <c:tx>
            <c:strRef>
              <c:f>Sheet15!$E$1</c:f>
              <c:strCache>
                <c:ptCount val="1"/>
                <c:pt idx="0">
                  <c:v>Upper Confidence Bound(Sales)</c:v>
                </c:pt>
              </c:strCache>
            </c:strRef>
          </c:tx>
          <c:spPr>
            <a:ln w="31750" cap="rnd">
              <a:solidFill>
                <a:schemeClr val="accent4"/>
              </a:solidFill>
              <a:round/>
            </a:ln>
            <a:effectLst/>
          </c:spPr>
          <c:marker>
            <c:symbol val="circle"/>
            <c:size val="17"/>
            <c:spPr>
              <a:solidFill>
                <a:schemeClr val="accent4"/>
              </a:solidFill>
              <a:ln>
                <a:noFill/>
              </a:ln>
              <a:effectLst/>
            </c:spPr>
          </c:marker>
          <c:dLbls>
            <c:delete val="1"/>
          </c:dLbls>
          <c:cat>
            <c:numRef>
              <c:f>Sheet15!$A$2:$A$7</c:f>
              <c:numCache>
                <c:formatCode>mmm\-yy</c:formatCode>
                <c:ptCount val="6"/>
                <c:pt idx="0">
                  <c:v>42156</c:v>
                </c:pt>
                <c:pt idx="1">
                  <c:v>42522</c:v>
                </c:pt>
                <c:pt idx="2">
                  <c:v>42887</c:v>
                </c:pt>
                <c:pt idx="3">
                  <c:v>43252</c:v>
                </c:pt>
                <c:pt idx="4">
                  <c:v>43617</c:v>
                </c:pt>
                <c:pt idx="5">
                  <c:v>43983</c:v>
                </c:pt>
              </c:numCache>
            </c:numRef>
          </c:cat>
          <c:val>
            <c:numRef>
              <c:f>Sheet15!$E$2:$E$7</c:f>
              <c:numCache>
                <c:formatCode>General</c:formatCode>
                <c:ptCount val="6"/>
                <c:pt idx="3" formatCode="0.00">
                  <c:v>83588</c:v>
                </c:pt>
                <c:pt idx="4" formatCode="0.00">
                  <c:v>119088.62984002304</c:v>
                </c:pt>
                <c:pt idx="5" formatCode="0.00">
                  <c:v>129546.63608907361</c:v>
                </c:pt>
              </c:numCache>
            </c:numRef>
          </c:val>
          <c:smooth val="0"/>
          <c:extLst>
            <c:ext xmlns:c16="http://schemas.microsoft.com/office/drawing/2014/chart" uri="{C3380CC4-5D6E-409C-BE32-E72D297353CC}">
              <c16:uniqueId val="{00000003-21AD-4573-88B0-5159B0A420E6}"/>
            </c:ext>
          </c:extLst>
        </c:ser>
        <c:dLbls>
          <c:dLblPos val="ctr"/>
          <c:showLegendKey val="0"/>
          <c:showVal val="1"/>
          <c:showCatName val="0"/>
          <c:showSerName val="0"/>
          <c:showPercent val="0"/>
          <c:showBubbleSize val="0"/>
        </c:dLbls>
        <c:marker val="1"/>
        <c:smooth val="0"/>
        <c:axId val="1482618431"/>
        <c:axId val="1334852351"/>
      </c:lineChart>
      <c:catAx>
        <c:axId val="1482618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4852351"/>
        <c:crosses val="autoZero"/>
        <c:auto val="1"/>
        <c:lblAlgn val="ctr"/>
        <c:lblOffset val="100"/>
        <c:noMultiLvlLbl val="0"/>
      </c:catAx>
      <c:valAx>
        <c:axId val="133485235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261843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Technology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876640419947508"/>
          <c:y val="0.16056277056277057"/>
          <c:w val="0.84845926867837174"/>
          <c:h val="0.61407608139891601"/>
        </c:manualLayout>
      </c:layout>
      <c:lineChart>
        <c:grouping val="standard"/>
        <c:varyColors val="0"/>
        <c:ser>
          <c:idx val="0"/>
          <c:order val="0"/>
          <c:tx>
            <c:strRef>
              <c:f>Sheet16!$B$1</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Sheet16!$B$2:$B$7</c:f>
              <c:numCache>
                <c:formatCode>General</c:formatCode>
                <c:ptCount val="6"/>
                <c:pt idx="0">
                  <c:v>55965</c:v>
                </c:pt>
                <c:pt idx="1">
                  <c:v>29086</c:v>
                </c:pt>
                <c:pt idx="2">
                  <c:v>68981</c:v>
                </c:pt>
                <c:pt idx="3">
                  <c:v>90856</c:v>
                </c:pt>
              </c:numCache>
            </c:numRef>
          </c:val>
          <c:smooth val="0"/>
          <c:extLst>
            <c:ext xmlns:c16="http://schemas.microsoft.com/office/drawing/2014/chart" uri="{C3380CC4-5D6E-409C-BE32-E72D297353CC}">
              <c16:uniqueId val="{00000000-6935-4C1E-B85A-2EBDE426C0B2}"/>
            </c:ext>
          </c:extLst>
        </c:ser>
        <c:ser>
          <c:idx val="1"/>
          <c:order val="1"/>
          <c:tx>
            <c:strRef>
              <c:f>Sheet16!$C$1</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Sheet16!$C$2:$C$7</c:f>
              <c:numCache>
                <c:formatCode>General</c:formatCode>
                <c:ptCount val="6"/>
                <c:pt idx="3">
                  <c:v>90856</c:v>
                </c:pt>
                <c:pt idx="4">
                  <c:v>97639.56657576072</c:v>
                </c:pt>
                <c:pt idx="5">
                  <c:v>108054.38303830715</c:v>
                </c:pt>
              </c:numCache>
            </c:numRef>
          </c:val>
          <c:smooth val="0"/>
          <c:extLst>
            <c:ext xmlns:c16="http://schemas.microsoft.com/office/drawing/2014/chart" uri="{C3380CC4-5D6E-409C-BE32-E72D297353CC}">
              <c16:uniqueId val="{00000001-6935-4C1E-B85A-2EBDE426C0B2}"/>
            </c:ext>
          </c:extLst>
        </c:ser>
        <c:ser>
          <c:idx val="2"/>
          <c:order val="2"/>
          <c:tx>
            <c:strRef>
              <c:f>Sheet16!$D$1</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Sheet16!$D$2:$D$7</c:f>
              <c:numCache>
                <c:formatCode>General</c:formatCode>
                <c:ptCount val="6"/>
                <c:pt idx="3" formatCode="0.00">
                  <c:v>90856</c:v>
                </c:pt>
                <c:pt idx="4" formatCode="0.00">
                  <c:v>55514.248779957328</c:v>
                </c:pt>
                <c:pt idx="5" formatCode="0.00">
                  <c:v>65103.061138324047</c:v>
                </c:pt>
              </c:numCache>
            </c:numRef>
          </c:val>
          <c:smooth val="0"/>
          <c:extLst>
            <c:ext xmlns:c16="http://schemas.microsoft.com/office/drawing/2014/chart" uri="{C3380CC4-5D6E-409C-BE32-E72D297353CC}">
              <c16:uniqueId val="{00000002-6935-4C1E-B85A-2EBDE426C0B2}"/>
            </c:ext>
          </c:extLst>
        </c:ser>
        <c:ser>
          <c:idx val="3"/>
          <c:order val="3"/>
          <c:tx>
            <c:strRef>
              <c:f>Sheet16!$E$1</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Sheet16!$A$2:$A$7</c:f>
              <c:numCache>
                <c:formatCode>mmm\-yy</c:formatCode>
                <c:ptCount val="6"/>
                <c:pt idx="0">
                  <c:v>42156</c:v>
                </c:pt>
                <c:pt idx="1">
                  <c:v>42522</c:v>
                </c:pt>
                <c:pt idx="2">
                  <c:v>42887</c:v>
                </c:pt>
                <c:pt idx="3">
                  <c:v>43252</c:v>
                </c:pt>
                <c:pt idx="4">
                  <c:v>43617</c:v>
                </c:pt>
                <c:pt idx="5">
                  <c:v>43983</c:v>
                </c:pt>
              </c:numCache>
            </c:numRef>
          </c:cat>
          <c:val>
            <c:numRef>
              <c:f>Sheet16!$E$2:$E$7</c:f>
              <c:numCache>
                <c:formatCode>General</c:formatCode>
                <c:ptCount val="6"/>
                <c:pt idx="3" formatCode="0.00">
                  <c:v>90856</c:v>
                </c:pt>
                <c:pt idx="4" formatCode="0.00">
                  <c:v>139764.88437156411</c:v>
                </c:pt>
                <c:pt idx="5" formatCode="0.00">
                  <c:v>151005.70493829023</c:v>
                </c:pt>
              </c:numCache>
            </c:numRef>
          </c:val>
          <c:smooth val="0"/>
          <c:extLst>
            <c:ext xmlns:c16="http://schemas.microsoft.com/office/drawing/2014/chart" uri="{C3380CC4-5D6E-409C-BE32-E72D297353CC}">
              <c16:uniqueId val="{00000003-6935-4C1E-B85A-2EBDE426C0B2}"/>
            </c:ext>
          </c:extLst>
        </c:ser>
        <c:dLbls>
          <c:showLegendKey val="0"/>
          <c:showVal val="0"/>
          <c:showCatName val="0"/>
          <c:showSerName val="0"/>
          <c:showPercent val="0"/>
          <c:showBubbleSize val="0"/>
        </c:dLbls>
        <c:smooth val="0"/>
        <c:axId val="1379555439"/>
        <c:axId val="1183403023"/>
      </c:lineChart>
      <c:catAx>
        <c:axId val="137955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3403023"/>
        <c:crosses val="autoZero"/>
        <c:auto val="1"/>
        <c:lblAlgn val="ctr"/>
        <c:lblOffset val="100"/>
        <c:noMultiLvlLbl val="0"/>
      </c:catAx>
      <c:valAx>
        <c:axId val="118340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555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Furniture Forecast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Forecast!$B$2</c:f>
              <c:strCache>
                <c:ptCount val="1"/>
                <c:pt idx="0">
                  <c:v>Sales</c:v>
                </c:pt>
              </c:strCache>
            </c:strRef>
          </c:tx>
          <c:spPr>
            <a:ln w="22225" cap="rnd">
              <a:solidFill>
                <a:schemeClr val="accent1"/>
              </a:solidFill>
            </a:ln>
            <a:effectLst>
              <a:glow rad="139700">
                <a:schemeClr val="accent1">
                  <a:satMod val="175000"/>
                  <a:alpha val="14000"/>
                </a:schemeClr>
              </a:glow>
            </a:effectLst>
          </c:spPr>
          <c:marker>
            <c:symbol val="none"/>
          </c:marker>
          <c:val>
            <c:numRef>
              <c:f>Forecast!$B$3:$B$8</c:f>
              <c:numCache>
                <c:formatCode>General</c:formatCode>
                <c:ptCount val="6"/>
                <c:pt idx="0">
                  <c:v>47145</c:v>
                </c:pt>
                <c:pt idx="1">
                  <c:v>109837</c:v>
                </c:pt>
                <c:pt idx="2">
                  <c:v>81217</c:v>
                </c:pt>
                <c:pt idx="3">
                  <c:v>110335</c:v>
                </c:pt>
              </c:numCache>
            </c:numRef>
          </c:val>
          <c:smooth val="0"/>
          <c:extLst>
            <c:ext xmlns:c16="http://schemas.microsoft.com/office/drawing/2014/chart" uri="{C3380CC4-5D6E-409C-BE32-E72D297353CC}">
              <c16:uniqueId val="{00000000-A082-46F9-86E6-EB8CADBB53D1}"/>
            </c:ext>
          </c:extLst>
        </c:ser>
        <c:ser>
          <c:idx val="1"/>
          <c:order val="1"/>
          <c:tx>
            <c:strRef>
              <c:f>Forecast!$C$2</c:f>
              <c:strCache>
                <c:ptCount val="1"/>
                <c:pt idx="0">
                  <c:v>Forecast(Sales)</c:v>
                </c:pt>
              </c:strCache>
            </c:strRef>
          </c:tx>
          <c:spPr>
            <a:ln w="22225" cap="rnd">
              <a:solidFill>
                <a:schemeClr val="accent2"/>
              </a:solidFill>
            </a:ln>
            <a:effectLst>
              <a:glow rad="139700">
                <a:schemeClr val="accent2">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Forecast!$C$3:$C$8</c:f>
              <c:numCache>
                <c:formatCode>General</c:formatCode>
                <c:ptCount val="6"/>
                <c:pt idx="3">
                  <c:v>110335</c:v>
                </c:pt>
                <c:pt idx="4">
                  <c:v>128142.28047286434</c:v>
                </c:pt>
                <c:pt idx="5">
                  <c:v>148332.20948352155</c:v>
                </c:pt>
              </c:numCache>
            </c:numRef>
          </c:val>
          <c:smooth val="0"/>
          <c:extLst>
            <c:ext xmlns:c16="http://schemas.microsoft.com/office/drawing/2014/chart" uri="{C3380CC4-5D6E-409C-BE32-E72D297353CC}">
              <c16:uniqueId val="{00000001-A082-46F9-86E6-EB8CADBB53D1}"/>
            </c:ext>
          </c:extLst>
        </c:ser>
        <c:ser>
          <c:idx val="2"/>
          <c:order val="2"/>
          <c:tx>
            <c:strRef>
              <c:f>Forecast!$D$2</c:f>
              <c:strCache>
                <c:ptCount val="1"/>
                <c:pt idx="0">
                  <c:v>Lower Confidence Bound(Sales)</c:v>
                </c:pt>
              </c:strCache>
            </c:strRef>
          </c:tx>
          <c:spPr>
            <a:ln w="22225" cap="rnd">
              <a:solidFill>
                <a:schemeClr val="accent3"/>
              </a:solidFill>
            </a:ln>
            <a:effectLst>
              <a:glow rad="139700">
                <a:schemeClr val="accent3">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Forecast!$D$3:$D$8</c:f>
              <c:numCache>
                <c:formatCode>0.00</c:formatCode>
                <c:ptCount val="6"/>
                <c:pt idx="3">
                  <c:v>110335</c:v>
                </c:pt>
                <c:pt idx="4">
                  <c:v>81787.922087052808</c:v>
                </c:pt>
                <c:pt idx="5">
                  <c:v>101068.92287409643</c:v>
                </c:pt>
              </c:numCache>
            </c:numRef>
          </c:val>
          <c:smooth val="0"/>
          <c:extLst>
            <c:ext xmlns:c16="http://schemas.microsoft.com/office/drawing/2014/chart" uri="{C3380CC4-5D6E-409C-BE32-E72D297353CC}">
              <c16:uniqueId val="{00000002-A082-46F9-86E6-EB8CADBB53D1}"/>
            </c:ext>
          </c:extLst>
        </c:ser>
        <c:ser>
          <c:idx val="3"/>
          <c:order val="3"/>
          <c:tx>
            <c:strRef>
              <c:f>Forecast!$E$2</c:f>
              <c:strCache>
                <c:ptCount val="1"/>
                <c:pt idx="0">
                  <c:v>Upper Confidence Bound(Sales)</c:v>
                </c:pt>
              </c:strCache>
            </c:strRef>
          </c:tx>
          <c:spPr>
            <a:ln w="22225" cap="rnd">
              <a:solidFill>
                <a:schemeClr val="accent4"/>
              </a:solidFill>
            </a:ln>
            <a:effectLst>
              <a:glow rad="139700">
                <a:schemeClr val="accent4">
                  <a:satMod val="175000"/>
                  <a:alpha val="14000"/>
                </a:schemeClr>
              </a:glow>
            </a:effectLst>
          </c:spPr>
          <c:marker>
            <c:symbol val="none"/>
          </c:marker>
          <c:cat>
            <c:numRef>
              <c:f>Forecast!$A$3:$A$8</c:f>
              <c:numCache>
                <c:formatCode>mmm\-yy</c:formatCode>
                <c:ptCount val="6"/>
                <c:pt idx="0">
                  <c:v>42156</c:v>
                </c:pt>
                <c:pt idx="1">
                  <c:v>42522</c:v>
                </c:pt>
                <c:pt idx="2">
                  <c:v>42887</c:v>
                </c:pt>
                <c:pt idx="3">
                  <c:v>43252</c:v>
                </c:pt>
                <c:pt idx="4">
                  <c:v>43617</c:v>
                </c:pt>
                <c:pt idx="5">
                  <c:v>43983</c:v>
                </c:pt>
              </c:numCache>
            </c:numRef>
          </c:cat>
          <c:val>
            <c:numRef>
              <c:f>Forecast!$E$3:$E$8</c:f>
              <c:numCache>
                <c:formatCode>0.00</c:formatCode>
                <c:ptCount val="6"/>
                <c:pt idx="3">
                  <c:v>110335</c:v>
                </c:pt>
                <c:pt idx="4">
                  <c:v>174496.63885867587</c:v>
                </c:pt>
                <c:pt idx="5">
                  <c:v>195595.49609294668</c:v>
                </c:pt>
              </c:numCache>
            </c:numRef>
          </c:val>
          <c:smooth val="0"/>
          <c:extLst>
            <c:ext xmlns:c16="http://schemas.microsoft.com/office/drawing/2014/chart" uri="{C3380CC4-5D6E-409C-BE32-E72D297353CC}">
              <c16:uniqueId val="{00000003-A082-46F9-86E6-EB8CADBB53D1}"/>
            </c:ext>
          </c:extLst>
        </c:ser>
        <c:dLbls>
          <c:showLegendKey val="0"/>
          <c:showVal val="0"/>
          <c:showCatName val="0"/>
          <c:showSerName val="0"/>
          <c:showPercent val="0"/>
          <c:showBubbleSize val="0"/>
        </c:dLbls>
        <c:smooth val="0"/>
        <c:axId val="1380960815"/>
        <c:axId val="1475597775"/>
      </c:lineChart>
      <c:catAx>
        <c:axId val="13809608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5597775"/>
        <c:crosses val="autoZero"/>
        <c:auto val="1"/>
        <c:lblAlgn val="ctr"/>
        <c:lblOffset val="100"/>
        <c:noMultiLvlLbl val="0"/>
      </c:catAx>
      <c:valAx>
        <c:axId val="14755977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8096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7.xml"/><Relationship Id="rId4" Type="http://schemas.openxmlformats.org/officeDocument/2006/relationships/image" Target="../media/image1.png"/><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9524</xdr:colOff>
      <xdr:row>11</xdr:row>
      <xdr:rowOff>123824</xdr:rowOff>
    </xdr:from>
    <xdr:to>
      <xdr:col>4</xdr:col>
      <xdr:colOff>19049</xdr:colOff>
      <xdr:row>23</xdr:row>
      <xdr:rowOff>133349</xdr:rowOff>
    </xdr:to>
    <xdr:graphicFrame macro="">
      <xdr:nvGraphicFramePr>
        <xdr:cNvPr id="2" name="Chart 1">
          <a:extLst>
            <a:ext uri="{FF2B5EF4-FFF2-40B4-BE49-F238E27FC236}">
              <a16:creationId xmlns:a16="http://schemas.microsoft.com/office/drawing/2014/main" id="{01C198E2-B549-F4F4-6061-ACD9BD043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133350</xdr:colOff>
      <xdr:row>24</xdr:row>
      <xdr:rowOff>28576</xdr:rowOff>
    </xdr:from>
    <xdr:to>
      <xdr:col>4</xdr:col>
      <xdr:colOff>381000</xdr:colOff>
      <xdr:row>31</xdr:row>
      <xdr:rowOff>85726</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C7364B42-B1D3-3047-623F-4224587BA05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2190750" y="4600576"/>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390525</xdr:colOff>
      <xdr:row>11</xdr:row>
      <xdr:rowOff>114300</xdr:rowOff>
    </xdr:from>
    <xdr:to>
      <xdr:col>8</xdr:col>
      <xdr:colOff>352425</xdr:colOff>
      <xdr:row>23</xdr:row>
      <xdr:rowOff>142875</xdr:rowOff>
    </xdr:to>
    <xdr:graphicFrame macro="">
      <xdr:nvGraphicFramePr>
        <xdr:cNvPr id="4" name="Chart 3">
          <a:extLst>
            <a:ext uri="{FF2B5EF4-FFF2-40B4-BE49-F238E27FC236}">
              <a16:creationId xmlns:a16="http://schemas.microsoft.com/office/drawing/2014/main" id="{A4883B2C-3363-19C9-A766-FB53C0E23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447675</xdr:colOff>
      <xdr:row>24</xdr:row>
      <xdr:rowOff>38100</xdr:rowOff>
    </xdr:from>
    <xdr:to>
      <xdr:col>6</xdr:col>
      <xdr:colOff>485775</xdr:colOff>
      <xdr:row>30</xdr:row>
      <xdr:rowOff>47625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FD56F3C8-7003-E528-43CA-8CCD5D1C74B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86225" y="461010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71437</xdr:colOff>
      <xdr:row>11</xdr:row>
      <xdr:rowOff>80963</xdr:rowOff>
    </xdr:from>
    <xdr:to>
      <xdr:col>13</xdr:col>
      <xdr:colOff>571500</xdr:colOff>
      <xdr:row>23</xdr:row>
      <xdr:rowOff>123825</xdr:rowOff>
    </xdr:to>
    <xdr:graphicFrame macro="">
      <xdr:nvGraphicFramePr>
        <xdr:cNvPr id="7" name="Chart 6">
          <a:extLst>
            <a:ext uri="{FF2B5EF4-FFF2-40B4-BE49-F238E27FC236}">
              <a16:creationId xmlns:a16="http://schemas.microsoft.com/office/drawing/2014/main" id="{07AF1F9C-4517-8E38-3DFC-75D42FA5C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57150</xdr:colOff>
      <xdr:row>24</xdr:row>
      <xdr:rowOff>38100</xdr:rowOff>
    </xdr:from>
    <xdr:to>
      <xdr:col>10</xdr:col>
      <xdr:colOff>1076325</xdr:colOff>
      <xdr:row>30</xdr:row>
      <xdr:rowOff>9525</xdr:rowOff>
    </xdr:to>
    <mc:AlternateContent xmlns:mc="http://schemas.openxmlformats.org/markup-compatibility/2006" xmlns:a14="http://schemas.microsoft.com/office/drawing/2010/main">
      <mc:Choice Requires="a14">
        <xdr:graphicFrame macro="">
          <xdr:nvGraphicFramePr>
            <xdr:cNvPr id="8" name="Segment">
              <a:extLst>
                <a:ext uri="{FF2B5EF4-FFF2-40B4-BE49-F238E27FC236}">
                  <a16:creationId xmlns:a16="http://schemas.microsoft.com/office/drawing/2014/main" id="{B3097A19-3191-C1FB-6C98-B9D218821381}"/>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724775" y="4610100"/>
              <a:ext cx="1828800" cy="1114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123825</xdr:colOff>
      <xdr:row>11</xdr:row>
      <xdr:rowOff>42862</xdr:rowOff>
    </xdr:from>
    <xdr:to>
      <xdr:col>15</xdr:col>
      <xdr:colOff>161925</xdr:colOff>
      <xdr:row>26</xdr:row>
      <xdr:rowOff>119062</xdr:rowOff>
    </xdr:to>
    <xdr:graphicFrame macro="">
      <xdr:nvGraphicFramePr>
        <xdr:cNvPr id="2" name="Chart 1">
          <a:extLst>
            <a:ext uri="{FF2B5EF4-FFF2-40B4-BE49-F238E27FC236}">
              <a16:creationId xmlns:a16="http://schemas.microsoft.com/office/drawing/2014/main" id="{D7B7C522-8EB5-28B4-7A63-224F33C33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123825</xdr:colOff>
      <xdr:row>11</xdr:row>
      <xdr:rowOff>42862</xdr:rowOff>
    </xdr:from>
    <xdr:to>
      <xdr:col>15</xdr:col>
      <xdr:colOff>161925</xdr:colOff>
      <xdr:row>26</xdr:row>
      <xdr:rowOff>119062</xdr:rowOff>
    </xdr:to>
    <xdr:graphicFrame macro="">
      <xdr:nvGraphicFramePr>
        <xdr:cNvPr id="2" name="Chart 1">
          <a:extLst>
            <a:ext uri="{FF2B5EF4-FFF2-40B4-BE49-F238E27FC236}">
              <a16:creationId xmlns:a16="http://schemas.microsoft.com/office/drawing/2014/main" id="{59472175-CDE5-A020-A100-5A3DA347B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19050</xdr:colOff>
      <xdr:row>1</xdr:row>
      <xdr:rowOff>4762</xdr:rowOff>
    </xdr:from>
    <xdr:to>
      <xdr:col>16</xdr:col>
      <xdr:colOff>57150</xdr:colOff>
      <xdr:row>9</xdr:row>
      <xdr:rowOff>95250</xdr:rowOff>
    </xdr:to>
    <xdr:graphicFrame macro="">
      <xdr:nvGraphicFramePr>
        <xdr:cNvPr id="2" name="Chart 1">
          <a:extLst>
            <a:ext uri="{FF2B5EF4-FFF2-40B4-BE49-F238E27FC236}">
              <a16:creationId xmlns:a16="http://schemas.microsoft.com/office/drawing/2014/main" id="{169D8B3D-6D20-2B8A-ABCB-3DA16A4D7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14</xdr:row>
      <xdr:rowOff>95249</xdr:rowOff>
    </xdr:from>
    <xdr:to>
      <xdr:col>16</xdr:col>
      <xdr:colOff>28575</xdr:colOff>
      <xdr:row>23</xdr:row>
      <xdr:rowOff>104775</xdr:rowOff>
    </xdr:to>
    <xdr:graphicFrame macro="">
      <xdr:nvGraphicFramePr>
        <xdr:cNvPr id="5" name="Chart 4">
          <a:extLst>
            <a:ext uri="{FF2B5EF4-FFF2-40B4-BE49-F238E27FC236}">
              <a16:creationId xmlns:a16="http://schemas.microsoft.com/office/drawing/2014/main" id="{1DEA420B-C5CC-4E02-837D-B4DD016D5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27</xdr:row>
      <xdr:rowOff>0</xdr:rowOff>
    </xdr:from>
    <xdr:to>
      <xdr:col>16</xdr:col>
      <xdr:colOff>38100</xdr:colOff>
      <xdr:row>35</xdr:row>
      <xdr:rowOff>133350</xdr:rowOff>
    </xdr:to>
    <xdr:graphicFrame macro="">
      <xdr:nvGraphicFramePr>
        <xdr:cNvPr id="6" name="Chart 5">
          <a:extLst>
            <a:ext uri="{FF2B5EF4-FFF2-40B4-BE49-F238E27FC236}">
              <a16:creationId xmlns:a16="http://schemas.microsoft.com/office/drawing/2014/main" id="{75D61AE2-FE9E-4CF7-9E8E-BC38A1277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22</xdr:row>
      <xdr:rowOff>38100</xdr:rowOff>
    </xdr:from>
    <xdr:to>
      <xdr:col>9</xdr:col>
      <xdr:colOff>752476</xdr:colOff>
      <xdr:row>37</xdr:row>
      <xdr:rowOff>114300</xdr:rowOff>
    </xdr:to>
    <xdr:graphicFrame macro="">
      <xdr:nvGraphicFramePr>
        <xdr:cNvPr id="6" name="Chart 5">
          <a:extLst>
            <a:ext uri="{FF2B5EF4-FFF2-40B4-BE49-F238E27FC236}">
              <a16:creationId xmlns:a16="http://schemas.microsoft.com/office/drawing/2014/main" id="{CD3AF86F-55C2-46A1-AE9A-2992F2B46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22</xdr:row>
      <xdr:rowOff>38100</xdr:rowOff>
    </xdr:from>
    <xdr:to>
      <xdr:col>18</xdr:col>
      <xdr:colOff>457200</xdr:colOff>
      <xdr:row>37</xdr:row>
      <xdr:rowOff>123825</xdr:rowOff>
    </xdr:to>
    <xdr:graphicFrame macro="">
      <xdr:nvGraphicFramePr>
        <xdr:cNvPr id="7" name="Chart 6">
          <a:extLst>
            <a:ext uri="{FF2B5EF4-FFF2-40B4-BE49-F238E27FC236}">
              <a16:creationId xmlns:a16="http://schemas.microsoft.com/office/drawing/2014/main" id="{8818CC61-0E94-4575-A2A1-870F48B0C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523875</xdr:colOff>
      <xdr:row>22</xdr:row>
      <xdr:rowOff>19050</xdr:rowOff>
    </xdr:from>
    <xdr:to>
      <xdr:col>28</xdr:col>
      <xdr:colOff>190500</xdr:colOff>
      <xdr:row>37</xdr:row>
      <xdr:rowOff>95250</xdr:rowOff>
    </xdr:to>
    <xdr:graphicFrame macro="">
      <xdr:nvGraphicFramePr>
        <xdr:cNvPr id="8" name="Chart 7">
          <a:extLst>
            <a:ext uri="{FF2B5EF4-FFF2-40B4-BE49-F238E27FC236}">
              <a16:creationId xmlns:a16="http://schemas.microsoft.com/office/drawing/2014/main" id="{8A9D4C92-4356-4182-BFEF-01A3991D3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152399</xdr:rowOff>
    </xdr:from>
    <xdr:to>
      <xdr:col>31</xdr:col>
      <xdr:colOff>76200</xdr:colOff>
      <xdr:row>39</xdr:row>
      <xdr:rowOff>66674</xdr:rowOff>
    </xdr:to>
    <xdr:pic>
      <xdr:nvPicPr>
        <xdr:cNvPr id="2" name="Picture 1">
          <a:extLst>
            <a:ext uri="{FF2B5EF4-FFF2-40B4-BE49-F238E27FC236}">
              <a16:creationId xmlns:a16="http://schemas.microsoft.com/office/drawing/2014/main" id="{2F2C1F54-D11F-F4ED-CC57-052D02019512}"/>
            </a:ext>
          </a:extLst>
        </xdr:cNvPr>
        <xdr:cNvPicPr>
          <a:picLocks noChangeAspect="1"/>
        </xdr:cNvPicPr>
      </xdr:nvPicPr>
      <xdr:blipFill>
        <a:blip xmlns:r="http://schemas.openxmlformats.org/officeDocument/2006/relationships" r:embed="rId4"/>
        <a:stretch>
          <a:fillRect/>
        </a:stretch>
      </xdr:blipFill>
      <xdr:spPr>
        <a:xfrm>
          <a:off x="0" y="4152899"/>
          <a:ext cx="18573750" cy="3343275"/>
        </a:xfrm>
        <a:prstGeom prst="rect">
          <a:avLst/>
        </a:prstGeom>
      </xdr:spPr>
    </xdr:pic>
    <xdr:clientData/>
  </xdr:twoCellAnchor>
  <xdr:twoCellAnchor>
    <xdr:from>
      <xdr:col>9</xdr:col>
      <xdr:colOff>809624</xdr:colOff>
      <xdr:row>22</xdr:row>
      <xdr:rowOff>28575</xdr:rowOff>
    </xdr:from>
    <xdr:to>
      <xdr:col>20</xdr:col>
      <xdr:colOff>152400</xdr:colOff>
      <xdr:row>37</xdr:row>
      <xdr:rowOff>114300</xdr:rowOff>
    </xdr:to>
    <xdr:graphicFrame macro="">
      <xdr:nvGraphicFramePr>
        <xdr:cNvPr id="5" name="Chart 4">
          <a:extLst>
            <a:ext uri="{FF2B5EF4-FFF2-40B4-BE49-F238E27FC236}">
              <a16:creationId xmlns:a16="http://schemas.microsoft.com/office/drawing/2014/main" id="{C34F7871-8B87-4AB9-92DE-4819566D8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22</xdr:row>
      <xdr:rowOff>28575</xdr:rowOff>
    </xdr:from>
    <xdr:to>
      <xdr:col>9</xdr:col>
      <xdr:colOff>752475</xdr:colOff>
      <xdr:row>37</xdr:row>
      <xdr:rowOff>104775</xdr:rowOff>
    </xdr:to>
    <xdr:graphicFrame macro="">
      <xdr:nvGraphicFramePr>
        <xdr:cNvPr id="14" name="Chart 13">
          <a:extLst>
            <a:ext uri="{FF2B5EF4-FFF2-40B4-BE49-F238E27FC236}">
              <a16:creationId xmlns:a16="http://schemas.microsoft.com/office/drawing/2014/main" id="{59099443-6741-4DA5-BD48-81DB3509F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200025</xdr:colOff>
      <xdr:row>22</xdr:row>
      <xdr:rowOff>38100</xdr:rowOff>
    </xdr:from>
    <xdr:to>
      <xdr:col>29</xdr:col>
      <xdr:colOff>476250</xdr:colOff>
      <xdr:row>37</xdr:row>
      <xdr:rowOff>114300</xdr:rowOff>
    </xdr:to>
    <xdr:graphicFrame macro="">
      <xdr:nvGraphicFramePr>
        <xdr:cNvPr id="15" name="Chart 14">
          <a:extLst>
            <a:ext uri="{FF2B5EF4-FFF2-40B4-BE49-F238E27FC236}">
              <a16:creationId xmlns:a16="http://schemas.microsoft.com/office/drawing/2014/main" id="{A85C3592-692B-4CC3-8B2B-C782A84E6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0</xdr:rowOff>
    </xdr:from>
    <xdr:to>
      <xdr:col>1</xdr:col>
      <xdr:colOff>733425</xdr:colOff>
      <xdr:row>2</xdr:row>
      <xdr:rowOff>1</xdr:rowOff>
    </xdr:to>
    <xdr:sp macro="" textlink="">
      <xdr:nvSpPr>
        <xdr:cNvPr id="3" name="TextBox 2">
          <a:extLst>
            <a:ext uri="{FF2B5EF4-FFF2-40B4-BE49-F238E27FC236}">
              <a16:creationId xmlns:a16="http://schemas.microsoft.com/office/drawing/2014/main" id="{EC061930-9D38-50D7-1DDB-63318AD6C80F}"/>
            </a:ext>
          </a:extLst>
        </xdr:cNvPr>
        <xdr:cNvSpPr txBox="1"/>
      </xdr:nvSpPr>
      <xdr:spPr>
        <a:xfrm>
          <a:off x="0" y="0"/>
          <a:ext cx="1343025" cy="428626"/>
        </a:xfrm>
        <a:prstGeom prst="rect">
          <a:avLst/>
        </a:prstGeom>
        <a:ln/>
      </xdr:spPr>
      <xdr:style>
        <a:lnRef idx="3">
          <a:schemeClr val="lt1"/>
        </a:lnRef>
        <a:fillRef idx="1">
          <a:schemeClr val="accent4"/>
        </a:fillRef>
        <a:effectRef idx="1">
          <a:schemeClr val="accent4"/>
        </a:effectRef>
        <a:fontRef idx="minor">
          <a:schemeClr val="lt1"/>
        </a:fontRef>
      </xdr:style>
      <xdr:txBody>
        <a:bodyPr vertOverflow="clip" horzOverflow="clip" wrap="square" rtlCol="0" anchor="t"/>
        <a:lstStyle/>
        <a:p>
          <a:r>
            <a:rPr lang="en-IN" sz="2000">
              <a:solidFill>
                <a:schemeClr val="tx1"/>
              </a:solidFill>
            </a:rPr>
            <a:t>Total</a:t>
          </a:r>
          <a:r>
            <a:rPr lang="en-IN" sz="2000" baseline="0">
              <a:solidFill>
                <a:schemeClr val="tx1"/>
              </a:solidFill>
            </a:rPr>
            <a:t> Profit </a:t>
          </a:r>
          <a:endParaRPr lang="en-IN" sz="2000">
            <a:solidFill>
              <a:schemeClr val="tx1"/>
            </a:solidFill>
          </a:endParaRPr>
        </a:p>
      </xdr:txBody>
    </xdr:sp>
    <xdr:clientData/>
  </xdr:twoCellAnchor>
  <xdr:oneCellAnchor>
    <xdr:from>
      <xdr:col>1</xdr:col>
      <xdr:colOff>171450</xdr:colOff>
      <xdr:row>0</xdr:row>
      <xdr:rowOff>180975</xdr:rowOff>
    </xdr:from>
    <xdr:ext cx="184731" cy="264560"/>
    <xdr:sp macro="" textlink="">
      <xdr:nvSpPr>
        <xdr:cNvPr id="4" name="TextBox 3">
          <a:extLst>
            <a:ext uri="{FF2B5EF4-FFF2-40B4-BE49-F238E27FC236}">
              <a16:creationId xmlns:a16="http://schemas.microsoft.com/office/drawing/2014/main" id="{7E23D0DD-3532-934E-6ABE-212462C5C7FC}"/>
            </a:ext>
          </a:extLst>
        </xdr:cNvPr>
        <xdr:cNvSpPr txBox="1"/>
      </xdr:nvSpPr>
      <xdr:spPr>
        <a:xfrm>
          <a:off x="781050" y="180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6</xdr:col>
      <xdr:colOff>247650</xdr:colOff>
      <xdr:row>3</xdr:row>
      <xdr:rowOff>190499</xdr:rowOff>
    </xdr:from>
    <xdr:to>
      <xdr:col>14</xdr:col>
      <xdr:colOff>466725</xdr:colOff>
      <xdr:row>18</xdr:row>
      <xdr:rowOff>28575</xdr:rowOff>
    </xdr:to>
    <xdr:graphicFrame macro="">
      <xdr:nvGraphicFramePr>
        <xdr:cNvPr id="11" name="Chart 10">
          <a:extLst>
            <a:ext uri="{FF2B5EF4-FFF2-40B4-BE49-F238E27FC236}">
              <a16:creationId xmlns:a16="http://schemas.microsoft.com/office/drawing/2014/main" id="{2ADA7955-8A25-4432-8F92-12CA2DA92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190500</xdr:colOff>
      <xdr:row>2</xdr:row>
      <xdr:rowOff>180975</xdr:rowOff>
    </xdr:from>
    <xdr:to>
      <xdr:col>3</xdr:col>
      <xdr:colOff>38100</xdr:colOff>
      <xdr:row>10</xdr:row>
      <xdr:rowOff>57150</xdr:rowOff>
    </xdr:to>
    <mc:AlternateContent xmlns:mc="http://schemas.openxmlformats.org/markup-compatibility/2006" xmlns:a14="http://schemas.microsoft.com/office/drawing/2010/main">
      <mc:Choice Requires="a14">
        <xdr:graphicFrame macro="">
          <xdr:nvGraphicFramePr>
            <xdr:cNvPr id="12" name="Region 3">
              <a:extLst>
                <a:ext uri="{FF2B5EF4-FFF2-40B4-BE49-F238E27FC236}">
                  <a16:creationId xmlns:a16="http://schemas.microsoft.com/office/drawing/2014/main" id="{DF2F7BFE-E4A0-4EC8-86E9-200EDBF2EE5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90500" y="609600"/>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600075</xdr:colOff>
      <xdr:row>4</xdr:row>
      <xdr:rowOff>1</xdr:rowOff>
    </xdr:from>
    <xdr:to>
      <xdr:col>22</xdr:col>
      <xdr:colOff>133351</xdr:colOff>
      <xdr:row>18</xdr:row>
      <xdr:rowOff>47625</xdr:rowOff>
    </xdr:to>
    <xdr:graphicFrame macro="">
      <xdr:nvGraphicFramePr>
        <xdr:cNvPr id="13" name="Chart 12">
          <a:extLst>
            <a:ext uri="{FF2B5EF4-FFF2-40B4-BE49-F238E27FC236}">
              <a16:creationId xmlns:a16="http://schemas.microsoft.com/office/drawing/2014/main" id="{EEB24D45-E545-422C-BF76-E35C400D6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0</xdr:colOff>
      <xdr:row>11</xdr:row>
      <xdr:rowOff>180976</xdr:rowOff>
    </xdr:from>
    <xdr:to>
      <xdr:col>4</xdr:col>
      <xdr:colOff>466725</xdr:colOff>
      <xdr:row>17</xdr:row>
      <xdr:rowOff>180975</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42679F33-239E-47BD-BB9F-AD4C3FF2A0C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371600" y="2371726"/>
              <a:ext cx="1828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3</xdr:row>
      <xdr:rowOff>19050</xdr:rowOff>
    </xdr:from>
    <xdr:to>
      <xdr:col>6</xdr:col>
      <xdr:colOff>9525</xdr:colOff>
      <xdr:row>10</xdr:row>
      <xdr:rowOff>47625</xdr:rowOff>
    </xdr:to>
    <mc:AlternateContent xmlns:mc="http://schemas.openxmlformats.org/markup-compatibility/2006" xmlns:a14="http://schemas.microsoft.com/office/drawing/2010/main">
      <mc:Choice Requires="a14">
        <xdr:graphicFrame macro="">
          <xdr:nvGraphicFramePr>
            <xdr:cNvPr id="17" name="Segment 1">
              <a:extLst>
                <a:ext uri="{FF2B5EF4-FFF2-40B4-BE49-F238E27FC236}">
                  <a16:creationId xmlns:a16="http://schemas.microsoft.com/office/drawing/2014/main" id="{F52BBC24-2FB6-4DEE-803D-B1FFEF2AEB56}"/>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2343150" y="638175"/>
              <a:ext cx="173355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276225</xdr:colOff>
      <xdr:row>3</xdr:row>
      <xdr:rowOff>180974</xdr:rowOff>
    </xdr:from>
    <xdr:to>
      <xdr:col>30</xdr:col>
      <xdr:colOff>76200</xdr:colOff>
      <xdr:row>18</xdr:row>
      <xdr:rowOff>19050</xdr:rowOff>
    </xdr:to>
    <xdr:graphicFrame macro="">
      <xdr:nvGraphicFramePr>
        <xdr:cNvPr id="18" name="Chart 17">
          <a:extLst>
            <a:ext uri="{FF2B5EF4-FFF2-40B4-BE49-F238E27FC236}">
              <a16:creationId xmlns:a16="http://schemas.microsoft.com/office/drawing/2014/main" id="{A60FDFC1-0EF7-404A-9BF7-303CC1446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TARADE" refreshedDate="45357.286953935189" createdVersion="8" refreshedVersion="8" minRefreshableVersion="3" recordCount="793" xr:uid="{E15C0D72-3FD1-47F9-9801-DC2EA4526E0A}">
  <cacheSource type="worksheet">
    <worksheetSource name="Table1"/>
  </cacheSource>
  <cacheFields count="18">
    <cacheField name="Row ID" numFmtId="0">
      <sharedItems containsSemiMixedTypes="0" containsString="0" containsNumber="1" containsInteger="1" minValue="1" maxValue="9559"/>
    </cacheField>
    <cacheField name="Order ID" numFmtId="0">
      <sharedItems/>
    </cacheField>
    <cacheField name="Order Date" numFmtId="14">
      <sharedItems containsSemiMixedTypes="0" containsNonDate="0" containsDate="1" containsString="0" minDate="2015-01-04T00:00:00" maxDate="2018-12-31T00:00:00"/>
    </cacheField>
    <cacheField name="Ship Date" numFmtId="14">
      <sharedItems containsSemiMixedTypes="0" containsNonDate="0" containsDate="1" containsString="0" minDate="2015-01-08T00:00:00" maxDate="2019-01-06T00:00:00"/>
    </cacheField>
    <cacheField name="Ship Mode" numFmtId="0">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252">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Memphis"/>
        <s v="Decatur"/>
        <s v="Durham"/>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Columbia"/>
        <s v="Santa Clara"/>
        <s v="Lakeville"/>
        <s v="San Diego"/>
        <s v="Brentwood"/>
        <s v="Chapel Hill"/>
        <s v="Cincinnati"/>
        <s v="Inglewood"/>
        <s v="Tamarac"/>
        <s v="Colorado Springs"/>
        <s v="Lakewood"/>
        <s v="Arlington"/>
        <s v="Arvada"/>
        <s v="Hackensack"/>
        <s v="Saint Petersburg"/>
        <s v="Long Beach"/>
        <s v="Hesperia"/>
        <s v="Murfreesboro"/>
        <s v="Lowell"/>
        <s v="Manchester"/>
        <s v="Harlingen"/>
        <s v="Tucson"/>
        <s v="Quincy"/>
        <s v="Taylor"/>
        <s v="Pembroke Pines"/>
        <s v="Des Moines"/>
        <s v="Peoria"/>
        <s v="Las Vegas"/>
        <s v="Warwick"/>
        <s v="Miami"/>
        <s v="Huntington Beach"/>
        <s v="Lawrence"/>
        <s v="Jackson"/>
        <s v="New Rochelle"/>
        <s v="Gastonia"/>
        <s v="Jacksonville"/>
        <s v="Auburn"/>
        <s v="Park Ridge"/>
        <s v="Lindenhurst"/>
        <s v="Huntsville"/>
        <s v="Fayetteville"/>
        <s v="Parker"/>
        <s v="Atlanta"/>
        <s v="Gladstone"/>
        <s v="Lakeland"/>
        <s v="Montgomery"/>
        <s v="Mesa"/>
        <s v="Green Bay"/>
        <s v="Tampa"/>
        <s v="Marysville"/>
        <s v="Richmond"/>
        <s v="Salem"/>
        <s v="Laredo"/>
        <s v="Grove City"/>
        <s v="Dearborn"/>
        <s v="Warner Robins"/>
        <s v="Mission Viejo"/>
        <s v="Rochester Hills"/>
        <s v="Vancouver"/>
        <s v="Cleveland"/>
        <s v="Tyler"/>
        <s v="Burlington"/>
        <s v="Waynesboro"/>
        <s v="Chester"/>
        <s v="Cary"/>
        <s v="Palm Coast"/>
        <s v="Mount Vernon"/>
        <s v="Hialeah"/>
        <s v="Austin"/>
        <s v="Oceanside"/>
        <s v="Evanston"/>
        <s v="Trenton"/>
        <s v="Cottage Grove"/>
        <s v="Bossier City"/>
        <s v="Lancaster"/>
        <s v="Asheville"/>
        <s v="Lake Elsinore"/>
        <s v="Santa Ana"/>
        <s v="Milwaukee"/>
        <s v="Belleville"/>
        <s v="Louisville"/>
        <s v="Lorain"/>
        <s v="Linden"/>
        <s v="Salinas"/>
        <s v="New Brunswick"/>
        <s v="Norwich"/>
        <s v="Riverside"/>
        <s v="Round Rock"/>
        <s v="Virginia Beach"/>
        <s v="Murrieta"/>
        <s v="Saint Peters"/>
        <s v="Toledo"/>
        <s v="Brownsville"/>
        <s v="Oakland"/>
        <s v="Clinton"/>
        <s v="Roswell"/>
        <s v="La Porte"/>
        <s v="Lansing"/>
        <s v="Escondido"/>
        <s v="Buffalo"/>
        <s v="Gulfport"/>
        <s v="Fresno"/>
        <s v="Greenville"/>
        <s v="Florence"/>
        <s v="Providence"/>
        <s v="Pueblo"/>
        <s v="Deltona"/>
        <s v="Murray"/>
        <s v="Middletown"/>
        <s v="Pico Rivera"/>
        <s v="Smyrna"/>
        <s v="Costa Mesa"/>
        <s v="Parma"/>
        <s v="Mobile"/>
        <s v="Irving"/>
        <s v="Vineland"/>
        <s v="Niagara Falls"/>
        <s v="Thomasville"/>
        <s v="Coppell"/>
        <s v="Laguna Niguel"/>
        <s v="Bridgeton"/>
        <s v="Everett"/>
        <s v="Allen"/>
        <s v="El Paso"/>
        <s v="Grapevine"/>
        <s v="Olympia"/>
        <s v="Kent"/>
        <s v="Lafayette"/>
        <s v="Tigard"/>
        <s v="Washington"/>
        <s v="Skokie"/>
        <s v="North Las Vegas"/>
        <s v="Suffolk"/>
        <s v="Indianapolis"/>
        <s v="Greensboro"/>
        <s v="Kenosha"/>
        <s v="Olathe"/>
        <s v="Tulsa"/>
        <s v="Raleigh"/>
        <s v="Macon"/>
        <s v="Bowling Green"/>
        <s v="Spokane"/>
        <s v="Charlottesville"/>
        <s v="Watertown"/>
        <s v="Broomfield"/>
        <s v="Perth Amboy"/>
        <s v="Ontario"/>
        <s v="Baltimore"/>
        <s v="Boynton Beach"/>
        <s v="Stockton"/>
        <s v="College Station"/>
        <s v="Saint Louis"/>
        <s v="Manteca"/>
        <s v="Salt Lake City"/>
        <s v="Marion"/>
        <s v="Littleton"/>
        <s v="Sioux Falls"/>
        <s v="Fort Collins"/>
        <s v="Clarksville"/>
        <s v="Albuquerque"/>
        <s v="Elmhurst"/>
        <s v="Jamestown"/>
        <s v="Mishawaka"/>
        <s v="La Quinta"/>
        <s v="Carrollton"/>
        <s v="Amarillo"/>
        <s v="Vallejo"/>
        <s v="Tallahassee"/>
        <s v="Las Cruces"/>
        <s v="Encinitas"/>
        <s v="Hoover"/>
        <s v="Lake Charles"/>
        <s v="Glendale"/>
        <s v="Lincoln Park"/>
        <s v="Apple Valley"/>
        <s v="Highland Park"/>
        <s v="Conroe"/>
        <s v="Plano"/>
        <s v="Mesquite"/>
        <s v="Mcallen"/>
        <s v="Rockford"/>
        <s v="Daytona Beach"/>
        <s v="Oklahoma City"/>
        <s v="Lehi"/>
        <s v="Omaha"/>
        <s v="Cranston"/>
        <s v="Arlington Heights"/>
      </sharedItems>
    </cacheField>
    <cacheField name="State" numFmtId="0">
      <sharedItems/>
    </cacheField>
    <cacheField name="Postal Code" numFmtId="0">
      <sharedItems containsSemiMixedTypes="0" containsString="0" containsNumber="1" containsInteger="1" minValue="1841" maxValue="99207"/>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Labels"/>
        <s v="Tables"/>
        <s v="Furnishings"/>
        <s v="Paper"/>
        <s v="Binders"/>
        <s v="Appliances"/>
        <s v="Storage"/>
        <s v="Art"/>
        <s v="Chairs"/>
        <s v="Phones"/>
        <s v="Envelopes"/>
        <s v="Accessories"/>
        <s v="Fasteners"/>
        <s v="Machines"/>
        <s v="Supplies"/>
        <s v="Copiers"/>
      </sharedItems>
    </cacheField>
    <cacheField name="Sales" numFmtId="0">
      <sharedItems containsSemiMixedTypes="0" containsString="0" containsNumber="1" minValue="1.08" maxValue="4548.8100000000004"/>
    </cacheField>
    <cacheField name="Qty" numFmtId="0">
      <sharedItems containsSemiMixedTypes="0" containsString="0" containsNumber="1" containsInteger="1" minValue="1" maxValue="9"/>
    </cacheField>
    <cacheField name="Total Profit" numFmtId="1">
      <sharedItems containsSemiMixedTypes="0" containsString="0" containsNumber="1" minValue="2.16" maxValue="24443.37"/>
    </cacheField>
  </cacheFields>
  <extLst>
    <ext xmlns:x14="http://schemas.microsoft.com/office/spreadsheetml/2009/9/main" uri="{725AE2AE-9491-48be-B2B4-4EB974FC3084}">
      <x14:pivotCacheDefinition pivotCacheId="438123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3">
  <r>
    <n v="1"/>
    <s v="CA-2017-152156"/>
    <d v="2017-11-08T00:00:00"/>
    <d v="2017-11-11T00:00:00"/>
    <s v="Second Class"/>
    <s v="CG-12520"/>
    <s v="Claire Gute"/>
    <x v="0"/>
    <x v="0"/>
    <x v="0"/>
    <s v="Kentucky"/>
    <n v="42420"/>
    <x v="0"/>
    <x v="0"/>
    <x v="0"/>
    <n v="261.95999999999998"/>
    <n v="4"/>
    <n v="1047.8399999999999"/>
  </r>
  <r>
    <n v="3"/>
    <s v="CA-2017-138688"/>
    <d v="2017-06-12T00:00:00"/>
    <d v="2017-06-16T00:00:00"/>
    <s v="Second Class"/>
    <s v="DV-13045"/>
    <s v="Darrin Van Huff"/>
    <x v="1"/>
    <x v="0"/>
    <x v="1"/>
    <s v="California"/>
    <n v="90036"/>
    <x v="1"/>
    <x v="1"/>
    <x v="1"/>
    <n v="14.62"/>
    <n v="8"/>
    <n v="116.96"/>
  </r>
  <r>
    <n v="4"/>
    <s v="US-2016-108966"/>
    <d v="2016-10-11T00:00:00"/>
    <d v="2016-10-18T00:00:00"/>
    <s v="Standard Class"/>
    <s v="SO-20335"/>
    <s v="Sean O'Donnell"/>
    <x v="0"/>
    <x v="0"/>
    <x v="2"/>
    <s v="Florida"/>
    <n v="33311"/>
    <x v="0"/>
    <x v="0"/>
    <x v="2"/>
    <n v="957.57749999999999"/>
    <n v="3"/>
    <n v="2872.7325000000001"/>
  </r>
  <r>
    <n v="6"/>
    <s v="CA-2015-115812"/>
    <d v="2015-06-09T00:00:00"/>
    <d v="2015-06-14T00:00:00"/>
    <s v="Standard Class"/>
    <s v="BH-11710"/>
    <s v="Brosina Hoffman"/>
    <x v="0"/>
    <x v="0"/>
    <x v="1"/>
    <s v="California"/>
    <n v="90032"/>
    <x v="1"/>
    <x v="0"/>
    <x v="3"/>
    <n v="48.86"/>
    <n v="8"/>
    <n v="390.88"/>
  </r>
  <r>
    <n v="13"/>
    <s v="CA-2018-114412"/>
    <d v="2018-04-15T00:00:00"/>
    <d v="2018-04-20T00:00:00"/>
    <s v="Standard Class"/>
    <s v="AA-10480"/>
    <s v="Andrew Allen"/>
    <x v="0"/>
    <x v="0"/>
    <x v="3"/>
    <s v="North Carolina"/>
    <n v="28027"/>
    <x v="0"/>
    <x v="1"/>
    <x v="4"/>
    <n v="15.552"/>
    <n v="6"/>
    <n v="93.311999999999998"/>
  </r>
  <r>
    <n v="14"/>
    <s v="CA-2017-161389"/>
    <d v="2017-12-05T00:00:00"/>
    <d v="2017-12-10T00:00:00"/>
    <s v="Standard Class"/>
    <s v="IM-15070"/>
    <s v="Irene Maddox"/>
    <x v="0"/>
    <x v="0"/>
    <x v="4"/>
    <s v="Washington"/>
    <n v="98103"/>
    <x v="1"/>
    <x v="1"/>
    <x v="5"/>
    <n v="407.976"/>
    <n v="1"/>
    <n v="407.976"/>
  </r>
  <r>
    <n v="15"/>
    <s v="US-2016-118983"/>
    <d v="2016-11-22T00:00:00"/>
    <d v="2016-11-26T00:00:00"/>
    <s v="Standard Class"/>
    <s v="HP-14815"/>
    <s v="Harold Pawlan"/>
    <x v="2"/>
    <x v="0"/>
    <x v="5"/>
    <s v="Texas"/>
    <n v="76106"/>
    <x v="2"/>
    <x v="1"/>
    <x v="6"/>
    <n v="68.81"/>
    <n v="2"/>
    <n v="137.62"/>
  </r>
  <r>
    <n v="17"/>
    <s v="CA-2015-105893"/>
    <d v="2015-11-11T00:00:00"/>
    <d v="2015-11-18T00:00:00"/>
    <s v="Standard Class"/>
    <s v="PK-19075"/>
    <s v="Pete Kriz"/>
    <x v="0"/>
    <x v="0"/>
    <x v="6"/>
    <s v="Wisconsin"/>
    <n v="53711"/>
    <x v="2"/>
    <x v="1"/>
    <x v="7"/>
    <n v="665.88"/>
    <n v="5"/>
    <n v="3329.4"/>
  </r>
  <r>
    <n v="18"/>
    <s v="CA-2015-167164"/>
    <d v="2015-05-13T00:00:00"/>
    <d v="2015-05-15T00:00:00"/>
    <s v="Second Class"/>
    <s v="AG-10270"/>
    <s v="Alejandro Grove"/>
    <x v="0"/>
    <x v="0"/>
    <x v="7"/>
    <s v="Utah"/>
    <n v="84084"/>
    <x v="1"/>
    <x v="1"/>
    <x v="7"/>
    <n v="55.5"/>
    <n v="7"/>
    <n v="388.5"/>
  </r>
  <r>
    <n v="19"/>
    <s v="CA-2015-143336"/>
    <d v="2015-08-27T00:00:00"/>
    <d v="2015-09-01T00:00:00"/>
    <s v="Second Class"/>
    <s v="ZD-21925"/>
    <s v="Zuschuss Donatelli"/>
    <x v="0"/>
    <x v="0"/>
    <x v="8"/>
    <s v="California"/>
    <n v="94109"/>
    <x v="1"/>
    <x v="1"/>
    <x v="8"/>
    <n v="8.56"/>
    <n v="8"/>
    <n v="68.48"/>
  </r>
  <r>
    <n v="22"/>
    <s v="CA-2017-137330"/>
    <d v="2017-12-09T00:00:00"/>
    <d v="2017-12-13T00:00:00"/>
    <s v="Standard Class"/>
    <s v="KB-16585"/>
    <s v="Ken Black"/>
    <x v="1"/>
    <x v="0"/>
    <x v="9"/>
    <s v="Nebraska"/>
    <n v="68025"/>
    <x v="2"/>
    <x v="1"/>
    <x v="8"/>
    <n v="19.46"/>
    <n v="8"/>
    <n v="155.68"/>
  </r>
  <r>
    <n v="24"/>
    <s v="US-2018-156909"/>
    <d v="2018-07-16T00:00:00"/>
    <d v="2018-07-18T00:00:00"/>
    <s v="Second Class"/>
    <s v="SF-20065"/>
    <s v="Sandra Flanagan"/>
    <x v="0"/>
    <x v="0"/>
    <x v="10"/>
    <s v="Pennsylvania"/>
    <n v="19140"/>
    <x v="3"/>
    <x v="0"/>
    <x v="9"/>
    <n v="71.372"/>
    <n v="9"/>
    <n v="642.34799999999996"/>
  </r>
  <r>
    <n v="25"/>
    <s v="CA-2016-106320"/>
    <d v="2016-09-25T00:00:00"/>
    <d v="2016-09-30T00:00:00"/>
    <s v="Standard Class"/>
    <s v="EB-13870"/>
    <s v="Emily Burns"/>
    <x v="0"/>
    <x v="0"/>
    <x v="11"/>
    <s v="Utah"/>
    <n v="84057"/>
    <x v="1"/>
    <x v="0"/>
    <x v="2"/>
    <n v="1044.6300000000001"/>
    <n v="6"/>
    <n v="6267.7800000000007"/>
  </r>
  <r>
    <n v="26"/>
    <s v="CA-2017-121755"/>
    <d v="2017-01-16T00:00:00"/>
    <d v="2017-01-20T00:00:00"/>
    <s v="Second Class"/>
    <s v="EH-13945"/>
    <s v="Eric Hoffmann"/>
    <x v="0"/>
    <x v="0"/>
    <x v="1"/>
    <s v="California"/>
    <n v="90049"/>
    <x v="1"/>
    <x v="1"/>
    <x v="5"/>
    <n v="11.648"/>
    <n v="1"/>
    <n v="11.648"/>
  </r>
  <r>
    <n v="28"/>
    <s v="US-2016-150630"/>
    <d v="2016-09-17T00:00:00"/>
    <d v="2016-09-21T00:00:00"/>
    <s v="Standard Class"/>
    <s v="TB-21520"/>
    <s v="Tracy Blumstein"/>
    <x v="0"/>
    <x v="0"/>
    <x v="10"/>
    <s v="Pennsylvania"/>
    <n v="19140"/>
    <x v="3"/>
    <x v="0"/>
    <x v="0"/>
    <n v="3083.43"/>
    <n v="5"/>
    <n v="15417.15"/>
  </r>
  <r>
    <n v="35"/>
    <s v="CA-2018-107727"/>
    <d v="2018-10-19T00:00:00"/>
    <d v="2018-10-23T00:00:00"/>
    <s v="Second Class"/>
    <s v="MA-17560"/>
    <s v="Matt Abelman"/>
    <x v="2"/>
    <x v="0"/>
    <x v="12"/>
    <s v="Texas"/>
    <n v="77095"/>
    <x v="2"/>
    <x v="1"/>
    <x v="4"/>
    <n v="29.472000000000001"/>
    <n v="5"/>
    <n v="147.36000000000001"/>
  </r>
  <r>
    <n v="36"/>
    <s v="CA-2017-117590"/>
    <d v="2017-12-08T00:00:00"/>
    <d v="2017-12-10T00:00:00"/>
    <s v="First Class"/>
    <s v="GH-14485"/>
    <s v="Gene Hale"/>
    <x v="1"/>
    <x v="0"/>
    <x v="13"/>
    <s v="Texas"/>
    <n v="75080"/>
    <x v="2"/>
    <x v="2"/>
    <x v="10"/>
    <n v="1097.5440000000001"/>
    <n v="5"/>
    <n v="5487.72"/>
  </r>
  <r>
    <n v="38"/>
    <s v="CA-2016-117415"/>
    <d v="2016-12-27T00:00:00"/>
    <d v="2016-12-31T00:00:00"/>
    <s v="Standard Class"/>
    <s v="SN-20710"/>
    <s v="Steve Nguyen"/>
    <x v="2"/>
    <x v="0"/>
    <x v="12"/>
    <s v="Texas"/>
    <n v="77041"/>
    <x v="2"/>
    <x v="1"/>
    <x v="11"/>
    <n v="113.328"/>
    <n v="7"/>
    <n v="793.29600000000005"/>
  </r>
  <r>
    <n v="42"/>
    <s v="CA-2018-120999"/>
    <d v="2018-09-10T00:00:00"/>
    <d v="2018-09-15T00:00:00"/>
    <s v="Standard Class"/>
    <s v="LC-16930"/>
    <s v="Linda Cazamias"/>
    <x v="1"/>
    <x v="0"/>
    <x v="14"/>
    <s v="Illinois"/>
    <n v="60540"/>
    <x v="2"/>
    <x v="2"/>
    <x v="10"/>
    <n v="147.16800000000001"/>
    <n v="6"/>
    <n v="883.00800000000004"/>
  </r>
  <r>
    <n v="43"/>
    <s v="CA-2017-101343"/>
    <d v="2017-07-17T00:00:00"/>
    <d v="2017-07-22T00:00:00"/>
    <s v="Standard Class"/>
    <s v="RA-19885"/>
    <s v="Ruben Ausman"/>
    <x v="1"/>
    <x v="0"/>
    <x v="1"/>
    <s v="California"/>
    <n v="90049"/>
    <x v="1"/>
    <x v="1"/>
    <x v="7"/>
    <n v="77.88"/>
    <n v="9"/>
    <n v="700.92"/>
  </r>
  <r>
    <n v="44"/>
    <s v="CA-2018-139619"/>
    <d v="2018-09-19T00:00:00"/>
    <d v="2018-09-23T00:00:00"/>
    <s v="Standard Class"/>
    <s v="ES-14080"/>
    <s v="Erin Smith"/>
    <x v="1"/>
    <x v="0"/>
    <x v="15"/>
    <s v="Florida"/>
    <n v="32935"/>
    <x v="0"/>
    <x v="1"/>
    <x v="7"/>
    <n v="95.616"/>
    <n v="9"/>
    <n v="860.54399999999998"/>
  </r>
  <r>
    <n v="45"/>
    <s v="CA-2017-118255"/>
    <d v="2017-03-11T00:00:00"/>
    <d v="2017-03-13T00:00:00"/>
    <s v="First Class"/>
    <s v="ON-18715"/>
    <s v="Odella Nelson"/>
    <x v="1"/>
    <x v="0"/>
    <x v="16"/>
    <s v="Minnesota"/>
    <n v="55122"/>
    <x v="2"/>
    <x v="2"/>
    <x v="12"/>
    <n v="45.98"/>
    <n v="9"/>
    <n v="413.82"/>
  </r>
  <r>
    <n v="47"/>
    <s v="CA-2015-146703"/>
    <d v="2015-10-20T00:00:00"/>
    <d v="2015-10-25T00:00:00"/>
    <s v="Second Class"/>
    <s v="PO-18865"/>
    <s v="Patrick O'Donnell"/>
    <x v="0"/>
    <x v="0"/>
    <x v="17"/>
    <s v="Michigan"/>
    <n v="48185"/>
    <x v="2"/>
    <x v="1"/>
    <x v="7"/>
    <n v="211.96"/>
    <n v="2"/>
    <n v="423.92"/>
  </r>
  <r>
    <n v="48"/>
    <s v="CA-2017-169194"/>
    <d v="2017-06-20T00:00:00"/>
    <d v="2017-06-25T00:00:00"/>
    <s v="Standard Class"/>
    <s v="LH-16900"/>
    <s v="Lena Hernandez"/>
    <x v="0"/>
    <x v="0"/>
    <x v="18"/>
    <s v="Delaware"/>
    <n v="19901"/>
    <x v="3"/>
    <x v="2"/>
    <x v="12"/>
    <n v="45"/>
    <n v="9"/>
    <n v="405"/>
  </r>
  <r>
    <n v="50"/>
    <s v="CA-2016-115742"/>
    <d v="2016-04-18T00:00:00"/>
    <d v="2016-04-22T00:00:00"/>
    <s v="Standard Class"/>
    <s v="DP-13000"/>
    <s v="Darren Powers"/>
    <x v="0"/>
    <x v="0"/>
    <x v="19"/>
    <s v="Indiana"/>
    <n v="47150"/>
    <x v="2"/>
    <x v="1"/>
    <x v="5"/>
    <n v="38.22"/>
    <n v="9"/>
    <n v="343.98"/>
  </r>
  <r>
    <n v="54"/>
    <s v="CA-2017-105816"/>
    <d v="2017-12-11T00:00:00"/>
    <d v="2017-12-17T00:00:00"/>
    <s v="Standard Class"/>
    <s v="JM-15265"/>
    <s v="Janet Molinari"/>
    <x v="1"/>
    <x v="0"/>
    <x v="20"/>
    <s v="New York"/>
    <n v="10024"/>
    <x v="3"/>
    <x v="1"/>
    <x v="13"/>
    <n v="15.26"/>
    <n v="7"/>
    <n v="106.82"/>
  </r>
  <r>
    <n v="56"/>
    <s v="CA-2017-111682"/>
    <d v="2017-06-17T00:00:00"/>
    <d v="2017-06-18T00:00:00"/>
    <s v="First Class"/>
    <s v="TB-21055"/>
    <s v="Ted Butterfield"/>
    <x v="0"/>
    <x v="0"/>
    <x v="21"/>
    <s v="New York"/>
    <n v="12180"/>
    <x v="3"/>
    <x v="1"/>
    <x v="7"/>
    <n v="208.56"/>
    <n v="2"/>
    <n v="417.12"/>
  </r>
  <r>
    <n v="63"/>
    <s v="CA-2016-135545"/>
    <d v="2016-11-24T00:00:00"/>
    <d v="2016-11-30T00:00:00"/>
    <s v="Standard Class"/>
    <s v="KM-16720"/>
    <s v="Kunst Miller"/>
    <x v="0"/>
    <x v="0"/>
    <x v="1"/>
    <s v="California"/>
    <n v="90004"/>
    <x v="1"/>
    <x v="2"/>
    <x v="12"/>
    <n v="13.98"/>
    <n v="3"/>
    <n v="41.94"/>
  </r>
  <r>
    <n v="67"/>
    <s v="US-2016-164175"/>
    <d v="2016-04-30T00:00:00"/>
    <d v="2016-05-05T00:00:00"/>
    <s v="Standard Class"/>
    <s v="PS-18970"/>
    <s v="Paul Stevenson"/>
    <x v="2"/>
    <x v="0"/>
    <x v="22"/>
    <s v="Illinois"/>
    <n v="60610"/>
    <x v="2"/>
    <x v="0"/>
    <x v="9"/>
    <n v="213.11500000000001"/>
    <n v="9"/>
    <n v="1918.0350000000001"/>
  </r>
  <r>
    <n v="68"/>
    <s v="CA-2015-106376"/>
    <d v="2015-12-05T00:00:00"/>
    <d v="2015-12-10T00:00:00"/>
    <s v="Standard Class"/>
    <s v="BS-11590"/>
    <s v="Brendan Sweed"/>
    <x v="1"/>
    <x v="0"/>
    <x v="23"/>
    <s v="Arizona"/>
    <n v="85234"/>
    <x v="1"/>
    <x v="1"/>
    <x v="8"/>
    <n v="1113.0239999999999"/>
    <n v="9"/>
    <n v="10017.215999999999"/>
  </r>
  <r>
    <n v="70"/>
    <s v="CA-2017-119823"/>
    <d v="2017-06-04T00:00:00"/>
    <d v="2017-06-06T00:00:00"/>
    <s v="First Class"/>
    <s v="KD-16270"/>
    <s v="Karen Daniels"/>
    <x v="0"/>
    <x v="0"/>
    <x v="24"/>
    <s v="Virginia"/>
    <n v="22153"/>
    <x v="0"/>
    <x v="1"/>
    <x v="4"/>
    <n v="75.88"/>
    <n v="5"/>
    <n v="379.4"/>
  </r>
  <r>
    <n v="71"/>
    <s v="CA-2017-106075"/>
    <d v="2017-09-18T00:00:00"/>
    <d v="2017-09-23T00:00:00"/>
    <s v="Standard Class"/>
    <s v="HM-14980"/>
    <s v="Henry MacAllister"/>
    <x v="0"/>
    <x v="0"/>
    <x v="20"/>
    <s v="New York"/>
    <n v="10009"/>
    <x v="3"/>
    <x v="1"/>
    <x v="5"/>
    <n v="4.6159999999999997"/>
    <n v="8"/>
    <n v="36.927999999999997"/>
  </r>
  <r>
    <n v="73"/>
    <s v="US-2016-134026"/>
    <d v="2016-04-26T00:00:00"/>
    <d v="2016-05-02T00:00:00"/>
    <s v="Standard Class"/>
    <s v="JE-15745"/>
    <s v="Joel Eaton"/>
    <x v="0"/>
    <x v="0"/>
    <x v="25"/>
    <s v="Tennessee"/>
    <n v="38109"/>
    <x v="0"/>
    <x v="0"/>
    <x v="9"/>
    <n v="831.93600000000004"/>
    <n v="9"/>
    <n v="7487.424"/>
  </r>
  <r>
    <n v="76"/>
    <s v="US-2018-118038"/>
    <d v="2018-12-09T00:00:00"/>
    <d v="2018-12-11T00:00:00"/>
    <s v="First Class"/>
    <s v="KB-16600"/>
    <s v="Ken Brennan"/>
    <x v="1"/>
    <x v="0"/>
    <x v="12"/>
    <s v="Texas"/>
    <n v="77041"/>
    <x v="2"/>
    <x v="1"/>
    <x v="5"/>
    <n v="1.248"/>
    <n v="9"/>
    <n v="11.231999999999999"/>
  </r>
  <r>
    <n v="80"/>
    <s v="CA-2017-127208"/>
    <d v="2017-06-12T00:00:00"/>
    <d v="2017-06-15T00:00:00"/>
    <s v="First Class"/>
    <s v="SC-20770"/>
    <s v="Stewart Carmichael"/>
    <x v="1"/>
    <x v="0"/>
    <x v="26"/>
    <s v="Alabama"/>
    <n v="35601"/>
    <x v="0"/>
    <x v="1"/>
    <x v="6"/>
    <n v="208.16"/>
    <n v="8"/>
    <n v="1665.28"/>
  </r>
  <r>
    <n v="82"/>
    <s v="CA-2015-139451"/>
    <d v="2015-10-12T00:00:00"/>
    <d v="2015-10-16T00:00:00"/>
    <s v="Standard Class"/>
    <s v="DN-13690"/>
    <s v="Duane Noonan"/>
    <x v="0"/>
    <x v="0"/>
    <x v="8"/>
    <s v="California"/>
    <n v="94122"/>
    <x v="1"/>
    <x v="1"/>
    <x v="8"/>
    <n v="14.9"/>
    <n v="7"/>
    <n v="104.3"/>
  </r>
  <r>
    <n v="84"/>
    <s v="CA-2016-149734"/>
    <d v="2016-09-03T00:00:00"/>
    <d v="2016-09-08T00:00:00"/>
    <s v="Standard Class"/>
    <s v="JC-16105"/>
    <s v="Julie Creighton"/>
    <x v="1"/>
    <x v="0"/>
    <x v="27"/>
    <s v="North Carolina"/>
    <n v="27707"/>
    <x v="0"/>
    <x v="1"/>
    <x v="11"/>
    <n v="200.98400000000001"/>
    <n v="5"/>
    <n v="1004.9200000000001"/>
  </r>
  <r>
    <n v="85"/>
    <s v="US-2018-119662"/>
    <d v="2018-11-13T00:00:00"/>
    <d v="2018-11-16T00:00:00"/>
    <s v="First Class"/>
    <s v="CS-12400"/>
    <s v="Christopher Schild"/>
    <x v="2"/>
    <x v="0"/>
    <x v="22"/>
    <s v="Illinois"/>
    <n v="60623"/>
    <x v="2"/>
    <x v="1"/>
    <x v="7"/>
    <n v="230.376"/>
    <n v="7"/>
    <n v="1612.6320000000001"/>
  </r>
  <r>
    <n v="87"/>
    <s v="CA-2018-155558"/>
    <d v="2018-10-26T00:00:00"/>
    <d v="2018-11-02T00:00:00"/>
    <s v="Standard Class"/>
    <s v="PG-18895"/>
    <s v="Paul Gonzalez"/>
    <x v="0"/>
    <x v="0"/>
    <x v="28"/>
    <s v="Minnesota"/>
    <n v="55901"/>
    <x v="2"/>
    <x v="2"/>
    <x v="12"/>
    <n v="19.989999999999998"/>
    <n v="9"/>
    <n v="179.91"/>
  </r>
  <r>
    <n v="89"/>
    <s v="CA-2017-159695"/>
    <d v="2017-04-05T00:00:00"/>
    <d v="2017-04-10T00:00:00"/>
    <s v="Second Class"/>
    <s v="GM-14455"/>
    <s v="Gary Mitchum"/>
    <x v="2"/>
    <x v="0"/>
    <x v="12"/>
    <s v="Texas"/>
    <n v="77095"/>
    <x v="2"/>
    <x v="1"/>
    <x v="7"/>
    <n v="158.36799999999999"/>
    <n v="3"/>
    <n v="475.10399999999998"/>
  </r>
  <r>
    <n v="90"/>
    <s v="CA-2017-109806"/>
    <d v="2017-09-17T00:00:00"/>
    <d v="2017-09-22T00:00:00"/>
    <s v="Standard Class"/>
    <s v="JS-15685"/>
    <s v="Jim Sink"/>
    <x v="1"/>
    <x v="0"/>
    <x v="1"/>
    <s v="California"/>
    <n v="90036"/>
    <x v="1"/>
    <x v="1"/>
    <x v="8"/>
    <n v="20.100000000000001"/>
    <n v="3"/>
    <n v="60.300000000000004"/>
  </r>
  <r>
    <n v="93"/>
    <s v="CA-2016-149587"/>
    <d v="2016-01-31T00:00:00"/>
    <d v="2016-02-05T00:00:00"/>
    <s v="Second Class"/>
    <s v="KB-16315"/>
    <s v="Karl Braun"/>
    <x v="0"/>
    <x v="0"/>
    <x v="29"/>
    <s v="Minnesota"/>
    <n v="55407"/>
    <x v="2"/>
    <x v="1"/>
    <x v="4"/>
    <n v="12.96"/>
    <n v="7"/>
    <n v="90.72"/>
  </r>
  <r>
    <n v="96"/>
    <s v="US-2018-109484"/>
    <d v="2018-11-06T00:00:00"/>
    <d v="2018-11-12T00:00:00"/>
    <s v="Standard Class"/>
    <s v="RB-19705"/>
    <s v="Roger Barcio"/>
    <x v="2"/>
    <x v="0"/>
    <x v="30"/>
    <s v="Oregon"/>
    <n v="97206"/>
    <x v="1"/>
    <x v="1"/>
    <x v="5"/>
    <n v="5.6820000000000004"/>
    <n v="3"/>
    <n v="17.045999999999999"/>
  </r>
  <r>
    <n v="97"/>
    <s v="CA-2018-161018"/>
    <d v="2018-11-09T00:00:00"/>
    <d v="2018-11-11T00:00:00"/>
    <s v="Second Class"/>
    <s v="PN-18775"/>
    <s v="Parhena Norris"/>
    <x v="2"/>
    <x v="0"/>
    <x v="20"/>
    <s v="New York"/>
    <n v="10009"/>
    <x v="3"/>
    <x v="0"/>
    <x v="3"/>
    <n v="96.53"/>
    <n v="2"/>
    <n v="193.06"/>
  </r>
  <r>
    <n v="98"/>
    <s v="CA-2018-157833"/>
    <d v="2018-06-17T00:00:00"/>
    <d v="2018-06-20T00:00:00"/>
    <s v="First Class"/>
    <s v="KD-16345"/>
    <s v="Katherine Ducich"/>
    <x v="0"/>
    <x v="0"/>
    <x v="8"/>
    <s v="California"/>
    <n v="94122"/>
    <x v="1"/>
    <x v="1"/>
    <x v="5"/>
    <n v="51.311999999999998"/>
    <n v="5"/>
    <n v="256.56"/>
  </r>
  <r>
    <n v="99"/>
    <s v="CA-2017-149223"/>
    <d v="2017-09-06T00:00:00"/>
    <d v="2017-09-11T00:00:00"/>
    <s v="Standard Class"/>
    <s v="ER-13855"/>
    <s v="Elpida Rittenbach"/>
    <x v="1"/>
    <x v="0"/>
    <x v="31"/>
    <s v="Minnesota"/>
    <n v="55106"/>
    <x v="2"/>
    <x v="1"/>
    <x v="6"/>
    <n v="77.88"/>
    <n v="5"/>
    <n v="389.4"/>
  </r>
  <r>
    <n v="100"/>
    <s v="CA-2017-158568"/>
    <d v="2017-08-29T00:00:00"/>
    <d v="2017-09-02T00:00:00"/>
    <s v="Standard Class"/>
    <s v="RB-19465"/>
    <s v="Rick Bensley"/>
    <x v="2"/>
    <x v="0"/>
    <x v="22"/>
    <s v="Illinois"/>
    <n v="60610"/>
    <x v="2"/>
    <x v="1"/>
    <x v="4"/>
    <n v="64.623999999999995"/>
    <n v="2"/>
    <n v="129.24799999999999"/>
  </r>
  <r>
    <n v="103"/>
    <s v="CA-2017-129903"/>
    <d v="2017-12-01T00:00:00"/>
    <d v="2017-12-04T00:00:00"/>
    <s v="Second Class"/>
    <s v="GZ-14470"/>
    <s v="Gary Zandusky"/>
    <x v="0"/>
    <x v="0"/>
    <x v="28"/>
    <s v="Minnesota"/>
    <n v="55901"/>
    <x v="2"/>
    <x v="1"/>
    <x v="4"/>
    <n v="23.92"/>
    <n v="8"/>
    <n v="191.36"/>
  </r>
  <r>
    <n v="104"/>
    <s v="US-2016-156867"/>
    <d v="2016-11-13T00:00:00"/>
    <d v="2016-11-17T00:00:00"/>
    <s v="Standard Class"/>
    <s v="LC-16870"/>
    <s v="Lena Cacioppo"/>
    <x v="0"/>
    <x v="0"/>
    <x v="32"/>
    <s v="Colorado"/>
    <n v="80013"/>
    <x v="1"/>
    <x v="2"/>
    <x v="12"/>
    <n v="238.89599999999999"/>
    <n v="5"/>
    <n v="1194.48"/>
  </r>
  <r>
    <n v="107"/>
    <s v="CA-2018-119004"/>
    <d v="2018-11-23T00:00:00"/>
    <d v="2018-11-28T00:00:00"/>
    <s v="Standard Class"/>
    <s v="JM-15250"/>
    <s v="Janet Martin"/>
    <x v="0"/>
    <x v="0"/>
    <x v="33"/>
    <s v="North Carolina"/>
    <n v="28205"/>
    <x v="0"/>
    <x v="2"/>
    <x v="12"/>
    <n v="74.111999999999995"/>
    <n v="7"/>
    <n v="518.78399999999999"/>
  </r>
  <r>
    <n v="110"/>
    <s v="CA-2016-129476"/>
    <d v="2016-10-15T00:00:00"/>
    <d v="2016-10-20T00:00:00"/>
    <s v="Standard Class"/>
    <s v="PA-19060"/>
    <s v="Pete Armstrong"/>
    <x v="2"/>
    <x v="0"/>
    <x v="34"/>
    <s v="Illinois"/>
    <n v="60462"/>
    <x v="2"/>
    <x v="2"/>
    <x v="12"/>
    <n v="339.96"/>
    <n v="2"/>
    <n v="679.92"/>
  </r>
  <r>
    <n v="111"/>
    <s v="CA-2018-146780"/>
    <d v="2018-12-25T00:00:00"/>
    <d v="2018-12-30T00:00:00"/>
    <s v="Standard Class"/>
    <s v="CV-12805"/>
    <s v="Cynthia Voltz"/>
    <x v="1"/>
    <x v="0"/>
    <x v="20"/>
    <s v="New York"/>
    <n v="10035"/>
    <x v="3"/>
    <x v="0"/>
    <x v="3"/>
    <n v="41.96"/>
    <n v="6"/>
    <n v="251.76"/>
  </r>
  <r>
    <n v="112"/>
    <s v="CA-2017-128867"/>
    <d v="2017-11-03T00:00:00"/>
    <d v="2017-11-10T00:00:00"/>
    <s v="Standard Class"/>
    <s v="CL-12565"/>
    <s v="Clay Ludtke"/>
    <x v="0"/>
    <x v="0"/>
    <x v="35"/>
    <s v="Iowa"/>
    <n v="50322"/>
    <x v="2"/>
    <x v="1"/>
    <x v="8"/>
    <n v="75.959999999999994"/>
    <n v="2"/>
    <n v="151.91999999999999"/>
  </r>
  <r>
    <n v="114"/>
    <s v="CA-2015-115259"/>
    <d v="2015-08-25T00:00:00"/>
    <d v="2015-08-27T00:00:00"/>
    <s v="Second Class"/>
    <s v="RC-19960"/>
    <s v="Ryan Crowe"/>
    <x v="0"/>
    <x v="0"/>
    <x v="36"/>
    <s v="Ohio"/>
    <n v="43229"/>
    <x v="3"/>
    <x v="1"/>
    <x v="13"/>
    <n v="40.095999999999997"/>
    <n v="2"/>
    <n v="80.191999999999993"/>
  </r>
  <r>
    <n v="118"/>
    <s v="CA-2016-110457"/>
    <d v="2016-03-02T00:00:00"/>
    <d v="2016-03-06T00:00:00"/>
    <s v="Standard Class"/>
    <s v="DK-13090"/>
    <s v="Dave Kipp"/>
    <x v="0"/>
    <x v="0"/>
    <x v="4"/>
    <s v="Washington"/>
    <n v="98103"/>
    <x v="1"/>
    <x v="0"/>
    <x v="2"/>
    <n v="787.53"/>
    <n v="2"/>
    <n v="1575.06"/>
  </r>
  <r>
    <n v="119"/>
    <s v="US-2016-136476"/>
    <d v="2016-04-05T00:00:00"/>
    <d v="2016-04-10T00:00:00"/>
    <s v="Standard Class"/>
    <s v="GG-14650"/>
    <s v="Greg Guthrie"/>
    <x v="1"/>
    <x v="0"/>
    <x v="37"/>
    <s v="Tennessee"/>
    <n v="37620"/>
    <x v="0"/>
    <x v="1"/>
    <x v="5"/>
    <n v="157.79400000000001"/>
    <n v="9"/>
    <n v="1420.1460000000002"/>
  </r>
  <r>
    <n v="120"/>
    <s v="CA-2017-103730"/>
    <d v="2017-06-12T00:00:00"/>
    <d v="2017-06-15T00:00:00"/>
    <s v="First Class"/>
    <s v="SC-20725"/>
    <s v="Steven Cartwright"/>
    <x v="0"/>
    <x v="0"/>
    <x v="38"/>
    <s v="Delaware"/>
    <n v="19805"/>
    <x v="3"/>
    <x v="0"/>
    <x v="3"/>
    <n v="47.04"/>
    <n v="7"/>
    <n v="329.28"/>
  </r>
  <r>
    <n v="125"/>
    <s v="US-2015-152030"/>
    <d v="2015-12-26T00:00:00"/>
    <d v="2015-12-28T00:00:00"/>
    <s v="Second Class"/>
    <s v="AD-10180"/>
    <s v="Alan Dominguez"/>
    <x v="2"/>
    <x v="0"/>
    <x v="12"/>
    <s v="Texas"/>
    <n v="77041"/>
    <x v="2"/>
    <x v="0"/>
    <x v="9"/>
    <n v="600.55799999999999"/>
    <n v="4"/>
    <n v="2402.232"/>
  </r>
  <r>
    <n v="126"/>
    <s v="US-2015-134614"/>
    <d v="2015-09-20T00:00:00"/>
    <d v="2015-09-25T00:00:00"/>
    <s v="Standard Class"/>
    <s v="PF-19165"/>
    <s v="Philip Fox"/>
    <x v="0"/>
    <x v="0"/>
    <x v="39"/>
    <s v="Illinois"/>
    <n v="61701"/>
    <x v="2"/>
    <x v="0"/>
    <x v="2"/>
    <n v="617.70000000000005"/>
    <n v="1"/>
    <n v="617.70000000000005"/>
  </r>
  <r>
    <n v="127"/>
    <s v="US-2018-107272"/>
    <d v="2018-11-05T00:00:00"/>
    <d v="2018-11-12T00:00:00"/>
    <s v="Standard Class"/>
    <s v="TS-21610"/>
    <s v="Troy Staebel"/>
    <x v="0"/>
    <x v="0"/>
    <x v="40"/>
    <s v="Arizona"/>
    <n v="85023"/>
    <x v="1"/>
    <x v="1"/>
    <x v="5"/>
    <n v="2.3879999999999999"/>
    <n v="7"/>
    <n v="16.716000000000001"/>
  </r>
  <r>
    <n v="129"/>
    <s v="US-2017-125969"/>
    <d v="2017-11-06T00:00:00"/>
    <d v="2017-11-10T00:00:00"/>
    <s v="Second Class"/>
    <s v="LS-16975"/>
    <s v="Lindsay Shagiari"/>
    <x v="2"/>
    <x v="0"/>
    <x v="1"/>
    <s v="California"/>
    <n v="90004"/>
    <x v="1"/>
    <x v="0"/>
    <x v="9"/>
    <n v="81.424000000000007"/>
    <n v="5"/>
    <n v="407.12"/>
  </r>
  <r>
    <n v="131"/>
    <s v="US-2018-164147"/>
    <d v="2018-02-02T00:00:00"/>
    <d v="2018-02-05T00:00:00"/>
    <s v="First Class"/>
    <s v="DW-13585"/>
    <s v="Dorothy Wardle"/>
    <x v="1"/>
    <x v="0"/>
    <x v="36"/>
    <s v="Ohio"/>
    <n v="43229"/>
    <x v="3"/>
    <x v="2"/>
    <x v="10"/>
    <n v="59.97"/>
    <n v="7"/>
    <n v="419.78999999999996"/>
  </r>
  <r>
    <n v="134"/>
    <s v="CA-2017-145583"/>
    <d v="2017-10-13T00:00:00"/>
    <d v="2017-10-19T00:00:00"/>
    <s v="Standard Class"/>
    <s v="LC-16885"/>
    <s v="Lena Creighton"/>
    <x v="0"/>
    <x v="0"/>
    <x v="41"/>
    <s v="California"/>
    <n v="95661"/>
    <x v="1"/>
    <x v="1"/>
    <x v="4"/>
    <n v="20.04"/>
    <n v="2"/>
    <n v="40.08"/>
  </r>
  <r>
    <n v="141"/>
    <s v="CA-2017-110366"/>
    <d v="2017-09-05T00:00:00"/>
    <d v="2017-09-07T00:00:00"/>
    <s v="Second Class"/>
    <s v="JD-15895"/>
    <s v="Jonathan Doherty"/>
    <x v="1"/>
    <x v="0"/>
    <x v="10"/>
    <s v="Pennsylvania"/>
    <n v="19140"/>
    <x v="3"/>
    <x v="0"/>
    <x v="3"/>
    <n v="888"/>
    <n v="4"/>
    <n v="3552"/>
  </r>
  <r>
    <n v="142"/>
    <s v="CA-2018-106180"/>
    <d v="2018-09-18T00:00:00"/>
    <d v="2018-09-23T00:00:00"/>
    <s v="Standard Class"/>
    <s v="SH-19975"/>
    <s v="Sally Hughsby"/>
    <x v="1"/>
    <x v="0"/>
    <x v="8"/>
    <s v="California"/>
    <n v="94122"/>
    <x v="1"/>
    <x v="1"/>
    <x v="8"/>
    <n v="8.82"/>
    <n v="3"/>
    <n v="26.46"/>
  </r>
  <r>
    <n v="145"/>
    <s v="CA-2018-155376"/>
    <d v="2018-12-22T00:00:00"/>
    <d v="2018-12-27T00:00:00"/>
    <s v="Standard Class"/>
    <s v="SG-20080"/>
    <s v="Sandra Glassco"/>
    <x v="0"/>
    <x v="0"/>
    <x v="42"/>
    <s v="Missouri"/>
    <n v="64055"/>
    <x v="2"/>
    <x v="1"/>
    <x v="6"/>
    <n v="839.43"/>
    <n v="9"/>
    <n v="7554.87"/>
  </r>
  <r>
    <n v="146"/>
    <s v="CA-2016-110744"/>
    <d v="2016-09-07T00:00:00"/>
    <d v="2016-09-12T00:00:00"/>
    <s v="Standard Class"/>
    <s v="HA-14920"/>
    <s v="Helen Andreada"/>
    <x v="0"/>
    <x v="0"/>
    <x v="43"/>
    <s v="California"/>
    <n v="91104"/>
    <x v="1"/>
    <x v="1"/>
    <x v="7"/>
    <n v="671.93"/>
    <n v="4"/>
    <n v="2687.72"/>
  </r>
  <r>
    <n v="147"/>
    <s v="CA-2015-110072"/>
    <d v="2015-10-22T00:00:00"/>
    <d v="2015-10-28T00:00:00"/>
    <s v="Standard Class"/>
    <s v="MG-17680"/>
    <s v="Maureen Gastineau"/>
    <x v="2"/>
    <x v="0"/>
    <x v="44"/>
    <s v="Ohio"/>
    <n v="43055"/>
    <x v="3"/>
    <x v="0"/>
    <x v="3"/>
    <n v="93.888000000000005"/>
    <n v="5"/>
    <n v="469.44000000000005"/>
  </r>
  <r>
    <n v="148"/>
    <s v="CA-2017-114489"/>
    <d v="2017-12-05T00:00:00"/>
    <d v="2017-12-09T00:00:00"/>
    <s v="Standard Class"/>
    <s v="JE-16165"/>
    <s v="Justin Ellison"/>
    <x v="1"/>
    <x v="0"/>
    <x v="45"/>
    <s v="Wisconsin"/>
    <n v="53132"/>
    <x v="2"/>
    <x v="2"/>
    <x v="10"/>
    <n v="384.45"/>
    <n v="6"/>
    <n v="2306.6999999999998"/>
  </r>
  <r>
    <n v="152"/>
    <s v="CA-2017-158834"/>
    <d v="2017-03-13T00:00:00"/>
    <d v="2017-03-16T00:00:00"/>
    <s v="First Class"/>
    <s v="TW-21025"/>
    <s v="Tamara Willingham"/>
    <x v="2"/>
    <x v="0"/>
    <x v="46"/>
    <s v="Arizona"/>
    <n v="85254"/>
    <x v="1"/>
    <x v="1"/>
    <x v="6"/>
    <n v="157.91999999999999"/>
    <n v="1"/>
    <n v="157.91999999999999"/>
  </r>
  <r>
    <n v="154"/>
    <s v="CA-2016-124919"/>
    <d v="2016-05-31T00:00:00"/>
    <d v="2016-06-02T00:00:00"/>
    <s v="First Class"/>
    <s v="SP-20650"/>
    <s v="Stephanie Phelps"/>
    <x v="1"/>
    <x v="0"/>
    <x v="47"/>
    <s v="California"/>
    <n v="95123"/>
    <x v="1"/>
    <x v="1"/>
    <x v="4"/>
    <n v="58.38"/>
    <n v="9"/>
    <n v="525.42000000000007"/>
  </r>
  <r>
    <n v="157"/>
    <s v="CA-2016-118948"/>
    <d v="2016-05-28T00:00:00"/>
    <d v="2016-06-03T00:00:00"/>
    <s v="Standard Class"/>
    <s v="NK-18490"/>
    <s v="Neil Knudson"/>
    <x v="2"/>
    <x v="0"/>
    <x v="4"/>
    <s v="Washington"/>
    <n v="98105"/>
    <x v="1"/>
    <x v="1"/>
    <x v="8"/>
    <n v="6.63"/>
    <n v="4"/>
    <n v="26.52"/>
  </r>
  <r>
    <n v="158"/>
    <s v="CA-2015-104269"/>
    <d v="2015-03-01T00:00:00"/>
    <d v="2015-03-06T00:00:00"/>
    <s v="Second Class"/>
    <s v="DB-13060"/>
    <s v="Dave Brooks"/>
    <x v="0"/>
    <x v="0"/>
    <x v="4"/>
    <s v="Washington"/>
    <n v="98115"/>
    <x v="1"/>
    <x v="0"/>
    <x v="9"/>
    <n v="457.56799999999998"/>
    <n v="3"/>
    <n v="1372.704"/>
  </r>
  <r>
    <n v="159"/>
    <s v="CA-2017-114104"/>
    <d v="2017-11-20T00:00:00"/>
    <d v="2017-11-24T00:00:00"/>
    <s v="Standard Class"/>
    <s v="NP-18670"/>
    <s v="Nora Paige"/>
    <x v="0"/>
    <x v="0"/>
    <x v="48"/>
    <s v="Oklahoma"/>
    <n v="73034"/>
    <x v="2"/>
    <x v="1"/>
    <x v="1"/>
    <n v="14.62"/>
    <n v="5"/>
    <n v="73.099999999999994"/>
  </r>
  <r>
    <n v="161"/>
    <s v="CA-2017-162733"/>
    <d v="2017-05-11T00:00:00"/>
    <d v="2017-05-12T00:00:00"/>
    <s v="First Class"/>
    <s v="TT-21070"/>
    <s v="Ted Trevino"/>
    <x v="0"/>
    <x v="0"/>
    <x v="1"/>
    <s v="California"/>
    <n v="90045"/>
    <x v="1"/>
    <x v="1"/>
    <x v="4"/>
    <n v="5.98"/>
    <n v="2"/>
    <n v="11.96"/>
  </r>
  <r>
    <n v="162"/>
    <s v="CA-2016-119697"/>
    <d v="2016-12-28T00:00:00"/>
    <d v="2016-12-31T00:00:00"/>
    <s v="Second Class"/>
    <s v="EM-13960"/>
    <s v="Eric Murdock"/>
    <x v="0"/>
    <x v="0"/>
    <x v="10"/>
    <s v="Pennsylvania"/>
    <n v="19134"/>
    <x v="3"/>
    <x v="2"/>
    <x v="12"/>
    <n v="54.384"/>
    <n v="6"/>
    <n v="326.30399999999997"/>
  </r>
  <r>
    <n v="163"/>
    <s v="CA-2017-154508"/>
    <d v="2017-11-16T00:00:00"/>
    <d v="2017-11-20T00:00:00"/>
    <s v="Standard Class"/>
    <s v="RD-19900"/>
    <s v="Ruben Dartt"/>
    <x v="0"/>
    <x v="0"/>
    <x v="49"/>
    <s v="New Mexico"/>
    <n v="88220"/>
    <x v="1"/>
    <x v="1"/>
    <x v="11"/>
    <n v="28.4"/>
    <n v="9"/>
    <n v="255.6"/>
  </r>
  <r>
    <n v="164"/>
    <s v="CA-2017-113817"/>
    <d v="2017-11-07T00:00:00"/>
    <d v="2017-11-11T00:00:00"/>
    <s v="Standard Class"/>
    <s v="MJ-17740"/>
    <s v="Max Jones"/>
    <x v="0"/>
    <x v="0"/>
    <x v="4"/>
    <s v="Washington"/>
    <n v="98115"/>
    <x v="1"/>
    <x v="1"/>
    <x v="5"/>
    <n v="27.68"/>
    <n v="7"/>
    <n v="193.76"/>
  </r>
  <r>
    <n v="165"/>
    <s v="CA-2015-139892"/>
    <d v="2015-09-08T00:00:00"/>
    <d v="2015-09-12T00:00:00"/>
    <s v="Standard Class"/>
    <s v="BM-11140"/>
    <s v="Becky Martin"/>
    <x v="0"/>
    <x v="0"/>
    <x v="50"/>
    <s v="Texas"/>
    <n v="78207"/>
    <x v="2"/>
    <x v="1"/>
    <x v="8"/>
    <n v="9.9359999999999999"/>
    <n v="4"/>
    <n v="39.744"/>
  </r>
  <r>
    <n v="172"/>
    <s v="CA-2015-118962"/>
    <d v="2015-08-05T00:00:00"/>
    <d v="2015-08-09T00:00:00"/>
    <s v="Standard Class"/>
    <s v="CS-12130"/>
    <s v="Chad Sievert"/>
    <x v="0"/>
    <x v="0"/>
    <x v="1"/>
    <s v="California"/>
    <n v="90004"/>
    <x v="1"/>
    <x v="1"/>
    <x v="4"/>
    <n v="20.94"/>
    <n v="9"/>
    <n v="188.46"/>
  </r>
  <r>
    <n v="175"/>
    <s v="US-2015-100853"/>
    <d v="2015-09-14T00:00:00"/>
    <d v="2015-09-19T00:00:00"/>
    <s v="Standard Class"/>
    <s v="JB-15400"/>
    <s v="Jennifer Braxton"/>
    <x v="1"/>
    <x v="0"/>
    <x v="22"/>
    <s v="Illinois"/>
    <n v="60623"/>
    <x v="2"/>
    <x v="1"/>
    <x v="6"/>
    <n v="52.448"/>
    <n v="8"/>
    <n v="419.584"/>
  </r>
  <r>
    <n v="177"/>
    <s v="US-2018-152366"/>
    <d v="2018-04-21T00:00:00"/>
    <d v="2018-04-25T00:00:00"/>
    <s v="Second Class"/>
    <s v="SJ-20500"/>
    <s v="Shirley Jackson"/>
    <x v="0"/>
    <x v="0"/>
    <x v="12"/>
    <s v="Texas"/>
    <n v="77036"/>
    <x v="2"/>
    <x v="1"/>
    <x v="6"/>
    <n v="97.263999999999996"/>
    <n v="6"/>
    <n v="583.58399999999995"/>
  </r>
  <r>
    <n v="180"/>
    <s v="CA-2016-137225"/>
    <d v="2016-12-15T00:00:00"/>
    <d v="2016-12-19T00:00:00"/>
    <s v="Standard Class"/>
    <s v="JK-15640"/>
    <s v="Jim Kriz"/>
    <x v="2"/>
    <x v="0"/>
    <x v="20"/>
    <s v="New York"/>
    <n v="10009"/>
    <x v="3"/>
    <x v="1"/>
    <x v="8"/>
    <n v="3.28"/>
    <n v="3"/>
    <n v="9.84"/>
  </r>
  <r>
    <n v="181"/>
    <s v="CA-2015-166191"/>
    <d v="2015-12-05T00:00:00"/>
    <d v="2015-12-09T00:00:00"/>
    <s v="Second Class"/>
    <s v="DK-13150"/>
    <s v="David Kendrick"/>
    <x v="1"/>
    <x v="0"/>
    <x v="26"/>
    <s v="Illinois"/>
    <n v="62521"/>
    <x v="2"/>
    <x v="1"/>
    <x v="7"/>
    <n v="24.815999999999999"/>
    <n v="6"/>
    <n v="148.89599999999999"/>
  </r>
  <r>
    <n v="183"/>
    <s v="CA-2015-158274"/>
    <d v="2015-11-19T00:00:00"/>
    <d v="2015-11-24T00:00:00"/>
    <s v="Second Class"/>
    <s v="RM-19675"/>
    <s v="Robert Marley"/>
    <x v="2"/>
    <x v="0"/>
    <x v="51"/>
    <s v="Louisiana"/>
    <n v="71203"/>
    <x v="0"/>
    <x v="2"/>
    <x v="10"/>
    <n v="503.96"/>
    <n v="7"/>
    <n v="3527.72"/>
  </r>
  <r>
    <n v="186"/>
    <s v="CA-2017-105018"/>
    <d v="2017-11-28T00:00:00"/>
    <d v="2017-12-02T00:00:00"/>
    <s v="Standard Class"/>
    <s v="SK-19990"/>
    <s v="Sally Knutson"/>
    <x v="0"/>
    <x v="0"/>
    <x v="52"/>
    <s v="Connecticut"/>
    <n v="6824"/>
    <x v="3"/>
    <x v="1"/>
    <x v="5"/>
    <n v="7.16"/>
    <n v="5"/>
    <n v="35.799999999999997"/>
  </r>
  <r>
    <n v="187"/>
    <s v="CA-2015-123260"/>
    <d v="2015-08-26T00:00:00"/>
    <d v="2015-08-30T00:00:00"/>
    <s v="Standard Class"/>
    <s v="FM-14290"/>
    <s v="Frank Merwin"/>
    <x v="2"/>
    <x v="0"/>
    <x v="1"/>
    <s v="California"/>
    <n v="90032"/>
    <x v="1"/>
    <x v="2"/>
    <x v="12"/>
    <n v="176.8"/>
    <n v="3"/>
    <n v="530.40000000000009"/>
  </r>
  <r>
    <n v="188"/>
    <s v="CA-2017-157000"/>
    <d v="2017-07-16T00:00:00"/>
    <d v="2017-07-22T00:00:00"/>
    <s v="Standard Class"/>
    <s v="AM-10360"/>
    <s v="Alice McCarthy"/>
    <x v="1"/>
    <x v="0"/>
    <x v="53"/>
    <s v="Texas"/>
    <n v="75051"/>
    <x v="2"/>
    <x v="1"/>
    <x v="7"/>
    <n v="37.223999999999997"/>
    <n v="2"/>
    <n v="74.447999999999993"/>
  </r>
  <r>
    <n v="190"/>
    <s v="CA-2016-102281"/>
    <d v="2016-10-12T00:00:00"/>
    <d v="2016-10-14T00:00:00"/>
    <s v="First Class"/>
    <s v="MP-17470"/>
    <s v="Mark Packer"/>
    <x v="2"/>
    <x v="0"/>
    <x v="20"/>
    <s v="New York"/>
    <n v="10035"/>
    <x v="3"/>
    <x v="0"/>
    <x v="0"/>
    <n v="899.13599999999997"/>
    <n v="3"/>
    <n v="2697.4079999999999"/>
  </r>
  <r>
    <n v="195"/>
    <s v="CA-2016-131457"/>
    <d v="2016-10-31T00:00:00"/>
    <d v="2016-11-06T00:00:00"/>
    <s v="Standard Class"/>
    <s v="MZ-17515"/>
    <s v="Mary Zewe"/>
    <x v="1"/>
    <x v="0"/>
    <x v="54"/>
    <s v="California"/>
    <n v="92374"/>
    <x v="1"/>
    <x v="1"/>
    <x v="11"/>
    <n v="14.28"/>
    <n v="5"/>
    <n v="71.399999999999991"/>
  </r>
  <r>
    <n v="196"/>
    <s v="CA-2015-140004"/>
    <d v="2015-03-21T00:00:00"/>
    <d v="2015-03-25T00:00:00"/>
    <s v="Standard Class"/>
    <s v="CB-12025"/>
    <s v="Cassandra Brandow"/>
    <x v="0"/>
    <x v="0"/>
    <x v="55"/>
    <s v="Ohio"/>
    <n v="45011"/>
    <x v="3"/>
    <x v="1"/>
    <x v="8"/>
    <n v="7.4080000000000004"/>
    <n v="1"/>
    <n v="7.4080000000000004"/>
  </r>
  <r>
    <n v="198"/>
    <s v="CA-2018-107720"/>
    <d v="2018-11-06T00:00:00"/>
    <d v="2018-11-13T00:00:00"/>
    <s v="Standard Class"/>
    <s v="VM-21685"/>
    <s v="Valerie Mitchum"/>
    <x v="2"/>
    <x v="0"/>
    <x v="56"/>
    <s v="New Jersey"/>
    <n v="7090"/>
    <x v="3"/>
    <x v="1"/>
    <x v="7"/>
    <n v="46.26"/>
    <n v="3"/>
    <n v="138.78"/>
  </r>
  <r>
    <n v="199"/>
    <s v="US-2018-124303"/>
    <d v="2018-07-06T00:00:00"/>
    <d v="2018-07-13T00:00:00"/>
    <s v="Standard Class"/>
    <s v="FH-14365"/>
    <s v="Fred Hopkins"/>
    <x v="1"/>
    <x v="0"/>
    <x v="10"/>
    <s v="Pennsylvania"/>
    <n v="19120"/>
    <x v="3"/>
    <x v="1"/>
    <x v="5"/>
    <n v="2.9460000000000002"/>
    <n v="3"/>
    <n v="8.838000000000001"/>
  </r>
  <r>
    <n v="201"/>
    <s v="CA-2018-105074"/>
    <d v="2018-06-24T00:00:00"/>
    <d v="2018-06-29T00:00:00"/>
    <s v="Standard Class"/>
    <s v="MB-17305"/>
    <s v="Maria Bertelson"/>
    <x v="0"/>
    <x v="0"/>
    <x v="57"/>
    <s v="Ohio"/>
    <n v="44312"/>
    <x v="3"/>
    <x v="1"/>
    <x v="4"/>
    <n v="21.744"/>
    <n v="5"/>
    <n v="108.72"/>
  </r>
  <r>
    <n v="202"/>
    <s v="CA-2015-133690"/>
    <d v="2015-08-03T00:00:00"/>
    <d v="2015-08-05T00:00:00"/>
    <s v="First Class"/>
    <s v="BS-11755"/>
    <s v="Bruce Stewart"/>
    <x v="0"/>
    <x v="0"/>
    <x v="58"/>
    <s v="Colorado"/>
    <n v="80219"/>
    <x v="1"/>
    <x v="0"/>
    <x v="2"/>
    <n v="218.75"/>
    <n v="6"/>
    <n v="1312.5"/>
  </r>
  <r>
    <n v="204"/>
    <s v="US-2018-116701"/>
    <d v="2018-12-17T00:00:00"/>
    <d v="2018-12-21T00:00:00"/>
    <s v="Second Class"/>
    <s v="LC-17140"/>
    <s v="Logan Currie"/>
    <x v="0"/>
    <x v="0"/>
    <x v="59"/>
    <s v="Texas"/>
    <n v="75220"/>
    <x v="2"/>
    <x v="1"/>
    <x v="6"/>
    <n v="66.284000000000006"/>
    <n v="2"/>
    <n v="132.56800000000001"/>
  </r>
  <r>
    <n v="205"/>
    <s v="CA-2018-126382"/>
    <d v="2018-06-03T00:00:00"/>
    <d v="2018-06-07T00:00:00"/>
    <s v="Standard Class"/>
    <s v="HK-14890"/>
    <s v="Heather Kirkland"/>
    <x v="1"/>
    <x v="0"/>
    <x v="45"/>
    <s v="Tennessee"/>
    <n v="37064"/>
    <x v="0"/>
    <x v="0"/>
    <x v="3"/>
    <n v="35.167999999999999"/>
    <n v="6"/>
    <n v="211.00799999999998"/>
  </r>
  <r>
    <n v="206"/>
    <s v="CA-2018-108329"/>
    <d v="2018-12-09T00:00:00"/>
    <d v="2018-12-14T00:00:00"/>
    <s v="Standard Class"/>
    <s v="LE-16810"/>
    <s v="Laurel Elliston"/>
    <x v="0"/>
    <x v="0"/>
    <x v="60"/>
    <s v="California"/>
    <n v="90604"/>
    <x v="1"/>
    <x v="2"/>
    <x v="10"/>
    <n v="444.76799999999997"/>
    <n v="5"/>
    <n v="2223.8399999999997"/>
  </r>
  <r>
    <n v="207"/>
    <s v="CA-2018-135860"/>
    <d v="2018-12-01T00:00:00"/>
    <d v="2018-12-07T00:00:00"/>
    <s v="Standard Class"/>
    <s v="JH-15985"/>
    <s v="Joseph Holt"/>
    <x v="0"/>
    <x v="0"/>
    <x v="61"/>
    <s v="Michigan"/>
    <n v="48601"/>
    <x v="2"/>
    <x v="1"/>
    <x v="7"/>
    <n v="83.92"/>
    <n v="3"/>
    <n v="251.76"/>
  </r>
  <r>
    <n v="212"/>
    <s v="CA-2016-101007"/>
    <d v="2016-02-09T00:00:00"/>
    <d v="2016-02-13T00:00:00"/>
    <s v="Second Class"/>
    <s v="MS-17980"/>
    <s v="Michael Stewart"/>
    <x v="1"/>
    <x v="0"/>
    <x v="59"/>
    <s v="Texas"/>
    <n v="75220"/>
    <x v="2"/>
    <x v="2"/>
    <x v="12"/>
    <n v="20.8"/>
    <n v="4"/>
    <n v="83.2"/>
  </r>
  <r>
    <n v="213"/>
    <s v="CA-2016-146262"/>
    <d v="2016-01-02T00:00:00"/>
    <d v="2016-01-09T00:00:00"/>
    <s v="Standard Class"/>
    <s v="VW-21775"/>
    <s v="Victoria Wilson"/>
    <x v="1"/>
    <x v="0"/>
    <x v="62"/>
    <s v="Ohio"/>
    <n v="44256"/>
    <x v="3"/>
    <x v="1"/>
    <x v="1"/>
    <n v="23.68"/>
    <n v="2"/>
    <n v="47.36"/>
  </r>
  <r>
    <n v="218"/>
    <s v="CA-2017-130162"/>
    <d v="2017-10-28T00:00:00"/>
    <d v="2017-11-01T00:00:00"/>
    <s v="Standard Class"/>
    <s v="JH-15910"/>
    <s v="Jonathan Howell"/>
    <x v="0"/>
    <x v="0"/>
    <x v="1"/>
    <s v="California"/>
    <n v="90032"/>
    <x v="1"/>
    <x v="1"/>
    <x v="7"/>
    <n v="93.06"/>
    <n v="6"/>
    <n v="558.36"/>
  </r>
  <r>
    <n v="220"/>
    <s v="CA-2016-169397"/>
    <d v="2016-12-24T00:00:00"/>
    <d v="2016-12-27T00:00:00"/>
    <s v="First Class"/>
    <s v="JB-15925"/>
    <s v="Joni Blumstein"/>
    <x v="0"/>
    <x v="0"/>
    <x v="63"/>
    <s v="Ohio"/>
    <n v="43017"/>
    <x v="3"/>
    <x v="1"/>
    <x v="13"/>
    <n v="5.5839999999999996"/>
    <n v="7"/>
    <n v="39.087999999999994"/>
  </r>
  <r>
    <n v="226"/>
    <s v="CA-2016-163055"/>
    <d v="2016-08-09T00:00:00"/>
    <d v="2016-08-16T00:00:00"/>
    <s v="Standard Class"/>
    <s v="DS-13180"/>
    <s v="David Smith"/>
    <x v="1"/>
    <x v="0"/>
    <x v="64"/>
    <s v="Michigan"/>
    <n v="48227"/>
    <x v="2"/>
    <x v="1"/>
    <x v="8"/>
    <n v="2.2000000000000002"/>
    <n v="1"/>
    <n v="2.2000000000000002"/>
  </r>
  <r>
    <n v="229"/>
    <s v="US-2016-145436"/>
    <d v="2016-02-28T00:00:00"/>
    <d v="2016-03-04T00:00:00"/>
    <s v="Standard Class"/>
    <s v="VD-21670"/>
    <s v="Valerie Dominguez"/>
    <x v="0"/>
    <x v="0"/>
    <x v="65"/>
    <s v="Tennessee"/>
    <n v="38401"/>
    <x v="0"/>
    <x v="0"/>
    <x v="9"/>
    <n v="161.56800000000001"/>
    <n v="5"/>
    <n v="807.84"/>
  </r>
  <r>
    <n v="231"/>
    <s v="US-2015-156216"/>
    <d v="2015-09-13T00:00:00"/>
    <d v="2015-09-17T00:00:00"/>
    <s v="Standard Class"/>
    <s v="EA-14035"/>
    <s v="Erin Ashbrook"/>
    <x v="1"/>
    <x v="0"/>
    <x v="33"/>
    <s v="North Carolina"/>
    <n v="28205"/>
    <x v="0"/>
    <x v="1"/>
    <x v="5"/>
    <n v="18.648"/>
    <n v="6"/>
    <n v="111.88800000000001"/>
  </r>
  <r>
    <n v="237"/>
    <s v="CA-2018-160514"/>
    <d v="2018-11-12T00:00:00"/>
    <d v="2018-11-16T00:00:00"/>
    <s v="Standard Class"/>
    <s v="DB-13120"/>
    <s v="David Bremer"/>
    <x v="1"/>
    <x v="0"/>
    <x v="66"/>
    <s v="California"/>
    <n v="95051"/>
    <x v="1"/>
    <x v="1"/>
    <x v="4"/>
    <n v="10.56"/>
    <n v="1"/>
    <n v="10.56"/>
  </r>
  <r>
    <n v="238"/>
    <s v="CA-2017-157749"/>
    <d v="2017-06-04T00:00:00"/>
    <d v="2017-06-09T00:00:00"/>
    <s v="Second Class"/>
    <s v="KL-16645"/>
    <s v="Ken Lonsdale"/>
    <x v="0"/>
    <x v="0"/>
    <x v="22"/>
    <s v="Illinois"/>
    <n v="60610"/>
    <x v="2"/>
    <x v="1"/>
    <x v="4"/>
    <n v="25.92"/>
    <n v="6"/>
    <n v="155.52000000000001"/>
  </r>
  <r>
    <n v="245"/>
    <s v="CA-2015-131926"/>
    <d v="2015-06-01T00:00:00"/>
    <d v="2015-06-06T00:00:00"/>
    <s v="Second Class"/>
    <s v="DW-13480"/>
    <s v="Dianna Wilson"/>
    <x v="2"/>
    <x v="0"/>
    <x v="67"/>
    <s v="Minnesota"/>
    <n v="55044"/>
    <x v="2"/>
    <x v="0"/>
    <x v="9"/>
    <n v="2001.86"/>
    <n v="5"/>
    <n v="10009.299999999999"/>
  </r>
  <r>
    <n v="250"/>
    <s v="CA-2017-154739"/>
    <d v="2017-12-10T00:00:00"/>
    <d v="2017-12-15T00:00:00"/>
    <s v="Second Class"/>
    <s v="LH-17155"/>
    <s v="Logan Haushalter"/>
    <x v="0"/>
    <x v="0"/>
    <x v="8"/>
    <s v="California"/>
    <n v="94109"/>
    <x v="1"/>
    <x v="0"/>
    <x v="9"/>
    <n v="321.56799999999998"/>
    <n v="1"/>
    <n v="321.56799999999998"/>
  </r>
  <r>
    <n v="251"/>
    <s v="CA-2017-145625"/>
    <d v="2017-09-11T00:00:00"/>
    <d v="2017-09-17T00:00:00"/>
    <s v="Standard Class"/>
    <s v="KC-16540"/>
    <s v="Kelly Collister"/>
    <x v="0"/>
    <x v="0"/>
    <x v="68"/>
    <s v="California"/>
    <n v="92037"/>
    <x v="1"/>
    <x v="1"/>
    <x v="4"/>
    <n v="7.61"/>
    <n v="7"/>
    <n v="53.27"/>
  </r>
  <r>
    <n v="253"/>
    <s v="CA-2017-146941"/>
    <d v="2017-12-10T00:00:00"/>
    <d v="2017-12-13T00:00:00"/>
    <s v="First Class"/>
    <s v="DL-13315"/>
    <s v="Delfina Latchford"/>
    <x v="0"/>
    <x v="0"/>
    <x v="20"/>
    <s v="New York"/>
    <n v="10024"/>
    <x v="3"/>
    <x v="1"/>
    <x v="7"/>
    <n v="80.58"/>
    <n v="8"/>
    <n v="644.64"/>
  </r>
  <r>
    <n v="255"/>
    <s v="US-2016-159982"/>
    <d v="2016-11-28T00:00:00"/>
    <d v="2016-12-04T00:00:00"/>
    <s v="Standard Class"/>
    <s v="DR-12880"/>
    <s v="Dan Reichenbach"/>
    <x v="1"/>
    <x v="0"/>
    <x v="22"/>
    <s v="Illinois"/>
    <n v="60623"/>
    <x v="2"/>
    <x v="0"/>
    <x v="3"/>
    <n v="12.132"/>
    <n v="9"/>
    <n v="109.188"/>
  </r>
  <r>
    <n v="259"/>
    <s v="CA-2018-163139"/>
    <d v="2018-12-01T00:00:00"/>
    <d v="2018-12-03T00:00:00"/>
    <s v="Second Class"/>
    <s v="CC-12670"/>
    <s v="Craig Carreira"/>
    <x v="0"/>
    <x v="0"/>
    <x v="20"/>
    <s v="New York"/>
    <n v="10009"/>
    <x v="3"/>
    <x v="2"/>
    <x v="12"/>
    <n v="20.37"/>
    <n v="6"/>
    <n v="122.22"/>
  </r>
  <r>
    <n v="262"/>
    <s v="US-2018-155299"/>
    <d v="2018-06-08T00:00:00"/>
    <d v="2018-06-12T00:00:00"/>
    <s v="Standard Class"/>
    <s v="Dl-13600"/>
    <s v="Dorris liebe"/>
    <x v="1"/>
    <x v="0"/>
    <x v="43"/>
    <s v="Texas"/>
    <n v="77506"/>
    <x v="2"/>
    <x v="1"/>
    <x v="6"/>
    <n v="1.6240000000000001"/>
    <n v="8"/>
    <n v="12.992000000000001"/>
  </r>
  <r>
    <n v="263"/>
    <s v="US-2015-106992"/>
    <d v="2015-09-19T00:00:00"/>
    <d v="2015-09-21T00:00:00"/>
    <s v="Second Class"/>
    <s v="SB-20290"/>
    <s v="Sean Braxton"/>
    <x v="1"/>
    <x v="0"/>
    <x v="12"/>
    <s v="Texas"/>
    <n v="77036"/>
    <x v="2"/>
    <x v="2"/>
    <x v="14"/>
    <n v="3059.982"/>
    <n v="1"/>
    <n v="3059.982"/>
  </r>
  <r>
    <n v="265"/>
    <s v="CA-2017-125318"/>
    <d v="2017-06-06T00:00:00"/>
    <d v="2017-06-13T00:00:00"/>
    <s v="Standard Class"/>
    <s v="RC-19825"/>
    <s v="Roy Collins"/>
    <x v="0"/>
    <x v="0"/>
    <x v="22"/>
    <s v="Illinois"/>
    <n v="60610"/>
    <x v="2"/>
    <x v="2"/>
    <x v="10"/>
    <n v="328.22399999999999"/>
    <n v="4"/>
    <n v="1312.896"/>
  </r>
  <r>
    <n v="266"/>
    <s v="CA-2016-155040"/>
    <d v="2016-11-10T00:00:00"/>
    <d v="2016-11-15T00:00:00"/>
    <s v="Standard Class"/>
    <s v="AH-10210"/>
    <s v="Alan Hwang"/>
    <x v="0"/>
    <x v="0"/>
    <x v="69"/>
    <s v="California"/>
    <n v="94513"/>
    <x v="1"/>
    <x v="2"/>
    <x v="12"/>
    <n v="79.900000000000006"/>
    <n v="1"/>
    <n v="79.900000000000006"/>
  </r>
  <r>
    <n v="267"/>
    <s v="CA-2018-136826"/>
    <d v="2018-06-16T00:00:00"/>
    <d v="2018-06-20T00:00:00"/>
    <s v="Standard Class"/>
    <s v="CB-12535"/>
    <s v="Claudia Bergmann"/>
    <x v="1"/>
    <x v="0"/>
    <x v="70"/>
    <s v="North Carolina"/>
    <n v="27514"/>
    <x v="0"/>
    <x v="1"/>
    <x v="8"/>
    <n v="14.016"/>
    <n v="4"/>
    <n v="56.064"/>
  </r>
  <r>
    <n v="269"/>
    <s v="US-2018-145366"/>
    <d v="2018-12-09T00:00:00"/>
    <d v="2018-12-13T00:00:00"/>
    <s v="Standard Class"/>
    <s v="CA-12310"/>
    <s v="Christine Abelman"/>
    <x v="1"/>
    <x v="0"/>
    <x v="71"/>
    <s v="Ohio"/>
    <n v="45231"/>
    <x v="3"/>
    <x v="1"/>
    <x v="7"/>
    <n v="37.207999999999998"/>
    <n v="1"/>
    <n v="37.207999999999998"/>
  </r>
  <r>
    <n v="271"/>
    <s v="CA-2018-163979"/>
    <d v="2018-12-28T00:00:00"/>
    <d v="2019-01-02T00:00:00"/>
    <s v="Second Class"/>
    <s v="KH-16690"/>
    <s v="Kristen Hastings"/>
    <x v="1"/>
    <x v="0"/>
    <x v="8"/>
    <s v="California"/>
    <n v="94110"/>
    <x v="1"/>
    <x v="1"/>
    <x v="7"/>
    <n v="725.84"/>
    <n v="1"/>
    <n v="725.84"/>
  </r>
  <r>
    <n v="275"/>
    <s v="CA-2018-118136"/>
    <d v="2018-09-16T00:00:00"/>
    <d v="2018-09-17T00:00:00"/>
    <s v="First Class"/>
    <s v="BB-10990"/>
    <s v="Barry Blumstein"/>
    <x v="1"/>
    <x v="0"/>
    <x v="72"/>
    <s v="California"/>
    <n v="90301"/>
    <x v="1"/>
    <x v="1"/>
    <x v="4"/>
    <n v="8.82"/>
    <n v="5"/>
    <n v="44.1"/>
  </r>
  <r>
    <n v="277"/>
    <s v="CA-2018-132976"/>
    <d v="2018-10-13T00:00:00"/>
    <d v="2018-10-17T00:00:00"/>
    <s v="Standard Class"/>
    <s v="AG-10495"/>
    <s v="Andrew Gjertsen"/>
    <x v="1"/>
    <x v="0"/>
    <x v="10"/>
    <s v="Pennsylvania"/>
    <n v="19140"/>
    <x v="3"/>
    <x v="1"/>
    <x v="4"/>
    <n v="11.648"/>
    <n v="8"/>
    <n v="93.183999999999997"/>
  </r>
  <r>
    <n v="283"/>
    <s v="CA-2016-130890"/>
    <d v="2016-11-02T00:00:00"/>
    <d v="2016-11-06T00:00:00"/>
    <s v="Standard Class"/>
    <s v="JO-15280"/>
    <s v="Jas O'Carroll"/>
    <x v="0"/>
    <x v="0"/>
    <x v="1"/>
    <s v="California"/>
    <n v="90004"/>
    <x v="1"/>
    <x v="0"/>
    <x v="2"/>
    <n v="1038.8399999999999"/>
    <n v="6"/>
    <n v="6233.0399999999991"/>
  </r>
  <r>
    <n v="287"/>
    <s v="CA-2017-112697"/>
    <d v="2017-12-18T00:00:00"/>
    <d v="2017-12-20T00:00:00"/>
    <s v="Second Class"/>
    <s v="AH-10195"/>
    <s v="Alan Haines"/>
    <x v="1"/>
    <x v="0"/>
    <x v="73"/>
    <s v="Florida"/>
    <n v="33319"/>
    <x v="0"/>
    <x v="1"/>
    <x v="5"/>
    <n v="254.05799999999999"/>
    <n v="7"/>
    <n v="1778.4059999999999"/>
  </r>
  <r>
    <n v="290"/>
    <s v="CA-2017-110772"/>
    <d v="2017-11-20T00:00:00"/>
    <d v="2017-11-24T00:00:00"/>
    <s v="Second Class"/>
    <s v="NZ-18565"/>
    <s v="Nick Zandusky"/>
    <x v="2"/>
    <x v="0"/>
    <x v="36"/>
    <s v="Ohio"/>
    <n v="43229"/>
    <x v="3"/>
    <x v="1"/>
    <x v="13"/>
    <n v="19.096"/>
    <n v="4"/>
    <n v="76.384"/>
  </r>
  <r>
    <n v="294"/>
    <s v="CA-2015-111451"/>
    <d v="2015-12-26T00:00:00"/>
    <d v="2015-12-28T00:00:00"/>
    <s v="First Class"/>
    <s v="KL-16555"/>
    <s v="Kelly Lampkin"/>
    <x v="1"/>
    <x v="0"/>
    <x v="74"/>
    <s v="Colorado"/>
    <n v="80906"/>
    <x v="1"/>
    <x v="0"/>
    <x v="3"/>
    <n v="300.416"/>
    <n v="1"/>
    <n v="300.416"/>
  </r>
  <r>
    <n v="305"/>
    <s v="CA-2016-144253"/>
    <d v="2016-05-04T00:00:00"/>
    <d v="2016-05-09T00:00:00"/>
    <s v="Second Class"/>
    <s v="AS-10225"/>
    <s v="Alan Schoenberger"/>
    <x v="1"/>
    <x v="0"/>
    <x v="20"/>
    <s v="New York"/>
    <n v="10024"/>
    <x v="3"/>
    <x v="0"/>
    <x v="3"/>
    <n v="26.8"/>
    <n v="8"/>
    <n v="214.4"/>
  </r>
  <r>
    <n v="307"/>
    <s v="CA-2015-111003"/>
    <d v="2015-06-01T00:00:00"/>
    <d v="2015-06-06T00:00:00"/>
    <s v="Standard Class"/>
    <s v="CR-12625"/>
    <s v="Corey Roper"/>
    <x v="2"/>
    <x v="0"/>
    <x v="75"/>
    <s v="New Jersey"/>
    <n v="8701"/>
    <x v="3"/>
    <x v="1"/>
    <x v="5"/>
    <n v="45.48"/>
    <n v="2"/>
    <n v="90.96"/>
  </r>
  <r>
    <n v="309"/>
    <s v="CA-2018-126774"/>
    <d v="2018-04-15T00:00:00"/>
    <d v="2018-04-17T00:00:00"/>
    <s v="First Class"/>
    <s v="SH-20395"/>
    <s v="Shahid Hopkins"/>
    <x v="0"/>
    <x v="0"/>
    <x v="76"/>
    <s v="Virginia"/>
    <n v="22204"/>
    <x v="0"/>
    <x v="1"/>
    <x v="8"/>
    <n v="4.8899999999999997"/>
    <n v="6"/>
    <n v="29.339999999999996"/>
  </r>
  <r>
    <n v="310"/>
    <s v="CA-2017-142902"/>
    <d v="2017-09-12T00:00:00"/>
    <d v="2017-09-14T00:00:00"/>
    <s v="Second Class"/>
    <s v="BP-11185"/>
    <s v="Ben Peterman"/>
    <x v="1"/>
    <x v="0"/>
    <x v="77"/>
    <s v="Colorado"/>
    <n v="80004"/>
    <x v="1"/>
    <x v="0"/>
    <x v="3"/>
    <n v="15.135999999999999"/>
    <n v="3"/>
    <n v="45.408000000000001"/>
  </r>
  <r>
    <n v="314"/>
    <s v="CA-2015-120887"/>
    <d v="2015-09-27T00:00:00"/>
    <d v="2015-10-03T00:00:00"/>
    <s v="Standard Class"/>
    <s v="TS-21205"/>
    <s v="Thomas Seio"/>
    <x v="1"/>
    <x v="0"/>
    <x v="78"/>
    <s v="New Jersey"/>
    <n v="7601"/>
    <x v="3"/>
    <x v="0"/>
    <x v="3"/>
    <n v="87.54"/>
    <n v="3"/>
    <n v="262.62"/>
  </r>
  <r>
    <n v="315"/>
    <s v="CA-2015-167850"/>
    <d v="2015-08-09T00:00:00"/>
    <d v="2015-08-16T00:00:00"/>
    <s v="Standard Class"/>
    <s v="AG-10525"/>
    <s v="Andy Gerbode"/>
    <x v="1"/>
    <x v="0"/>
    <x v="79"/>
    <s v="Florida"/>
    <n v="33710"/>
    <x v="0"/>
    <x v="2"/>
    <x v="10"/>
    <n v="178.38399999999999"/>
    <n v="9"/>
    <n v="1605.4559999999999"/>
  </r>
  <r>
    <n v="317"/>
    <s v="CA-2015-164259"/>
    <d v="2015-12-28T00:00:00"/>
    <d v="2015-12-30T00:00:00"/>
    <s v="First Class"/>
    <s v="SP-20860"/>
    <s v="Sung Pak"/>
    <x v="1"/>
    <x v="0"/>
    <x v="10"/>
    <s v="Pennsylvania"/>
    <n v="19143"/>
    <x v="3"/>
    <x v="1"/>
    <x v="8"/>
    <n v="99.135999999999996"/>
    <n v="8"/>
    <n v="793.08799999999997"/>
  </r>
  <r>
    <n v="318"/>
    <s v="CA-2015-164973"/>
    <d v="2015-11-04T00:00:00"/>
    <d v="2015-11-09T00:00:00"/>
    <s v="Standard Class"/>
    <s v="NM-18445"/>
    <s v="Nathan Mautz"/>
    <x v="2"/>
    <x v="0"/>
    <x v="20"/>
    <s v="New York"/>
    <n v="10024"/>
    <x v="3"/>
    <x v="0"/>
    <x v="9"/>
    <n v="135.88200000000001"/>
    <n v="8"/>
    <n v="1087.056"/>
  </r>
  <r>
    <n v="323"/>
    <s v="CA-2015-156601"/>
    <d v="2015-09-19T00:00:00"/>
    <d v="2015-09-24T00:00:00"/>
    <s v="Standard Class"/>
    <s v="FA-14230"/>
    <s v="Frank Atkinson"/>
    <x v="1"/>
    <x v="0"/>
    <x v="80"/>
    <s v="California"/>
    <n v="90805"/>
    <x v="1"/>
    <x v="1"/>
    <x v="13"/>
    <n v="7.16"/>
    <n v="5"/>
    <n v="35.799999999999997"/>
  </r>
  <r>
    <n v="324"/>
    <s v="CA-2017-162138"/>
    <d v="2017-04-23T00:00:00"/>
    <d v="2017-04-27T00:00:00"/>
    <s v="Standard Class"/>
    <s v="GK-14620"/>
    <s v="Grace Kelly"/>
    <x v="1"/>
    <x v="0"/>
    <x v="81"/>
    <s v="California"/>
    <n v="92345"/>
    <x v="1"/>
    <x v="1"/>
    <x v="5"/>
    <n v="251.52"/>
    <n v="5"/>
    <n v="1257.6000000000001"/>
  </r>
  <r>
    <n v="326"/>
    <s v="CA-2018-153339"/>
    <d v="2018-11-03T00:00:00"/>
    <d v="2018-11-05T00:00:00"/>
    <s v="Second Class"/>
    <s v="DJ-13510"/>
    <s v="Don Jones"/>
    <x v="1"/>
    <x v="0"/>
    <x v="82"/>
    <s v="Tennessee"/>
    <n v="37130"/>
    <x v="0"/>
    <x v="0"/>
    <x v="3"/>
    <n v="15.992000000000001"/>
    <n v="9"/>
    <n v="143.928"/>
  </r>
  <r>
    <n v="327"/>
    <s v="US-2017-141544"/>
    <d v="2017-08-30T00:00:00"/>
    <d v="2017-09-01T00:00:00"/>
    <s v="First Class"/>
    <s v="PO-18850"/>
    <s v="Patrick O'Brill"/>
    <x v="0"/>
    <x v="0"/>
    <x v="10"/>
    <s v="Pennsylvania"/>
    <n v="19143"/>
    <x v="3"/>
    <x v="2"/>
    <x v="10"/>
    <n v="290.89800000000002"/>
    <n v="4"/>
    <n v="1163.5920000000001"/>
  </r>
  <r>
    <n v="332"/>
    <s v="US-2017-150147"/>
    <d v="2017-04-25T00:00:00"/>
    <d v="2017-04-29T00:00:00"/>
    <s v="Second Class"/>
    <s v="JL-15850"/>
    <s v="John Lucas"/>
    <x v="0"/>
    <x v="0"/>
    <x v="10"/>
    <s v="Pennsylvania"/>
    <n v="19134"/>
    <x v="3"/>
    <x v="2"/>
    <x v="10"/>
    <n v="82.8"/>
    <n v="9"/>
    <n v="745.19999999999993"/>
  </r>
  <r>
    <n v="335"/>
    <s v="CA-2016-137946"/>
    <d v="2016-09-01T00:00:00"/>
    <d v="2016-09-04T00:00:00"/>
    <s v="Second Class"/>
    <s v="DB-13615"/>
    <s v="Doug Bickford"/>
    <x v="0"/>
    <x v="0"/>
    <x v="1"/>
    <s v="California"/>
    <n v="90045"/>
    <x v="1"/>
    <x v="1"/>
    <x v="5"/>
    <n v="4.7519999999999998"/>
    <n v="6"/>
    <n v="28.512"/>
  </r>
  <r>
    <n v="338"/>
    <s v="CA-2015-129924"/>
    <d v="2015-07-12T00:00:00"/>
    <d v="2015-07-17T00:00:00"/>
    <s v="Standard Class"/>
    <s v="AC-10420"/>
    <s v="Alyssa Crouse"/>
    <x v="1"/>
    <x v="0"/>
    <x v="8"/>
    <s v="California"/>
    <n v="94122"/>
    <x v="1"/>
    <x v="1"/>
    <x v="5"/>
    <n v="7.7119999999999997"/>
    <n v="7"/>
    <n v="53.983999999999995"/>
  </r>
  <r>
    <n v="346"/>
    <s v="CA-2018-169901"/>
    <d v="2018-06-15T00:00:00"/>
    <d v="2018-06-19T00:00:00"/>
    <s v="Standard Class"/>
    <s v="CC-12550"/>
    <s v="Clay Cheatham"/>
    <x v="0"/>
    <x v="0"/>
    <x v="8"/>
    <s v="California"/>
    <n v="94122"/>
    <x v="1"/>
    <x v="2"/>
    <x v="10"/>
    <n v="47.975999999999999"/>
    <n v="1"/>
    <n v="47.975999999999999"/>
  </r>
  <r>
    <n v="347"/>
    <s v="CA-2018-134306"/>
    <d v="2018-07-08T00:00:00"/>
    <d v="2018-07-12T00:00:00"/>
    <s v="Standard Class"/>
    <s v="TD-20995"/>
    <s v="Tamara Dahlen"/>
    <x v="0"/>
    <x v="0"/>
    <x v="83"/>
    <s v="Massachusetts"/>
    <n v="1852"/>
    <x v="3"/>
    <x v="1"/>
    <x v="8"/>
    <n v="7.56"/>
    <n v="2"/>
    <n v="15.12"/>
  </r>
  <r>
    <n v="350"/>
    <s v="CA-2017-129714"/>
    <d v="2017-09-01T00:00:00"/>
    <d v="2017-09-03T00:00:00"/>
    <s v="First Class"/>
    <s v="AB-10060"/>
    <s v="Adam Bellavance"/>
    <x v="2"/>
    <x v="0"/>
    <x v="20"/>
    <s v="New York"/>
    <n v="10009"/>
    <x v="3"/>
    <x v="2"/>
    <x v="12"/>
    <n v="6.79"/>
    <n v="3"/>
    <n v="20.37"/>
  </r>
  <r>
    <n v="355"/>
    <s v="CA-2017-138520"/>
    <d v="2017-04-08T00:00:00"/>
    <d v="2017-04-13T00:00:00"/>
    <s v="Standard Class"/>
    <s v="JL-15505"/>
    <s v="Jeremy Lonsdale"/>
    <x v="0"/>
    <x v="0"/>
    <x v="20"/>
    <s v="New York"/>
    <n v="10035"/>
    <x v="3"/>
    <x v="0"/>
    <x v="0"/>
    <n v="388.70400000000001"/>
    <n v="3"/>
    <n v="1166.1120000000001"/>
  </r>
  <r>
    <n v="360"/>
    <s v="CA-2018-155698"/>
    <d v="2018-03-08T00:00:00"/>
    <d v="2018-03-11T00:00:00"/>
    <s v="First Class"/>
    <s v="VB-21745"/>
    <s v="Victoria Brennan"/>
    <x v="1"/>
    <x v="0"/>
    <x v="36"/>
    <s v="Georgia"/>
    <n v="31907"/>
    <x v="0"/>
    <x v="1"/>
    <x v="6"/>
    <n v="647.84"/>
    <n v="7"/>
    <n v="4534.88"/>
  </r>
  <r>
    <n v="362"/>
    <s v="CA-2018-144904"/>
    <d v="2018-09-25T00:00:00"/>
    <d v="2018-10-01T00:00:00"/>
    <s v="Standard Class"/>
    <s v="KW-16435"/>
    <s v="Katrina Willman"/>
    <x v="0"/>
    <x v="0"/>
    <x v="20"/>
    <s v="New York"/>
    <n v="10009"/>
    <x v="3"/>
    <x v="1"/>
    <x v="1"/>
    <n v="20.7"/>
    <n v="2"/>
    <n v="41.4"/>
  </r>
  <r>
    <n v="366"/>
    <s v="CA-2015-123344"/>
    <d v="2015-09-24T00:00:00"/>
    <d v="2015-09-29T00:00:00"/>
    <s v="Standard Class"/>
    <s v="JD-16060"/>
    <s v="Julia Dunbar"/>
    <x v="0"/>
    <x v="0"/>
    <x v="8"/>
    <s v="California"/>
    <n v="94109"/>
    <x v="1"/>
    <x v="1"/>
    <x v="7"/>
    <n v="211.96"/>
    <n v="6"/>
    <n v="1271.76"/>
  </r>
  <r>
    <n v="367"/>
    <s v="CA-2017-155516"/>
    <d v="2017-10-21T00:00:00"/>
    <d v="2017-10-21T00:00:00"/>
    <s v="Same Day"/>
    <s v="MK-17905"/>
    <s v="Michael Kennedy"/>
    <x v="1"/>
    <x v="0"/>
    <x v="84"/>
    <s v="Connecticut"/>
    <n v="6040"/>
    <x v="3"/>
    <x v="1"/>
    <x v="5"/>
    <n v="23.2"/>
    <n v="1"/>
    <n v="23.2"/>
  </r>
  <r>
    <n v="371"/>
    <s v="CA-2018-104745"/>
    <d v="2018-05-29T00:00:00"/>
    <d v="2018-06-04T00:00:00"/>
    <s v="Standard Class"/>
    <s v="GT-14755"/>
    <s v="Guy Thornton"/>
    <x v="0"/>
    <x v="0"/>
    <x v="85"/>
    <s v="Texas"/>
    <n v="78550"/>
    <x v="2"/>
    <x v="1"/>
    <x v="4"/>
    <n v="25.92"/>
    <n v="2"/>
    <n v="51.84"/>
  </r>
  <r>
    <n v="373"/>
    <s v="US-2015-119137"/>
    <d v="2015-07-23T00:00:00"/>
    <d v="2015-07-27T00:00:00"/>
    <s v="Standard Class"/>
    <s v="AG-10900"/>
    <s v="Arthur Gainer"/>
    <x v="0"/>
    <x v="0"/>
    <x v="86"/>
    <s v="Arizona"/>
    <n v="85705"/>
    <x v="1"/>
    <x v="1"/>
    <x v="5"/>
    <n v="8.16"/>
    <n v="1"/>
    <n v="8.16"/>
  </r>
  <r>
    <n v="377"/>
    <s v="US-2017-134656"/>
    <d v="2017-09-28T00:00:00"/>
    <d v="2017-10-01T00:00:00"/>
    <s v="First Class"/>
    <s v="MM-18280"/>
    <s v="Muhammed MacIntyre"/>
    <x v="1"/>
    <x v="0"/>
    <x v="87"/>
    <s v="Illinois"/>
    <n v="62301"/>
    <x v="2"/>
    <x v="1"/>
    <x v="4"/>
    <n v="99.135999999999996"/>
    <n v="4"/>
    <n v="396.54399999999998"/>
  </r>
  <r>
    <n v="378"/>
    <s v="US-2018-134481"/>
    <d v="2018-08-27T00:00:00"/>
    <d v="2018-09-01T00:00:00"/>
    <s v="Standard Class"/>
    <s v="AR-10405"/>
    <s v="Allen Rosenblatt"/>
    <x v="1"/>
    <x v="0"/>
    <x v="45"/>
    <s v="Massachusetts"/>
    <n v="2038"/>
    <x v="3"/>
    <x v="0"/>
    <x v="2"/>
    <n v="1488.424"/>
    <n v="5"/>
    <n v="7442.12"/>
  </r>
  <r>
    <n v="379"/>
    <s v="CA-2016-130792"/>
    <d v="2016-04-28T00:00:00"/>
    <d v="2016-05-05T00:00:00"/>
    <s v="Standard Class"/>
    <s v="RA-19915"/>
    <s v="Russell Applegate"/>
    <x v="0"/>
    <x v="0"/>
    <x v="12"/>
    <s v="Texas"/>
    <n v="77095"/>
    <x v="2"/>
    <x v="1"/>
    <x v="6"/>
    <n v="8.6519999999999992"/>
    <n v="3"/>
    <n v="25.955999999999996"/>
  </r>
  <r>
    <n v="382"/>
    <s v="CA-2017-134775"/>
    <d v="2017-10-28T00:00:00"/>
    <d v="2017-10-29T00:00:00"/>
    <s v="First Class"/>
    <s v="AS-10285"/>
    <s v="Alejandro Savely"/>
    <x v="1"/>
    <x v="0"/>
    <x v="8"/>
    <s v="California"/>
    <n v="94109"/>
    <x v="1"/>
    <x v="1"/>
    <x v="4"/>
    <n v="50.96"/>
    <n v="9"/>
    <n v="458.64"/>
  </r>
  <r>
    <n v="384"/>
    <s v="CA-2016-125395"/>
    <d v="2016-06-26T00:00:00"/>
    <d v="2016-06-29T00:00:00"/>
    <s v="Second Class"/>
    <s v="LA-16780"/>
    <s v="Laura Armstrong"/>
    <x v="1"/>
    <x v="0"/>
    <x v="88"/>
    <s v="Michigan"/>
    <n v="48180"/>
    <x v="2"/>
    <x v="2"/>
    <x v="12"/>
    <n v="41.9"/>
    <n v="9"/>
    <n v="377.09999999999997"/>
  </r>
  <r>
    <n v="385"/>
    <s v="US-2016-168935"/>
    <d v="2016-11-27T00:00:00"/>
    <d v="2016-12-02T00:00:00"/>
    <s v="Standard Class"/>
    <s v="DO-13435"/>
    <s v="Denny Ordway"/>
    <x v="0"/>
    <x v="0"/>
    <x v="89"/>
    <s v="Florida"/>
    <n v="33024"/>
    <x v="0"/>
    <x v="0"/>
    <x v="2"/>
    <n v="375.45749999999998"/>
    <n v="5"/>
    <n v="1877.2874999999999"/>
  </r>
  <r>
    <n v="387"/>
    <s v="CA-2016-122756"/>
    <d v="2016-12-03T00:00:00"/>
    <d v="2016-12-07T00:00:00"/>
    <s v="Standard Class"/>
    <s v="DK-13225"/>
    <s v="Dean Katz"/>
    <x v="1"/>
    <x v="0"/>
    <x v="10"/>
    <s v="Pennsylvania"/>
    <n v="19140"/>
    <x v="3"/>
    <x v="2"/>
    <x v="14"/>
    <n v="482.34"/>
    <n v="6"/>
    <n v="2894.04"/>
  </r>
  <r>
    <n v="389"/>
    <s v="CA-2015-115973"/>
    <d v="2015-11-24T00:00:00"/>
    <d v="2015-11-26T00:00:00"/>
    <s v="First Class"/>
    <s v="NG-18430"/>
    <s v="Nathan Gelder"/>
    <x v="0"/>
    <x v="0"/>
    <x v="71"/>
    <s v="Ohio"/>
    <n v="45231"/>
    <x v="3"/>
    <x v="1"/>
    <x v="8"/>
    <n v="2.6240000000000001"/>
    <n v="3"/>
    <n v="7.8719999999999999"/>
  </r>
  <r>
    <n v="390"/>
    <s v="CA-2018-101798"/>
    <d v="2018-12-11T00:00:00"/>
    <d v="2018-12-15T00:00:00"/>
    <s v="Standard Class"/>
    <s v="MV-18190"/>
    <s v="Mike Vittorini"/>
    <x v="0"/>
    <x v="0"/>
    <x v="20"/>
    <s v="New York"/>
    <n v="10009"/>
    <x v="3"/>
    <x v="1"/>
    <x v="5"/>
    <n v="23.36"/>
    <n v="9"/>
    <n v="210.24"/>
  </r>
  <r>
    <n v="392"/>
    <s v="US-2015-135972"/>
    <d v="2015-09-21T00:00:00"/>
    <d v="2015-09-23T00:00:00"/>
    <s v="Second Class"/>
    <s v="JG-15115"/>
    <s v="Jack Garza"/>
    <x v="0"/>
    <x v="0"/>
    <x v="90"/>
    <s v="Washington"/>
    <n v="98198"/>
    <x v="1"/>
    <x v="2"/>
    <x v="10"/>
    <n v="246.38399999999999"/>
    <n v="8"/>
    <n v="1971.0719999999999"/>
  </r>
  <r>
    <n v="394"/>
    <s v="US-2015-134971"/>
    <d v="2015-06-07T00:00:00"/>
    <d v="2015-06-10T00:00:00"/>
    <s v="Second Class"/>
    <s v="BP-11095"/>
    <s v="Bart Pistole"/>
    <x v="1"/>
    <x v="0"/>
    <x v="91"/>
    <s v="Illinois"/>
    <n v="61604"/>
    <x v="2"/>
    <x v="1"/>
    <x v="5"/>
    <n v="12.462"/>
    <n v="8"/>
    <n v="99.695999999999998"/>
  </r>
  <r>
    <n v="395"/>
    <s v="CA-2018-102946"/>
    <d v="2018-06-30T00:00:00"/>
    <d v="2018-07-05T00:00:00"/>
    <s v="Standard Class"/>
    <s v="VP-21730"/>
    <s v="Victor Preis"/>
    <x v="2"/>
    <x v="0"/>
    <x v="92"/>
    <s v="Nevada"/>
    <n v="89115"/>
    <x v="1"/>
    <x v="1"/>
    <x v="5"/>
    <n v="75.792000000000002"/>
    <n v="8"/>
    <n v="606.33600000000001"/>
  </r>
  <r>
    <n v="396"/>
    <s v="CA-2018-165603"/>
    <d v="2018-10-17T00:00:00"/>
    <d v="2018-10-19T00:00:00"/>
    <s v="Second Class"/>
    <s v="SS-20140"/>
    <s v="Saphhira Shifley"/>
    <x v="1"/>
    <x v="0"/>
    <x v="93"/>
    <s v="Rhode Island"/>
    <n v="2886"/>
    <x v="3"/>
    <x v="1"/>
    <x v="7"/>
    <n v="49.96"/>
    <n v="2"/>
    <n v="99.92"/>
  </r>
  <r>
    <n v="399"/>
    <s v="CA-2017-108987"/>
    <d v="2017-09-08T00:00:00"/>
    <d v="2017-09-10T00:00:00"/>
    <s v="Second Class"/>
    <s v="AG-10675"/>
    <s v="Anna Gayman"/>
    <x v="0"/>
    <x v="0"/>
    <x v="12"/>
    <s v="Texas"/>
    <n v="77036"/>
    <x v="2"/>
    <x v="1"/>
    <x v="7"/>
    <n v="35.951999999999998"/>
    <n v="9"/>
    <n v="323.56799999999998"/>
  </r>
  <r>
    <n v="403"/>
    <s v="CA-2015-113166"/>
    <d v="2015-12-24T00:00:00"/>
    <d v="2015-12-26T00:00:00"/>
    <s v="First Class"/>
    <s v="LF-17185"/>
    <s v="Luke Foster"/>
    <x v="0"/>
    <x v="0"/>
    <x v="94"/>
    <s v="Florida"/>
    <n v="33180"/>
    <x v="0"/>
    <x v="1"/>
    <x v="4"/>
    <n v="9.5679999999999996"/>
    <n v="6"/>
    <n v="57.408000000000001"/>
  </r>
  <r>
    <n v="405"/>
    <s v="CA-2018-117933"/>
    <d v="2018-12-24T00:00:00"/>
    <d v="2018-12-29T00:00:00"/>
    <s v="Standard Class"/>
    <s v="RF-19840"/>
    <s v="Roy FranzÃ¶sisch"/>
    <x v="0"/>
    <x v="0"/>
    <x v="20"/>
    <s v="New York"/>
    <n v="10024"/>
    <x v="3"/>
    <x v="1"/>
    <x v="6"/>
    <n v="35.909999999999997"/>
    <n v="9"/>
    <n v="323.18999999999994"/>
  </r>
  <r>
    <n v="406"/>
    <s v="CA-2018-117457"/>
    <d v="2018-12-08T00:00:00"/>
    <d v="2018-12-12T00:00:00"/>
    <s v="Standard Class"/>
    <s v="KH-16510"/>
    <s v="Keith Herrera"/>
    <x v="0"/>
    <x v="0"/>
    <x v="8"/>
    <s v="California"/>
    <n v="94110"/>
    <x v="1"/>
    <x v="2"/>
    <x v="12"/>
    <n v="179.95"/>
    <n v="4"/>
    <n v="719.8"/>
  </r>
  <r>
    <n v="415"/>
    <s v="CA-2018-142636"/>
    <d v="2018-11-03T00:00:00"/>
    <d v="2018-11-07T00:00:00"/>
    <s v="Standard Class"/>
    <s v="KC-16675"/>
    <s v="Kimberly Carter"/>
    <x v="1"/>
    <x v="0"/>
    <x v="4"/>
    <s v="Washington"/>
    <n v="98105"/>
    <x v="1"/>
    <x v="1"/>
    <x v="4"/>
    <n v="139.86000000000001"/>
    <n v="2"/>
    <n v="279.72000000000003"/>
  </r>
  <r>
    <n v="417"/>
    <s v="CA-2018-122105"/>
    <d v="2018-06-24T00:00:00"/>
    <d v="2018-06-28T00:00:00"/>
    <s v="Standard Class"/>
    <s v="CJ-12010"/>
    <s v="Caroline Jumper"/>
    <x v="0"/>
    <x v="0"/>
    <x v="95"/>
    <s v="California"/>
    <n v="92646"/>
    <x v="1"/>
    <x v="1"/>
    <x v="8"/>
    <n v="95.92"/>
    <n v="2"/>
    <n v="191.84"/>
  </r>
  <r>
    <n v="418"/>
    <s v="CA-2017-148796"/>
    <d v="2017-04-14T00:00:00"/>
    <d v="2017-04-18T00:00:00"/>
    <s v="Standard Class"/>
    <s v="PB-19150"/>
    <s v="Philip Brown"/>
    <x v="0"/>
    <x v="0"/>
    <x v="1"/>
    <s v="California"/>
    <n v="90004"/>
    <x v="1"/>
    <x v="0"/>
    <x v="9"/>
    <n v="383.8"/>
    <n v="9"/>
    <n v="3454.2000000000003"/>
  </r>
  <r>
    <n v="423"/>
    <s v="CA-2018-125388"/>
    <d v="2018-10-19T00:00:00"/>
    <d v="2018-10-23T00:00:00"/>
    <s v="Standard Class"/>
    <s v="MP-17965"/>
    <s v="Michael Paige"/>
    <x v="1"/>
    <x v="0"/>
    <x v="96"/>
    <s v="Massachusetts"/>
    <n v="1841"/>
    <x v="3"/>
    <x v="0"/>
    <x v="3"/>
    <n v="56.56"/>
    <n v="9"/>
    <n v="509.04"/>
  </r>
  <r>
    <n v="425"/>
    <s v="CA-2018-155705"/>
    <d v="2018-08-21T00:00:00"/>
    <d v="2018-08-23T00:00:00"/>
    <s v="Second Class"/>
    <s v="NF-18385"/>
    <s v="Natalie Fritzler"/>
    <x v="0"/>
    <x v="0"/>
    <x v="97"/>
    <s v="Mississippi"/>
    <n v="39212"/>
    <x v="0"/>
    <x v="0"/>
    <x v="9"/>
    <n v="866.4"/>
    <n v="9"/>
    <n v="7797.5999999999995"/>
  </r>
  <r>
    <n v="428"/>
    <s v="CA-2015-101476"/>
    <d v="2015-09-12T00:00:00"/>
    <d v="2015-09-13T00:00:00"/>
    <s v="First Class"/>
    <s v="SD-20485"/>
    <s v="Shirley Daniels"/>
    <x v="2"/>
    <x v="0"/>
    <x v="98"/>
    <s v="New York"/>
    <n v="10801"/>
    <x v="3"/>
    <x v="2"/>
    <x v="14"/>
    <n v="69.989999999999995"/>
    <n v="7"/>
    <n v="489.92999999999995"/>
  </r>
  <r>
    <n v="429"/>
    <s v="CA-2018-152275"/>
    <d v="2018-10-01T00:00:00"/>
    <d v="2018-10-08T00:00:00"/>
    <s v="Standard Class"/>
    <s v="KH-16630"/>
    <s v="Ken Heidel"/>
    <x v="1"/>
    <x v="0"/>
    <x v="50"/>
    <s v="Texas"/>
    <n v="78207"/>
    <x v="2"/>
    <x v="1"/>
    <x v="8"/>
    <n v="6.6719999999999997"/>
    <n v="6"/>
    <n v="40.031999999999996"/>
  </r>
  <r>
    <n v="430"/>
    <s v="US-2017-123750"/>
    <d v="2017-04-15T00:00:00"/>
    <d v="2017-04-21T00:00:00"/>
    <s v="Standard Class"/>
    <s v="RB-19795"/>
    <s v="Ross Baird"/>
    <x v="2"/>
    <x v="0"/>
    <x v="99"/>
    <s v="North Carolina"/>
    <n v="28052"/>
    <x v="0"/>
    <x v="1"/>
    <x v="5"/>
    <n v="189.58799999999999"/>
    <n v="5"/>
    <n v="947.93999999999994"/>
  </r>
  <r>
    <n v="435"/>
    <s v="US-2015-150574"/>
    <d v="2015-12-19T00:00:00"/>
    <d v="2015-12-25T00:00:00"/>
    <s v="Standard Class"/>
    <s v="MK-18160"/>
    <s v="Mike Kennedy"/>
    <x v="0"/>
    <x v="0"/>
    <x v="100"/>
    <s v="Florida"/>
    <n v="32216"/>
    <x v="0"/>
    <x v="1"/>
    <x v="5"/>
    <n v="4.8120000000000003"/>
    <n v="5"/>
    <n v="24.060000000000002"/>
  </r>
  <r>
    <n v="437"/>
    <s v="CA-2017-147375"/>
    <d v="2017-06-12T00:00:00"/>
    <d v="2017-06-14T00:00:00"/>
    <s v="Second Class"/>
    <s v="PO-19180"/>
    <s v="Philisse Overcash"/>
    <x v="2"/>
    <x v="0"/>
    <x v="22"/>
    <s v="Illinois"/>
    <n v="60623"/>
    <x v="2"/>
    <x v="2"/>
    <x v="14"/>
    <n v="1007.979"/>
    <n v="2"/>
    <n v="2015.9580000000001"/>
  </r>
  <r>
    <n v="439"/>
    <s v="CA-2018-130043"/>
    <d v="2018-09-15T00:00:00"/>
    <d v="2018-09-19T00:00:00"/>
    <s v="Standard Class"/>
    <s v="BB-11545"/>
    <s v="Brenda Bowman"/>
    <x v="1"/>
    <x v="0"/>
    <x v="12"/>
    <s v="Texas"/>
    <n v="77070"/>
    <x v="2"/>
    <x v="1"/>
    <x v="4"/>
    <n v="31.872"/>
    <n v="6"/>
    <n v="191.232"/>
  </r>
  <r>
    <n v="447"/>
    <s v="CA-2018-154214"/>
    <d v="2018-03-20T00:00:00"/>
    <d v="2018-03-25T00:00:00"/>
    <s v="Second Class"/>
    <s v="TB-21595"/>
    <s v="Troy Blackwell"/>
    <x v="0"/>
    <x v="0"/>
    <x v="36"/>
    <s v="Indiana"/>
    <n v="47201"/>
    <x v="2"/>
    <x v="0"/>
    <x v="3"/>
    <n v="291"/>
    <n v="3"/>
    <n v="873"/>
  </r>
  <r>
    <n v="448"/>
    <s v="CA-2017-166674"/>
    <d v="2017-04-01T00:00:00"/>
    <d v="2017-04-03T00:00:00"/>
    <s v="Second Class"/>
    <s v="RB-19360"/>
    <s v="Raymond Buch"/>
    <x v="0"/>
    <x v="0"/>
    <x v="101"/>
    <s v="New York"/>
    <n v="13021"/>
    <x v="3"/>
    <x v="1"/>
    <x v="8"/>
    <n v="59.52"/>
    <n v="6"/>
    <n v="357.12"/>
  </r>
  <r>
    <n v="454"/>
    <s v="CA-2018-147277"/>
    <d v="2018-10-20T00:00:00"/>
    <d v="2018-10-24T00:00:00"/>
    <s v="Standard Class"/>
    <s v="EB-13705"/>
    <s v="Ed Braxton"/>
    <x v="1"/>
    <x v="0"/>
    <x v="57"/>
    <s v="Ohio"/>
    <n v="44312"/>
    <x v="3"/>
    <x v="0"/>
    <x v="2"/>
    <n v="284.36399999999998"/>
    <n v="1"/>
    <n v="284.36399999999998"/>
  </r>
  <r>
    <n v="457"/>
    <s v="US-2015-110674"/>
    <d v="2015-02-12T00:00:00"/>
    <d v="2015-02-18T00:00:00"/>
    <s v="Standard Class"/>
    <s v="SC-20095"/>
    <s v="Sanjit Chand"/>
    <x v="0"/>
    <x v="0"/>
    <x v="3"/>
    <s v="California"/>
    <n v="94521"/>
    <x v="1"/>
    <x v="0"/>
    <x v="9"/>
    <n v="129.56800000000001"/>
    <n v="2"/>
    <n v="259.13600000000002"/>
  </r>
  <r>
    <n v="463"/>
    <s v="CA-2017-109869"/>
    <d v="2017-04-22T00:00:00"/>
    <d v="2017-04-29T00:00:00"/>
    <s v="Standard Class"/>
    <s v="TN-21040"/>
    <s v="Tanja Norvell"/>
    <x v="2"/>
    <x v="0"/>
    <x v="40"/>
    <s v="Arizona"/>
    <n v="85023"/>
    <x v="1"/>
    <x v="0"/>
    <x v="3"/>
    <n v="23.56"/>
    <n v="3"/>
    <n v="70.679999999999993"/>
  </r>
  <r>
    <n v="468"/>
    <s v="US-2016-101399"/>
    <d v="2016-01-17T00:00:00"/>
    <d v="2016-01-24T00:00:00"/>
    <s v="Standard Class"/>
    <s v="JS-15940"/>
    <s v="Joni Sundaresam"/>
    <x v="2"/>
    <x v="0"/>
    <x v="102"/>
    <s v="Illinois"/>
    <n v="60068"/>
    <x v="2"/>
    <x v="0"/>
    <x v="3"/>
    <n v="254.744"/>
    <n v="9"/>
    <n v="2292.6959999999999"/>
  </r>
  <r>
    <n v="471"/>
    <s v="CA-2016-154144"/>
    <d v="2016-12-20T00:00:00"/>
    <d v="2016-12-24T00:00:00"/>
    <s v="Standard Class"/>
    <s v="MH-17785"/>
    <s v="Maya Herman"/>
    <x v="1"/>
    <x v="0"/>
    <x v="103"/>
    <s v="New York"/>
    <n v="11757"/>
    <x v="3"/>
    <x v="1"/>
    <x v="4"/>
    <n v="55.48"/>
    <n v="4"/>
    <n v="221.92"/>
  </r>
  <r>
    <n v="472"/>
    <s v="CA-2015-144666"/>
    <d v="2015-11-09T00:00:00"/>
    <d v="2015-11-11T00:00:00"/>
    <s v="Second Class"/>
    <s v="JP-15520"/>
    <s v="Jeremy Pistek"/>
    <x v="0"/>
    <x v="0"/>
    <x v="8"/>
    <s v="California"/>
    <n v="94110"/>
    <x v="1"/>
    <x v="1"/>
    <x v="7"/>
    <n v="340.92"/>
    <n v="3"/>
    <n v="1022.76"/>
  </r>
  <r>
    <n v="479"/>
    <s v="CA-2017-152632"/>
    <d v="2017-10-27T00:00:00"/>
    <d v="2017-11-02T00:00:00"/>
    <s v="Standard Class"/>
    <s v="JE-15475"/>
    <s v="Jeremy Ellison"/>
    <x v="0"/>
    <x v="0"/>
    <x v="21"/>
    <s v="New York"/>
    <n v="12180"/>
    <x v="3"/>
    <x v="0"/>
    <x v="3"/>
    <n v="42"/>
    <n v="3"/>
    <n v="126"/>
  </r>
  <r>
    <n v="480"/>
    <s v="CA-2017-100790"/>
    <d v="2017-06-26T00:00:00"/>
    <d v="2017-07-02T00:00:00"/>
    <s v="Standard Class"/>
    <s v="JG-15805"/>
    <s v="John Grady"/>
    <x v="1"/>
    <x v="0"/>
    <x v="20"/>
    <s v="New York"/>
    <n v="10024"/>
    <x v="3"/>
    <x v="1"/>
    <x v="8"/>
    <n v="14.7"/>
    <n v="6"/>
    <n v="88.199999999999989"/>
  </r>
  <r>
    <n v="482"/>
    <s v="CA-2015-134677"/>
    <d v="2015-10-06T00:00:00"/>
    <d v="2015-10-10T00:00:00"/>
    <s v="Standard Class"/>
    <s v="XP-21865"/>
    <s v="Xylona Preis"/>
    <x v="0"/>
    <x v="0"/>
    <x v="68"/>
    <s v="California"/>
    <n v="92024"/>
    <x v="1"/>
    <x v="2"/>
    <x v="12"/>
    <n v="9.09"/>
    <n v="7"/>
    <n v="63.629999999999995"/>
  </r>
  <r>
    <n v="483"/>
    <s v="CA-2015-127691"/>
    <d v="2015-07-22T00:00:00"/>
    <d v="2015-07-27T00:00:00"/>
    <s v="Standard Class"/>
    <s v="EM-14065"/>
    <s v="Erin Mull"/>
    <x v="0"/>
    <x v="0"/>
    <x v="20"/>
    <s v="New York"/>
    <n v="10024"/>
    <x v="3"/>
    <x v="1"/>
    <x v="8"/>
    <n v="5.96"/>
    <n v="5"/>
    <n v="29.8"/>
  </r>
  <r>
    <n v="485"/>
    <s v="CA-2018-140963"/>
    <d v="2018-06-10T00:00:00"/>
    <d v="2018-06-13T00:00:00"/>
    <s v="First Class"/>
    <s v="MT-18070"/>
    <s v="Michelle Tran"/>
    <x v="2"/>
    <x v="0"/>
    <x v="1"/>
    <s v="California"/>
    <n v="90045"/>
    <x v="1"/>
    <x v="1"/>
    <x v="1"/>
    <n v="29.6"/>
    <n v="1"/>
    <n v="29.6"/>
  </r>
  <r>
    <n v="488"/>
    <s v="CA-2015-154627"/>
    <d v="2015-10-29T00:00:00"/>
    <d v="2015-10-31T00:00:00"/>
    <s v="First Class"/>
    <s v="SA-20830"/>
    <s v="Sue Ann Reed"/>
    <x v="0"/>
    <x v="0"/>
    <x v="22"/>
    <s v="Illinois"/>
    <n v="60610"/>
    <x v="2"/>
    <x v="2"/>
    <x v="10"/>
    <n v="2735.9520000000002"/>
    <n v="8"/>
    <n v="21887.616000000002"/>
  </r>
  <r>
    <n v="489"/>
    <s v="CA-2015-133753"/>
    <d v="2015-06-09T00:00:00"/>
    <d v="2015-06-13T00:00:00"/>
    <s v="Second Class"/>
    <s v="CW-11905"/>
    <s v="Carl Weiss"/>
    <x v="2"/>
    <x v="0"/>
    <x v="104"/>
    <s v="Texas"/>
    <n v="77340"/>
    <x v="2"/>
    <x v="2"/>
    <x v="10"/>
    <n v="7.992"/>
    <n v="6"/>
    <n v="47.951999999999998"/>
  </r>
  <r>
    <n v="492"/>
    <s v="CA-2015-113362"/>
    <d v="2015-09-14T00:00:00"/>
    <d v="2015-09-19T00:00:00"/>
    <s v="Standard Class"/>
    <s v="AJ-10960"/>
    <s v="Astrea Jones"/>
    <x v="0"/>
    <x v="0"/>
    <x v="28"/>
    <s v="New York"/>
    <n v="14609"/>
    <x v="3"/>
    <x v="1"/>
    <x v="7"/>
    <n v="449.15"/>
    <n v="5"/>
    <n v="2245.75"/>
  </r>
  <r>
    <n v="494"/>
    <s v="CA-2017-169166"/>
    <d v="2017-05-09T00:00:00"/>
    <d v="2017-05-14T00:00:00"/>
    <s v="Standard Class"/>
    <s v="SS-20590"/>
    <s v="Sonia Sunley"/>
    <x v="0"/>
    <x v="0"/>
    <x v="4"/>
    <s v="Washington"/>
    <n v="98115"/>
    <x v="1"/>
    <x v="2"/>
    <x v="12"/>
    <n v="93.98"/>
    <n v="5"/>
    <n v="469.90000000000003"/>
  </r>
  <r>
    <n v="495"/>
    <s v="US-2017-120929"/>
    <d v="2017-03-18T00:00:00"/>
    <d v="2017-03-21T00:00:00"/>
    <s v="Second Class"/>
    <s v="RO-19780"/>
    <s v="Rose O'Brian"/>
    <x v="0"/>
    <x v="0"/>
    <x v="25"/>
    <s v="Tennessee"/>
    <n v="38109"/>
    <x v="0"/>
    <x v="0"/>
    <x v="2"/>
    <n v="189.88200000000001"/>
    <n v="1"/>
    <n v="189.88200000000001"/>
  </r>
  <r>
    <n v="496"/>
    <s v="CA-2016-134782"/>
    <d v="2016-12-27T00:00:00"/>
    <d v="2016-12-31T00:00:00"/>
    <s v="Standard Class"/>
    <s v="MD-17350"/>
    <s v="Maribeth Dona"/>
    <x v="0"/>
    <x v="0"/>
    <x v="105"/>
    <s v="Arkansas"/>
    <n v="72701"/>
    <x v="0"/>
    <x v="1"/>
    <x v="11"/>
    <n v="105.42"/>
    <n v="7"/>
    <n v="737.94"/>
  </r>
  <r>
    <n v="501"/>
    <s v="US-2017-105578"/>
    <d v="2017-05-30T00:00:00"/>
    <d v="2017-06-04T00:00:00"/>
    <s v="Standard Class"/>
    <s v="MY-17380"/>
    <s v="Maribeth Yedwab"/>
    <x v="1"/>
    <x v="0"/>
    <x v="106"/>
    <s v="Colorado"/>
    <n v="80134"/>
    <x v="1"/>
    <x v="1"/>
    <x v="5"/>
    <n v="22.62"/>
    <n v="9"/>
    <n v="203.58"/>
  </r>
  <r>
    <n v="507"/>
    <s v="CA-2016-145352"/>
    <d v="2016-03-16T00:00:00"/>
    <d v="2016-03-22T00:00:00"/>
    <s v="Standard Class"/>
    <s v="CM-12385"/>
    <s v="Christopher Martinez"/>
    <x v="0"/>
    <x v="0"/>
    <x v="107"/>
    <s v="Georgia"/>
    <n v="30318"/>
    <x v="0"/>
    <x v="1"/>
    <x v="8"/>
    <n v="2.74"/>
    <n v="5"/>
    <n v="13.700000000000001"/>
  </r>
  <r>
    <n v="511"/>
    <s v="CA-2018-135307"/>
    <d v="2018-11-26T00:00:00"/>
    <d v="2018-11-27T00:00:00"/>
    <s v="First Class"/>
    <s v="LS-17245"/>
    <s v="Lynn Smith"/>
    <x v="0"/>
    <x v="0"/>
    <x v="108"/>
    <s v="Missouri"/>
    <n v="64118"/>
    <x v="2"/>
    <x v="0"/>
    <x v="3"/>
    <n v="126.3"/>
    <n v="3"/>
    <n v="378.9"/>
  </r>
  <r>
    <n v="514"/>
    <s v="CA-2018-163405"/>
    <d v="2018-12-21T00:00:00"/>
    <d v="2018-12-25T00:00:00"/>
    <s v="Standard Class"/>
    <s v="BN-11515"/>
    <s v="Bradley Nguyen"/>
    <x v="0"/>
    <x v="0"/>
    <x v="1"/>
    <s v="California"/>
    <n v="90049"/>
    <x v="1"/>
    <x v="1"/>
    <x v="8"/>
    <n v="6.63"/>
    <n v="2"/>
    <n v="13.26"/>
  </r>
  <r>
    <n v="520"/>
    <s v="CA-2016-157812"/>
    <d v="2016-03-22T00:00:00"/>
    <d v="2016-03-26T00:00:00"/>
    <s v="Standard Class"/>
    <s v="DB-13210"/>
    <s v="Dean Braden"/>
    <x v="0"/>
    <x v="0"/>
    <x v="12"/>
    <s v="Texas"/>
    <n v="77041"/>
    <x v="2"/>
    <x v="2"/>
    <x v="12"/>
    <n v="18.391999999999999"/>
    <n v="5"/>
    <n v="91.96"/>
  </r>
  <r>
    <n v="523"/>
    <s v="CA-2018-145142"/>
    <d v="2018-01-23T00:00:00"/>
    <d v="2018-01-25T00:00:00"/>
    <s v="First Class"/>
    <s v="MC-17605"/>
    <s v="Matt Connell"/>
    <x v="1"/>
    <x v="0"/>
    <x v="64"/>
    <s v="Michigan"/>
    <n v="48234"/>
    <x v="2"/>
    <x v="0"/>
    <x v="2"/>
    <n v="210.98"/>
    <n v="2"/>
    <n v="421.96"/>
  </r>
  <r>
    <n v="526"/>
    <s v="CA-2016-158792"/>
    <d v="2016-12-26T00:00:00"/>
    <d v="2017-01-02T00:00:00"/>
    <s v="Standard Class"/>
    <s v="BD-11605"/>
    <s v="Brian Dahlen"/>
    <x v="0"/>
    <x v="0"/>
    <x v="96"/>
    <s v="Massachusetts"/>
    <n v="1841"/>
    <x v="3"/>
    <x v="1"/>
    <x v="13"/>
    <n v="22.2"/>
    <n v="4"/>
    <n v="88.8"/>
  </r>
  <r>
    <n v="527"/>
    <s v="CA-2018-113558"/>
    <d v="2018-10-21T00:00:00"/>
    <d v="2018-10-26T00:00:00"/>
    <s v="Standard Class"/>
    <s v="PH-18790"/>
    <s v="Patricia Hirasaki"/>
    <x v="2"/>
    <x v="0"/>
    <x v="109"/>
    <s v="Florida"/>
    <n v="33801"/>
    <x v="0"/>
    <x v="0"/>
    <x v="9"/>
    <n v="683.952"/>
    <n v="8"/>
    <n v="5471.616"/>
  </r>
  <r>
    <n v="529"/>
    <s v="US-2016-138303"/>
    <d v="2016-09-03T00:00:00"/>
    <d v="2016-09-07T00:00:00"/>
    <s v="Standard Class"/>
    <s v="MG-18145"/>
    <s v="Mike Gockenbach"/>
    <x v="0"/>
    <x v="0"/>
    <x v="10"/>
    <s v="Pennsylvania"/>
    <n v="19134"/>
    <x v="3"/>
    <x v="1"/>
    <x v="7"/>
    <n v="36.335999999999999"/>
    <n v="3"/>
    <n v="109.008"/>
  </r>
  <r>
    <n v="532"/>
    <s v="CA-2016-102848"/>
    <d v="2016-11-07T00:00:00"/>
    <d v="2016-11-09T00:00:00"/>
    <s v="Second Class"/>
    <s v="KB-16240"/>
    <s v="Karen Bern"/>
    <x v="1"/>
    <x v="0"/>
    <x v="1"/>
    <s v="California"/>
    <n v="90036"/>
    <x v="1"/>
    <x v="0"/>
    <x v="9"/>
    <n v="190.72"/>
    <n v="4"/>
    <n v="762.88"/>
  </r>
  <r>
    <n v="533"/>
    <s v="US-2018-129441"/>
    <d v="2018-09-07T00:00:00"/>
    <d v="2018-09-11T00:00:00"/>
    <s v="Standard Class"/>
    <s v="JC-15340"/>
    <s v="Jasper Cacioppo"/>
    <x v="0"/>
    <x v="0"/>
    <x v="1"/>
    <s v="California"/>
    <n v="90032"/>
    <x v="1"/>
    <x v="0"/>
    <x v="3"/>
    <n v="47.94"/>
    <n v="1"/>
    <n v="47.94"/>
  </r>
  <r>
    <n v="534"/>
    <s v="CA-2017-168753"/>
    <d v="2017-05-29T00:00:00"/>
    <d v="2017-06-01T00:00:00"/>
    <s v="Second Class"/>
    <s v="RL-19615"/>
    <s v="Rob Lucas"/>
    <x v="0"/>
    <x v="0"/>
    <x v="110"/>
    <s v="Alabama"/>
    <n v="36116"/>
    <x v="0"/>
    <x v="2"/>
    <x v="10"/>
    <n v="979.95"/>
    <n v="2"/>
    <n v="1959.9"/>
  </r>
  <r>
    <n v="536"/>
    <s v="CA-2017-126613"/>
    <d v="2017-07-10T00:00:00"/>
    <d v="2017-07-16T00:00:00"/>
    <s v="Standard Class"/>
    <s v="AA-10375"/>
    <s v="Allen Armold"/>
    <x v="0"/>
    <x v="0"/>
    <x v="111"/>
    <s v="Arizona"/>
    <n v="85204"/>
    <x v="1"/>
    <x v="1"/>
    <x v="7"/>
    <n v="16.768000000000001"/>
    <n v="7"/>
    <n v="117.376"/>
  </r>
  <r>
    <n v="537"/>
    <s v="US-2018-122637"/>
    <d v="2018-09-03T00:00:00"/>
    <d v="2018-09-08T00:00:00"/>
    <s v="Second Class"/>
    <s v="EP-13915"/>
    <s v="Emily Phan"/>
    <x v="0"/>
    <x v="0"/>
    <x v="22"/>
    <s v="Illinois"/>
    <n v="60653"/>
    <x v="2"/>
    <x v="1"/>
    <x v="5"/>
    <n v="42.616"/>
    <n v="9"/>
    <n v="383.54399999999998"/>
  </r>
  <r>
    <n v="539"/>
    <s v="CA-2016-134894"/>
    <d v="2016-12-07T00:00:00"/>
    <d v="2016-12-11T00:00:00"/>
    <s v="Standard Class"/>
    <s v="DK-12985"/>
    <s v="Darren Koutras"/>
    <x v="0"/>
    <x v="0"/>
    <x v="0"/>
    <s v="Kentucky"/>
    <n v="42420"/>
    <x v="0"/>
    <x v="1"/>
    <x v="6"/>
    <n v="152.94"/>
    <n v="3"/>
    <n v="458.82"/>
  </r>
  <r>
    <n v="541"/>
    <s v="CA-2015-140795"/>
    <d v="2015-02-01T00:00:00"/>
    <d v="2015-02-03T00:00:00"/>
    <s v="First Class"/>
    <s v="BD-11500"/>
    <s v="Bradley Drucker"/>
    <x v="0"/>
    <x v="0"/>
    <x v="112"/>
    <s v="Wisconsin"/>
    <n v="54302"/>
    <x v="2"/>
    <x v="2"/>
    <x v="12"/>
    <n v="468.9"/>
    <n v="6"/>
    <n v="2813.3999999999996"/>
  </r>
  <r>
    <n v="543"/>
    <s v="US-2016-120161"/>
    <d v="2016-12-18T00:00:00"/>
    <d v="2016-12-23T00:00:00"/>
    <s v="Standard Class"/>
    <s v="LM-17065"/>
    <s v="Liz MacKendrick"/>
    <x v="0"/>
    <x v="0"/>
    <x v="24"/>
    <s v="Ohio"/>
    <n v="45503"/>
    <x v="3"/>
    <x v="1"/>
    <x v="7"/>
    <n v="646.77599999999995"/>
    <n v="5"/>
    <n v="3233.8799999999997"/>
  </r>
  <r>
    <n v="547"/>
    <s v="CA-2018-162929"/>
    <d v="2018-11-19T00:00:00"/>
    <d v="2018-11-22T00:00:00"/>
    <s v="First Class"/>
    <s v="AS-10135"/>
    <s v="Adrian Shami"/>
    <x v="2"/>
    <x v="0"/>
    <x v="20"/>
    <s v="New York"/>
    <n v="10035"/>
    <x v="3"/>
    <x v="1"/>
    <x v="5"/>
    <n v="41.28"/>
    <n v="6"/>
    <n v="247.68"/>
  </r>
  <r>
    <n v="552"/>
    <s v="CA-2017-136406"/>
    <d v="2017-04-15T00:00:00"/>
    <d v="2017-04-17T00:00:00"/>
    <s v="Second Class"/>
    <s v="BD-11320"/>
    <s v="Bill Donatelli"/>
    <x v="0"/>
    <x v="0"/>
    <x v="8"/>
    <s v="California"/>
    <n v="94110"/>
    <x v="1"/>
    <x v="0"/>
    <x v="9"/>
    <n v="1121.568"/>
    <n v="3"/>
    <n v="3364.7039999999997"/>
  </r>
  <r>
    <n v="554"/>
    <s v="CA-2018-101945"/>
    <d v="2018-11-24T00:00:00"/>
    <d v="2018-11-28T00:00:00"/>
    <s v="Standard Class"/>
    <s v="GT-14710"/>
    <s v="Greg Tran"/>
    <x v="0"/>
    <x v="0"/>
    <x v="12"/>
    <s v="Texas"/>
    <n v="77070"/>
    <x v="2"/>
    <x v="1"/>
    <x v="13"/>
    <n v="10.824"/>
    <n v="6"/>
    <n v="64.944000000000003"/>
  </r>
  <r>
    <n v="556"/>
    <s v="CA-2015-155852"/>
    <d v="2015-03-03T00:00:00"/>
    <d v="2015-03-07T00:00:00"/>
    <s v="Second Class"/>
    <s v="AJ-10945"/>
    <s v="Ashley Jarboe"/>
    <x v="0"/>
    <x v="0"/>
    <x v="38"/>
    <s v="North Carolina"/>
    <n v="28403"/>
    <x v="0"/>
    <x v="1"/>
    <x v="8"/>
    <n v="19.456"/>
    <n v="9"/>
    <n v="175.10399999999998"/>
  </r>
  <r>
    <n v="557"/>
    <s v="CA-2017-113243"/>
    <d v="2017-06-10T00:00:00"/>
    <d v="2017-06-15T00:00:00"/>
    <s v="Standard Class"/>
    <s v="OT-18730"/>
    <s v="Olvera Toch"/>
    <x v="0"/>
    <x v="0"/>
    <x v="1"/>
    <s v="California"/>
    <n v="90045"/>
    <x v="1"/>
    <x v="1"/>
    <x v="1"/>
    <n v="20.7"/>
    <n v="3"/>
    <n v="62.099999999999994"/>
  </r>
  <r>
    <n v="560"/>
    <s v="CA-2018-118731"/>
    <d v="2018-11-20T00:00:00"/>
    <d v="2018-11-22T00:00:00"/>
    <s v="Second Class"/>
    <s v="LP-17080"/>
    <s v="Liz Pelletier"/>
    <x v="0"/>
    <x v="0"/>
    <x v="8"/>
    <s v="California"/>
    <n v="94110"/>
    <x v="1"/>
    <x v="0"/>
    <x v="3"/>
    <n v="442"/>
    <n v="3"/>
    <n v="1326"/>
  </r>
  <r>
    <n v="562"/>
    <s v="CA-2015-145576"/>
    <d v="2015-09-14T00:00:00"/>
    <d v="2015-09-18T00:00:00"/>
    <s v="Second Class"/>
    <s v="CA-12775"/>
    <s v="Cynthia Arntzen"/>
    <x v="0"/>
    <x v="0"/>
    <x v="113"/>
    <s v="Florida"/>
    <n v="33614"/>
    <x v="0"/>
    <x v="1"/>
    <x v="6"/>
    <n v="13"/>
    <n v="8"/>
    <n v="104"/>
  </r>
  <r>
    <n v="564"/>
    <s v="CA-2016-130736"/>
    <d v="2016-12-07T00:00:00"/>
    <d v="2016-12-09T00:00:00"/>
    <s v="First Class"/>
    <s v="JF-15490"/>
    <s v="Jeremy Farry"/>
    <x v="0"/>
    <x v="0"/>
    <x v="4"/>
    <s v="Washington"/>
    <n v="98105"/>
    <x v="1"/>
    <x v="1"/>
    <x v="13"/>
    <n v="3.96"/>
    <n v="8"/>
    <n v="31.68"/>
  </r>
  <r>
    <n v="566"/>
    <s v="CA-2018-137099"/>
    <d v="2018-12-07T00:00:00"/>
    <d v="2018-12-10T00:00:00"/>
    <s v="First Class"/>
    <s v="FP-14320"/>
    <s v="Frank Preis"/>
    <x v="0"/>
    <x v="0"/>
    <x v="1"/>
    <s v="California"/>
    <n v="90008"/>
    <x v="1"/>
    <x v="2"/>
    <x v="10"/>
    <n v="374.37599999999998"/>
    <n v="7"/>
    <n v="2620.6319999999996"/>
  </r>
  <r>
    <n v="567"/>
    <s v="CA-2018-156951"/>
    <d v="2018-10-01T00:00:00"/>
    <d v="2018-10-08T00:00:00"/>
    <s v="Standard Class"/>
    <s v="EB-13840"/>
    <s v="Ellis Ballard"/>
    <x v="1"/>
    <x v="0"/>
    <x v="4"/>
    <s v="Washington"/>
    <n v="98105"/>
    <x v="1"/>
    <x v="1"/>
    <x v="4"/>
    <n v="91.84"/>
    <n v="1"/>
    <n v="91.84"/>
  </r>
  <r>
    <n v="571"/>
    <s v="CA-2018-164826"/>
    <d v="2018-12-28T00:00:00"/>
    <d v="2019-01-04T00:00:00"/>
    <s v="Standard Class"/>
    <s v="JF-15415"/>
    <s v="Jennifer Ferguson"/>
    <x v="0"/>
    <x v="0"/>
    <x v="20"/>
    <s v="New York"/>
    <n v="10024"/>
    <x v="3"/>
    <x v="1"/>
    <x v="1"/>
    <n v="72.45"/>
    <n v="7"/>
    <n v="507.15000000000003"/>
  </r>
  <r>
    <n v="575"/>
    <s v="CA-2017-127250"/>
    <d v="2017-11-03T00:00:00"/>
    <d v="2017-11-07T00:00:00"/>
    <s v="Standard Class"/>
    <s v="SF-20200"/>
    <s v="Sarah Foster"/>
    <x v="0"/>
    <x v="0"/>
    <x v="114"/>
    <s v="Washington"/>
    <n v="98270"/>
    <x v="1"/>
    <x v="1"/>
    <x v="8"/>
    <n v="8.82"/>
    <n v="2"/>
    <n v="17.64"/>
  </r>
  <r>
    <n v="576"/>
    <s v="CA-2016-149713"/>
    <d v="2016-09-18T00:00:00"/>
    <d v="2016-09-22T00:00:00"/>
    <s v="Second Class"/>
    <s v="TG-21640"/>
    <s v="Trudy Glocke"/>
    <x v="0"/>
    <x v="0"/>
    <x v="80"/>
    <s v="California"/>
    <n v="90805"/>
    <x v="1"/>
    <x v="1"/>
    <x v="4"/>
    <n v="160.72"/>
    <n v="8"/>
    <n v="1285.76"/>
  </r>
  <r>
    <n v="579"/>
    <s v="CA-2018-118640"/>
    <d v="2018-07-20T00:00:00"/>
    <d v="2018-07-26T00:00:00"/>
    <s v="Standard Class"/>
    <s v="CS-11950"/>
    <s v="Carlos Soltero"/>
    <x v="0"/>
    <x v="0"/>
    <x v="22"/>
    <s v="Illinois"/>
    <n v="60610"/>
    <x v="2"/>
    <x v="1"/>
    <x v="7"/>
    <n v="69.712000000000003"/>
    <n v="4"/>
    <n v="278.84800000000001"/>
  </r>
  <r>
    <n v="581"/>
    <s v="CA-2016-132906"/>
    <d v="2016-09-10T00:00:00"/>
    <d v="2016-09-14T00:00:00"/>
    <s v="Standard Class"/>
    <s v="CC-12145"/>
    <s v="Charles Crestani"/>
    <x v="0"/>
    <x v="0"/>
    <x v="1"/>
    <s v="California"/>
    <n v="90004"/>
    <x v="1"/>
    <x v="1"/>
    <x v="15"/>
    <n v="51.52"/>
    <n v="8"/>
    <n v="412.16"/>
  </r>
  <r>
    <n v="582"/>
    <s v="CA-2018-145233"/>
    <d v="2018-12-01T00:00:00"/>
    <d v="2018-12-05T00:00:00"/>
    <s v="Standard Class"/>
    <s v="DV-13465"/>
    <s v="Dianna Vittorini"/>
    <x v="0"/>
    <x v="0"/>
    <x v="58"/>
    <s v="Colorado"/>
    <n v="80219"/>
    <x v="1"/>
    <x v="2"/>
    <x v="10"/>
    <n v="470.37599999999998"/>
    <n v="9"/>
    <n v="4233.384"/>
  </r>
  <r>
    <n v="587"/>
    <s v="CA-2016-128139"/>
    <d v="2016-07-03T00:00:00"/>
    <d v="2016-07-09T00:00:00"/>
    <s v="Standard Class"/>
    <s v="BD-11725"/>
    <s v="Bruce Degenhardt"/>
    <x v="0"/>
    <x v="0"/>
    <x v="115"/>
    <s v="Kentucky"/>
    <n v="40475"/>
    <x v="0"/>
    <x v="0"/>
    <x v="9"/>
    <n v="70.98"/>
    <n v="8"/>
    <n v="567.84"/>
  </r>
  <r>
    <n v="589"/>
    <s v="US-2017-156986"/>
    <d v="2017-03-20T00:00:00"/>
    <d v="2017-03-24T00:00:00"/>
    <s v="Standard Class"/>
    <s v="ZC-21910"/>
    <s v="Zuschuss Carroll"/>
    <x v="0"/>
    <x v="0"/>
    <x v="116"/>
    <s v="Oregon"/>
    <n v="97301"/>
    <x v="1"/>
    <x v="2"/>
    <x v="10"/>
    <n v="84.784000000000006"/>
    <n v="4"/>
    <n v="339.13600000000002"/>
  </r>
  <r>
    <n v="593"/>
    <s v="CA-2015-135405"/>
    <d v="2015-01-09T00:00:00"/>
    <d v="2015-01-13T00:00:00"/>
    <s v="Standard Class"/>
    <s v="MS-17830"/>
    <s v="Melanie Seite"/>
    <x v="0"/>
    <x v="0"/>
    <x v="117"/>
    <s v="Texas"/>
    <n v="78041"/>
    <x v="2"/>
    <x v="1"/>
    <x v="8"/>
    <n v="9.3439999999999994"/>
    <n v="7"/>
    <n v="65.408000000000001"/>
  </r>
  <r>
    <n v="595"/>
    <s v="CA-2015-131450"/>
    <d v="2015-08-08T00:00:00"/>
    <d v="2015-08-15T00:00:00"/>
    <s v="Standard Class"/>
    <s v="LR-16915"/>
    <s v="Lena Radford"/>
    <x v="0"/>
    <x v="0"/>
    <x v="68"/>
    <s v="California"/>
    <n v="92024"/>
    <x v="1"/>
    <x v="1"/>
    <x v="6"/>
    <n v="76.12"/>
    <n v="4"/>
    <n v="304.48"/>
  </r>
  <r>
    <n v="599"/>
    <s v="CA-2017-120180"/>
    <d v="2017-07-14T00:00:00"/>
    <d v="2017-07-16T00:00:00"/>
    <s v="First Class"/>
    <s v="TP-21130"/>
    <s v="Theone Pippenger"/>
    <x v="0"/>
    <x v="0"/>
    <x v="10"/>
    <s v="Pennsylvania"/>
    <n v="19134"/>
    <x v="3"/>
    <x v="1"/>
    <x v="15"/>
    <n v="11.632"/>
    <n v="7"/>
    <n v="81.423999999999992"/>
  </r>
  <r>
    <n v="600"/>
    <s v="US-2017-100720"/>
    <d v="2017-07-16T00:00:00"/>
    <d v="2017-07-21T00:00:00"/>
    <s v="Standard Class"/>
    <s v="CK-12205"/>
    <s v="Chloris Kastensmidt"/>
    <x v="0"/>
    <x v="0"/>
    <x v="10"/>
    <s v="Pennsylvania"/>
    <n v="19120"/>
    <x v="3"/>
    <x v="2"/>
    <x v="10"/>
    <n v="143.982"/>
    <n v="6"/>
    <n v="863.89200000000005"/>
  </r>
  <r>
    <n v="603"/>
    <s v="CA-2015-149958"/>
    <d v="2015-03-15T00:00:00"/>
    <d v="2015-03-19T00:00:00"/>
    <s v="Standard Class"/>
    <s v="AS-10240"/>
    <s v="Alan Shonely"/>
    <x v="0"/>
    <x v="0"/>
    <x v="113"/>
    <s v="Florida"/>
    <n v="33614"/>
    <x v="0"/>
    <x v="1"/>
    <x v="7"/>
    <n v="142.77600000000001"/>
    <n v="1"/>
    <n v="142.77600000000001"/>
  </r>
  <r>
    <n v="608"/>
    <s v="US-2015-105767"/>
    <d v="2015-05-23T00:00:00"/>
    <d v="2015-05-27T00:00:00"/>
    <s v="Standard Class"/>
    <s v="AR-10510"/>
    <s v="Andrew Roberts"/>
    <x v="0"/>
    <x v="0"/>
    <x v="10"/>
    <s v="Pennsylvania"/>
    <n v="19134"/>
    <x v="3"/>
    <x v="1"/>
    <x v="5"/>
    <n v="3.282"/>
    <n v="4"/>
    <n v="13.128"/>
  </r>
  <r>
    <n v="611"/>
    <s v="CA-2017-161816"/>
    <d v="2017-04-28T00:00:00"/>
    <d v="2017-05-01T00:00:00"/>
    <s v="First Class"/>
    <s v="NB-18655"/>
    <s v="Nona Balk"/>
    <x v="1"/>
    <x v="0"/>
    <x v="59"/>
    <s v="Texas"/>
    <n v="75217"/>
    <x v="2"/>
    <x v="2"/>
    <x v="10"/>
    <n v="369.57600000000002"/>
    <n v="9"/>
    <n v="3326.1840000000002"/>
  </r>
  <r>
    <n v="613"/>
    <s v="CA-2017-121223"/>
    <d v="2017-09-11T00:00:00"/>
    <d v="2017-09-13T00:00:00"/>
    <s v="Second Class"/>
    <s v="GD-14590"/>
    <s v="Giulietta Dortch"/>
    <x v="1"/>
    <x v="0"/>
    <x v="10"/>
    <s v="Pennsylvania"/>
    <n v="19143"/>
    <x v="3"/>
    <x v="1"/>
    <x v="4"/>
    <n v="8.4480000000000004"/>
    <n v="9"/>
    <n v="76.032000000000011"/>
  </r>
  <r>
    <n v="615"/>
    <s v="CA-2018-138611"/>
    <d v="2018-11-14T00:00:00"/>
    <d v="2018-11-17T00:00:00"/>
    <s v="Second Class"/>
    <s v="CK-12595"/>
    <s v="Clytie Kelty"/>
    <x v="0"/>
    <x v="0"/>
    <x v="118"/>
    <s v="Ohio"/>
    <n v="43123"/>
    <x v="3"/>
    <x v="2"/>
    <x v="10"/>
    <n v="119.94"/>
    <n v="6"/>
    <n v="719.64"/>
  </r>
  <r>
    <n v="617"/>
    <s v="CA-2018-117947"/>
    <d v="2018-08-18T00:00:00"/>
    <d v="2018-08-23T00:00:00"/>
    <s v="Second Class"/>
    <s v="NG-18355"/>
    <s v="Nat Gilpin"/>
    <x v="1"/>
    <x v="0"/>
    <x v="20"/>
    <s v="New York"/>
    <n v="10011"/>
    <x v="3"/>
    <x v="0"/>
    <x v="3"/>
    <n v="408"/>
    <n v="4"/>
    <n v="1632"/>
  </r>
  <r>
    <n v="622"/>
    <s v="US-2015-111171"/>
    <d v="2015-12-26T00:00:00"/>
    <d v="2015-12-31T00:00:00"/>
    <s v="Standard Class"/>
    <s v="CA-12265"/>
    <s v="Christina Anderson"/>
    <x v="0"/>
    <x v="0"/>
    <x v="22"/>
    <s v="Illinois"/>
    <n v="60610"/>
    <x v="2"/>
    <x v="1"/>
    <x v="5"/>
    <n v="8.69"/>
    <n v="7"/>
    <n v="60.83"/>
  </r>
  <r>
    <n v="623"/>
    <s v="CA-2016-138009"/>
    <d v="2016-11-29T00:00:00"/>
    <d v="2016-12-03T00:00:00"/>
    <s v="Standard Class"/>
    <s v="SF-20965"/>
    <s v="Sylvia Foulston"/>
    <x v="1"/>
    <x v="0"/>
    <x v="119"/>
    <s v="Michigan"/>
    <n v="48126"/>
    <x v="2"/>
    <x v="0"/>
    <x v="9"/>
    <n v="301.95999999999998"/>
    <n v="8"/>
    <n v="2415.6799999999998"/>
  </r>
  <r>
    <n v="627"/>
    <s v="CA-2018-163020"/>
    <d v="2018-09-15T00:00:00"/>
    <d v="2018-09-19T00:00:00"/>
    <s v="Standard Class"/>
    <s v="MO-17800"/>
    <s v="Meg O'Connel"/>
    <x v="2"/>
    <x v="0"/>
    <x v="20"/>
    <s v="New York"/>
    <n v="10009"/>
    <x v="3"/>
    <x v="0"/>
    <x v="3"/>
    <n v="355"/>
    <n v="1"/>
    <n v="355"/>
  </r>
  <r>
    <n v="628"/>
    <s v="CA-2018-153787"/>
    <d v="2018-05-19T00:00:00"/>
    <d v="2018-05-23T00:00:00"/>
    <s v="Standard Class"/>
    <s v="AT-10735"/>
    <s v="Annie Thurman"/>
    <x v="0"/>
    <x v="0"/>
    <x v="4"/>
    <s v="Washington"/>
    <n v="98115"/>
    <x v="1"/>
    <x v="1"/>
    <x v="6"/>
    <n v="97.16"/>
    <n v="6"/>
    <n v="582.96"/>
  </r>
  <r>
    <n v="631"/>
    <s v="US-2017-135720"/>
    <d v="2017-12-11T00:00:00"/>
    <d v="2017-12-13T00:00:00"/>
    <s v="Second Class"/>
    <s v="FM-14380"/>
    <s v="Fred McMath"/>
    <x v="0"/>
    <x v="0"/>
    <x v="32"/>
    <s v="Colorado"/>
    <n v="80013"/>
    <x v="1"/>
    <x v="1"/>
    <x v="7"/>
    <n v="243.38399999999999"/>
    <n v="5"/>
    <n v="1216.9199999999998"/>
  </r>
  <r>
    <n v="636"/>
    <s v="CA-2016-168004"/>
    <d v="2016-10-04T00:00:00"/>
    <d v="2016-10-09T00:00:00"/>
    <s v="Second Class"/>
    <s v="DJ-13420"/>
    <s v="Denny Joy"/>
    <x v="1"/>
    <x v="0"/>
    <x v="120"/>
    <s v="Georgia"/>
    <n v="31088"/>
    <x v="0"/>
    <x v="0"/>
    <x v="9"/>
    <n v="392.94"/>
    <n v="3"/>
    <n v="1178.82"/>
  </r>
  <r>
    <n v="637"/>
    <s v="US-2017-123470"/>
    <d v="2017-08-15T00:00:00"/>
    <d v="2017-08-21T00:00:00"/>
    <s v="Standard Class"/>
    <s v="ME-17725"/>
    <s v="Max Engle"/>
    <x v="0"/>
    <x v="0"/>
    <x v="32"/>
    <s v="Colorado"/>
    <n v="80013"/>
    <x v="1"/>
    <x v="1"/>
    <x v="5"/>
    <n v="18.882000000000001"/>
    <n v="7"/>
    <n v="132.17400000000001"/>
  </r>
  <r>
    <n v="641"/>
    <s v="CA-2017-147067"/>
    <d v="2017-12-18T00:00:00"/>
    <d v="2017-12-22T00:00:00"/>
    <s v="Standard Class"/>
    <s v="JD-16150"/>
    <s v="Justin Deggeller"/>
    <x v="1"/>
    <x v="0"/>
    <x v="29"/>
    <s v="Minnesota"/>
    <n v="55407"/>
    <x v="2"/>
    <x v="0"/>
    <x v="3"/>
    <n v="1884"/>
    <n v="8"/>
    <n v="15072"/>
  </r>
  <r>
    <n v="642"/>
    <s v="CA-2018-167913"/>
    <d v="2018-07-30T00:00:00"/>
    <d v="2018-08-03T00:00:00"/>
    <s v="Second Class"/>
    <s v="JL-15835"/>
    <s v="John Lee"/>
    <x v="0"/>
    <x v="0"/>
    <x v="121"/>
    <s v="California"/>
    <n v="92691"/>
    <x v="1"/>
    <x v="1"/>
    <x v="7"/>
    <n v="330.4"/>
    <n v="2"/>
    <n v="660.8"/>
  </r>
  <r>
    <n v="644"/>
    <s v="CA-2018-106103"/>
    <d v="2018-06-10T00:00:00"/>
    <d v="2018-06-15T00:00:00"/>
    <s v="Standard Class"/>
    <s v="SC-20305"/>
    <s v="Sean Christensen"/>
    <x v="0"/>
    <x v="0"/>
    <x v="122"/>
    <s v="Michigan"/>
    <n v="48307"/>
    <x v="2"/>
    <x v="2"/>
    <x v="12"/>
    <n v="132.52000000000001"/>
    <n v="7"/>
    <n v="927.6400000000001"/>
  </r>
  <r>
    <n v="646"/>
    <s v="CA-2018-126221"/>
    <d v="2018-12-30T00:00:00"/>
    <d v="2019-01-05T00:00:00"/>
    <s v="Standard Class"/>
    <s v="CC-12430"/>
    <s v="Chuck Clark"/>
    <x v="2"/>
    <x v="0"/>
    <x v="36"/>
    <s v="Indiana"/>
    <n v="47201"/>
    <x v="2"/>
    <x v="1"/>
    <x v="6"/>
    <n v="209.3"/>
    <n v="6"/>
    <n v="1255.8000000000002"/>
  </r>
  <r>
    <n v="649"/>
    <s v="CA-2017-160745"/>
    <d v="2017-12-11T00:00:00"/>
    <d v="2017-12-16T00:00:00"/>
    <s v="Second Class"/>
    <s v="AR-10825"/>
    <s v="Anthony Rawles"/>
    <x v="1"/>
    <x v="0"/>
    <x v="123"/>
    <s v="Washington"/>
    <n v="98661"/>
    <x v="1"/>
    <x v="0"/>
    <x v="3"/>
    <n v="1340"/>
    <n v="2"/>
    <n v="2680"/>
  </r>
  <r>
    <n v="652"/>
    <s v="CA-2017-132661"/>
    <d v="2017-10-23T00:00:00"/>
    <d v="2017-10-29T00:00:00"/>
    <s v="Standard Class"/>
    <s v="SR-20740"/>
    <s v="Steven Roelle"/>
    <x v="2"/>
    <x v="0"/>
    <x v="20"/>
    <s v="New York"/>
    <n v="10024"/>
    <x v="3"/>
    <x v="1"/>
    <x v="4"/>
    <n v="379.4"/>
    <n v="7"/>
    <n v="2655.7999999999997"/>
  </r>
  <r>
    <n v="655"/>
    <s v="CA-2017-137239"/>
    <d v="2017-08-22T00:00:00"/>
    <d v="2017-08-28T00:00:00"/>
    <s v="Standard Class"/>
    <s v="CR-12730"/>
    <s v="Craig Reiter"/>
    <x v="0"/>
    <x v="0"/>
    <x v="36"/>
    <s v="Ohio"/>
    <n v="43229"/>
    <x v="3"/>
    <x v="1"/>
    <x v="6"/>
    <n v="113.55200000000001"/>
    <n v="3"/>
    <n v="340.65600000000001"/>
  </r>
  <r>
    <n v="658"/>
    <s v="US-2017-156097"/>
    <d v="2017-09-19T00:00:00"/>
    <d v="2017-09-19T00:00:00"/>
    <s v="Same Day"/>
    <s v="EH-14125"/>
    <s v="Eugene Hildebrand"/>
    <x v="2"/>
    <x v="0"/>
    <x v="32"/>
    <s v="Illinois"/>
    <n v="60505"/>
    <x v="2"/>
    <x v="0"/>
    <x v="9"/>
    <n v="701.37199999999996"/>
    <n v="1"/>
    <n v="701.37199999999996"/>
  </r>
  <r>
    <n v="664"/>
    <s v="CA-2017-123666"/>
    <d v="2017-03-26T00:00:00"/>
    <d v="2017-03-30T00:00:00"/>
    <s v="Standard Class"/>
    <s v="SP-20545"/>
    <s v="Sibella Parks"/>
    <x v="1"/>
    <x v="0"/>
    <x v="20"/>
    <s v="New York"/>
    <n v="10011"/>
    <x v="3"/>
    <x v="1"/>
    <x v="7"/>
    <n v="459.95"/>
    <n v="8"/>
    <n v="3679.6"/>
  </r>
  <r>
    <n v="666"/>
    <s v="CA-2018-132682"/>
    <d v="2018-06-08T00:00:00"/>
    <d v="2018-06-10T00:00:00"/>
    <s v="Second Class"/>
    <s v="TH-21235"/>
    <s v="Tiffany House"/>
    <x v="1"/>
    <x v="0"/>
    <x v="59"/>
    <s v="Texas"/>
    <n v="75081"/>
    <x v="2"/>
    <x v="1"/>
    <x v="15"/>
    <n v="23.76"/>
    <n v="3"/>
    <n v="71.28"/>
  </r>
  <r>
    <n v="669"/>
    <s v="CA-2015-156314"/>
    <d v="2015-12-24T00:00:00"/>
    <d v="2015-12-26T00:00:00"/>
    <s v="First Class"/>
    <s v="RP-19390"/>
    <s v="Resi PÃ¶lking"/>
    <x v="0"/>
    <x v="0"/>
    <x v="124"/>
    <s v="Ohio"/>
    <n v="44105"/>
    <x v="3"/>
    <x v="0"/>
    <x v="3"/>
    <n v="30.36"/>
    <n v="7"/>
    <n v="212.51999999999998"/>
  </r>
  <r>
    <n v="674"/>
    <s v="CA-2018-130351"/>
    <d v="2018-12-05T00:00:00"/>
    <d v="2018-12-08T00:00:00"/>
    <s v="First Class"/>
    <s v="RB-19570"/>
    <s v="Rob Beeghly"/>
    <x v="0"/>
    <x v="0"/>
    <x v="36"/>
    <s v="Indiana"/>
    <n v="47201"/>
    <x v="2"/>
    <x v="1"/>
    <x v="6"/>
    <n v="61.44"/>
    <n v="8"/>
    <n v="491.52"/>
  </r>
  <r>
    <n v="677"/>
    <s v="US-2018-119438"/>
    <d v="2018-03-18T00:00:00"/>
    <d v="2018-03-23T00:00:00"/>
    <s v="Standard Class"/>
    <s v="CD-11980"/>
    <s v="Carol Darley"/>
    <x v="0"/>
    <x v="0"/>
    <x v="125"/>
    <s v="Texas"/>
    <n v="75701"/>
    <x v="2"/>
    <x v="1"/>
    <x v="6"/>
    <n v="2.6880000000000002"/>
    <n v="1"/>
    <n v="2.6880000000000002"/>
  </r>
  <r>
    <n v="681"/>
    <s v="CA-2017-164511"/>
    <d v="2017-11-19T00:00:00"/>
    <d v="2017-11-24T00:00:00"/>
    <s v="Standard Class"/>
    <s v="DJ-13630"/>
    <s v="Doug Jacobs"/>
    <x v="0"/>
    <x v="0"/>
    <x v="20"/>
    <s v="New York"/>
    <n v="10024"/>
    <x v="3"/>
    <x v="1"/>
    <x v="5"/>
    <n v="14.352"/>
    <n v="6"/>
    <n v="86.111999999999995"/>
  </r>
  <r>
    <n v="684"/>
    <s v="US-2018-168116"/>
    <d v="2018-11-04T00:00:00"/>
    <d v="2018-11-04T00:00:00"/>
    <s v="Same Day"/>
    <s v="GT-14635"/>
    <s v="Grant Thornton"/>
    <x v="1"/>
    <x v="0"/>
    <x v="126"/>
    <s v="North Carolina"/>
    <n v="27217"/>
    <x v="0"/>
    <x v="2"/>
    <x v="14"/>
    <n v="799"/>
    <n v="5"/>
    <n v="3995"/>
  </r>
  <r>
    <n v="686"/>
    <s v="CA-2015-157784"/>
    <d v="2015-07-05T00:00:00"/>
    <d v="2015-07-08T00:00:00"/>
    <s v="First Class"/>
    <s v="MC-17845"/>
    <s v="Michael Chen"/>
    <x v="0"/>
    <x v="0"/>
    <x v="97"/>
    <s v="Mississippi"/>
    <n v="39212"/>
    <x v="0"/>
    <x v="2"/>
    <x v="12"/>
    <n v="479.97"/>
    <n v="7"/>
    <n v="3359.79"/>
  </r>
  <r>
    <n v="689"/>
    <s v="CA-2018-161480"/>
    <d v="2018-12-25T00:00:00"/>
    <d v="2018-12-29T00:00:00"/>
    <s v="Standard Class"/>
    <s v="RA-19285"/>
    <s v="Ralph Arnett"/>
    <x v="0"/>
    <x v="0"/>
    <x v="20"/>
    <s v="New York"/>
    <n v="10035"/>
    <x v="3"/>
    <x v="0"/>
    <x v="0"/>
    <n v="191.98400000000001"/>
    <n v="4"/>
    <n v="767.93600000000004"/>
  </r>
  <r>
    <n v="690"/>
    <s v="US-2015-117135"/>
    <d v="2015-06-21T00:00:00"/>
    <d v="2015-06-23T00:00:00"/>
    <s v="Second Class"/>
    <s v="NP-18325"/>
    <s v="Naresj Patel"/>
    <x v="0"/>
    <x v="0"/>
    <x v="127"/>
    <s v="Virginia"/>
    <n v="22980"/>
    <x v="0"/>
    <x v="0"/>
    <x v="3"/>
    <n v="104.01"/>
    <n v="8"/>
    <n v="832.08"/>
  </r>
  <r>
    <n v="693"/>
    <s v="CA-2016-131534"/>
    <d v="2016-03-28T00:00:00"/>
    <d v="2016-04-02T00:00:00"/>
    <s v="Standard Class"/>
    <s v="AB-10165"/>
    <s v="Alan Barnes"/>
    <x v="0"/>
    <x v="0"/>
    <x v="1"/>
    <s v="California"/>
    <n v="90036"/>
    <x v="1"/>
    <x v="2"/>
    <x v="12"/>
    <n v="166.24"/>
    <n v="1"/>
    <n v="166.24"/>
  </r>
  <r>
    <n v="695"/>
    <s v="CA-2016-119291"/>
    <d v="2016-05-14T00:00:00"/>
    <d v="2016-05-17T00:00:00"/>
    <s v="First Class"/>
    <s v="JO-15550"/>
    <s v="Jesus Ocampo"/>
    <x v="2"/>
    <x v="0"/>
    <x v="128"/>
    <s v="Pennsylvania"/>
    <n v="19013"/>
    <x v="3"/>
    <x v="1"/>
    <x v="8"/>
    <n v="198.27199999999999"/>
    <n v="4"/>
    <n v="793.08799999999997"/>
  </r>
  <r>
    <n v="704"/>
    <s v="CA-2016-142027"/>
    <d v="2016-04-09T00:00:00"/>
    <d v="2016-04-14T00:00:00"/>
    <s v="Standard Class"/>
    <s v="JK-15370"/>
    <s v="Jay Kimmel"/>
    <x v="0"/>
    <x v="0"/>
    <x v="80"/>
    <s v="California"/>
    <n v="90805"/>
    <x v="1"/>
    <x v="0"/>
    <x v="2"/>
    <n v="369.91199999999998"/>
    <n v="7"/>
    <n v="2589.384"/>
  </r>
  <r>
    <n v="705"/>
    <s v="CA-2015-138527"/>
    <d v="2015-09-12T00:00:00"/>
    <d v="2015-09-17T00:00:00"/>
    <s v="Standard Class"/>
    <s v="BN-11470"/>
    <s v="Brad Norvell"/>
    <x v="1"/>
    <x v="0"/>
    <x v="129"/>
    <s v="North Carolina"/>
    <n v="27511"/>
    <x v="0"/>
    <x v="1"/>
    <x v="4"/>
    <n v="10.368"/>
    <n v="1"/>
    <n v="10.368"/>
  </r>
  <r>
    <n v="708"/>
    <s v="CA-2015-112158"/>
    <d v="2015-12-02T00:00:00"/>
    <d v="2015-12-04T00:00:00"/>
    <s v="First Class"/>
    <s v="DP-13165"/>
    <s v="David Philippe"/>
    <x v="0"/>
    <x v="0"/>
    <x v="20"/>
    <s v="New York"/>
    <n v="10035"/>
    <x v="3"/>
    <x v="2"/>
    <x v="12"/>
    <n v="119.96"/>
    <n v="2"/>
    <n v="239.92"/>
  </r>
  <r>
    <n v="711"/>
    <s v="CA-2015-113887"/>
    <d v="2015-04-05T00:00:00"/>
    <d v="2015-04-07T00:00:00"/>
    <s v="First Class"/>
    <s v="TH-21550"/>
    <s v="Tracy Hopkins"/>
    <x v="2"/>
    <x v="0"/>
    <x v="20"/>
    <s v="New York"/>
    <n v="10035"/>
    <x v="3"/>
    <x v="1"/>
    <x v="4"/>
    <n v="55.48"/>
    <n v="8"/>
    <n v="443.84"/>
  </r>
  <r>
    <n v="712"/>
    <s v="CA-2018-146136"/>
    <d v="2018-09-03T00:00:00"/>
    <d v="2018-09-07T00:00:00"/>
    <s v="Standard Class"/>
    <s v="AP-10915"/>
    <s v="Arthur Prichep"/>
    <x v="0"/>
    <x v="0"/>
    <x v="130"/>
    <s v="Florida"/>
    <n v="32137"/>
    <x v="0"/>
    <x v="1"/>
    <x v="11"/>
    <n v="24.448"/>
    <n v="4"/>
    <n v="97.792000000000002"/>
  </r>
  <r>
    <n v="713"/>
    <s v="US-2018-100048"/>
    <d v="2018-05-19T00:00:00"/>
    <d v="2018-05-24T00:00:00"/>
    <s v="Standard Class"/>
    <s v="RS-19765"/>
    <s v="Roland Schwarz"/>
    <x v="1"/>
    <x v="0"/>
    <x v="131"/>
    <s v="New York"/>
    <n v="10550"/>
    <x v="3"/>
    <x v="1"/>
    <x v="6"/>
    <n v="281.33999999999997"/>
    <n v="4"/>
    <n v="1125.3599999999999"/>
  </r>
  <r>
    <n v="717"/>
    <s v="CA-2015-130092"/>
    <d v="2015-01-11T00:00:00"/>
    <d v="2015-01-14T00:00:00"/>
    <s v="First Class"/>
    <s v="SV-20365"/>
    <s v="Seth Vernon"/>
    <x v="0"/>
    <x v="0"/>
    <x v="18"/>
    <s v="Delaware"/>
    <n v="19901"/>
    <x v="3"/>
    <x v="0"/>
    <x v="3"/>
    <n v="9.94"/>
    <n v="6"/>
    <n v="59.64"/>
  </r>
  <r>
    <n v="719"/>
    <s v="CA-2015-104472"/>
    <d v="2015-06-02T00:00:00"/>
    <d v="2015-06-07T00:00:00"/>
    <s v="Standard Class"/>
    <s v="CK-12325"/>
    <s v="Christine Kargatis"/>
    <x v="2"/>
    <x v="0"/>
    <x v="11"/>
    <s v="Utah"/>
    <n v="84057"/>
    <x v="1"/>
    <x v="1"/>
    <x v="5"/>
    <n v="59.808"/>
    <n v="1"/>
    <n v="59.808"/>
  </r>
  <r>
    <n v="721"/>
    <s v="CA-2017-112942"/>
    <d v="2017-02-13T00:00:00"/>
    <d v="2017-02-18T00:00:00"/>
    <s v="Standard Class"/>
    <s v="RD-19810"/>
    <s v="Ross DeVincentis"/>
    <x v="2"/>
    <x v="0"/>
    <x v="1"/>
    <s v="California"/>
    <n v="90045"/>
    <x v="1"/>
    <x v="1"/>
    <x v="4"/>
    <n v="146.82"/>
    <n v="1"/>
    <n v="146.82"/>
  </r>
  <r>
    <n v="724"/>
    <s v="CA-2015-117429"/>
    <d v="2015-10-07T00:00:00"/>
    <d v="2015-10-13T00:00:00"/>
    <s v="Standard Class"/>
    <s v="MR-17545"/>
    <s v="Mathew Reese"/>
    <x v="2"/>
    <x v="0"/>
    <x v="10"/>
    <s v="Pennsylvania"/>
    <n v="19140"/>
    <x v="3"/>
    <x v="0"/>
    <x v="3"/>
    <n v="129.91999999999999"/>
    <n v="3"/>
    <n v="389.76"/>
  </r>
  <r>
    <n v="725"/>
    <s v="CA-2017-114713"/>
    <d v="2017-07-07T00:00:00"/>
    <d v="2017-07-12T00:00:00"/>
    <s v="Standard Class"/>
    <s v="SC-20695"/>
    <s v="Steve Chapman"/>
    <x v="1"/>
    <x v="0"/>
    <x v="132"/>
    <s v="Florida"/>
    <n v="33012"/>
    <x v="0"/>
    <x v="1"/>
    <x v="15"/>
    <n v="45.584000000000003"/>
    <n v="7"/>
    <n v="319.08800000000002"/>
  </r>
  <r>
    <n v="726"/>
    <s v="CA-2018-144113"/>
    <d v="2018-09-16T00:00:00"/>
    <d v="2018-09-20T00:00:00"/>
    <s v="Standard Class"/>
    <s v="JF-15355"/>
    <s v="Jay Fein"/>
    <x v="0"/>
    <x v="0"/>
    <x v="133"/>
    <s v="Texas"/>
    <n v="78745"/>
    <x v="2"/>
    <x v="1"/>
    <x v="11"/>
    <n v="17.568000000000001"/>
    <n v="6"/>
    <n v="105.40800000000002"/>
  </r>
  <r>
    <n v="728"/>
    <s v="US-2017-150861"/>
    <d v="2017-12-03T00:00:00"/>
    <d v="2017-12-06T00:00:00"/>
    <s v="First Class"/>
    <s v="EG-13900"/>
    <s v="Emily Grady"/>
    <x v="0"/>
    <x v="0"/>
    <x v="134"/>
    <s v="New York"/>
    <n v="11572"/>
    <x v="3"/>
    <x v="1"/>
    <x v="4"/>
    <n v="182.72"/>
    <n v="3"/>
    <n v="548.16"/>
  </r>
  <r>
    <n v="733"/>
    <s v="CA-2018-131954"/>
    <d v="2018-01-21T00:00:00"/>
    <d v="2018-01-25T00:00:00"/>
    <s v="Standard Class"/>
    <s v="DS-13030"/>
    <s v="Darrin Sayre"/>
    <x v="2"/>
    <x v="0"/>
    <x v="4"/>
    <s v="Washington"/>
    <n v="98115"/>
    <x v="1"/>
    <x v="1"/>
    <x v="7"/>
    <n v="242.94"/>
    <n v="2"/>
    <n v="485.88"/>
  </r>
  <r>
    <n v="740"/>
    <s v="CA-2015-112326"/>
    <d v="2015-01-04T00:00:00"/>
    <d v="2015-01-08T00:00:00"/>
    <s v="Standard Class"/>
    <s v="PO-19195"/>
    <s v="Phillina Ober"/>
    <x v="2"/>
    <x v="0"/>
    <x v="14"/>
    <s v="Illinois"/>
    <n v="60540"/>
    <x v="2"/>
    <x v="1"/>
    <x v="1"/>
    <n v="11.784000000000001"/>
    <n v="9"/>
    <n v="106.05600000000001"/>
  </r>
  <r>
    <n v="743"/>
    <s v="US-2017-146710"/>
    <d v="2017-08-27T00:00:00"/>
    <d v="2017-09-01T00:00:00"/>
    <s v="Standard Class"/>
    <s v="SS-20875"/>
    <s v="Sung Shariari"/>
    <x v="0"/>
    <x v="0"/>
    <x v="59"/>
    <s v="Texas"/>
    <n v="75220"/>
    <x v="2"/>
    <x v="1"/>
    <x v="15"/>
    <n v="51.52"/>
    <n v="7"/>
    <n v="360.64000000000004"/>
  </r>
  <r>
    <n v="749"/>
    <s v="CA-2017-150889"/>
    <d v="2017-03-20T00:00:00"/>
    <d v="2017-03-22T00:00:00"/>
    <s v="Second Class"/>
    <s v="PB-19105"/>
    <s v="Peter BÃ¼hler"/>
    <x v="0"/>
    <x v="0"/>
    <x v="135"/>
    <s v="Illinois"/>
    <n v="60201"/>
    <x v="2"/>
    <x v="2"/>
    <x v="10"/>
    <n v="11.992000000000001"/>
    <n v="5"/>
    <n v="59.960000000000008"/>
  </r>
  <r>
    <n v="750"/>
    <s v="CA-2018-126074"/>
    <d v="2018-10-02T00:00:00"/>
    <d v="2018-10-06T00:00:00"/>
    <s v="Standard Class"/>
    <s v="RF-19735"/>
    <s v="Roland Fjeld"/>
    <x v="0"/>
    <x v="0"/>
    <x v="136"/>
    <s v="Michigan"/>
    <n v="48183"/>
    <x v="2"/>
    <x v="1"/>
    <x v="5"/>
    <n v="58.05"/>
    <n v="8"/>
    <n v="464.4"/>
  </r>
  <r>
    <n v="754"/>
    <s v="CA-2017-110499"/>
    <d v="2017-04-07T00:00:00"/>
    <d v="2017-04-09T00:00:00"/>
    <s v="First Class"/>
    <s v="YC-21895"/>
    <s v="Yoseph Carroll"/>
    <x v="1"/>
    <x v="0"/>
    <x v="8"/>
    <s v="California"/>
    <n v="94110"/>
    <x v="1"/>
    <x v="2"/>
    <x v="16"/>
    <n v="1199.9760000000001"/>
    <n v="4"/>
    <n v="4799.9040000000005"/>
  </r>
  <r>
    <n v="757"/>
    <s v="CA-2015-106803"/>
    <d v="2015-12-29T00:00:00"/>
    <d v="2016-01-02T00:00:00"/>
    <s v="Standard Class"/>
    <s v="DC-13285"/>
    <s v="Debra Catini"/>
    <x v="0"/>
    <x v="0"/>
    <x v="137"/>
    <s v="Minnesota"/>
    <n v="55016"/>
    <x v="2"/>
    <x v="1"/>
    <x v="7"/>
    <n v="24.56"/>
    <n v="3"/>
    <n v="73.679999999999993"/>
  </r>
  <r>
    <n v="759"/>
    <s v="CA-2018-117240"/>
    <d v="2018-07-23T00:00:00"/>
    <d v="2018-07-28T00:00:00"/>
    <s v="Standard Class"/>
    <s v="CP-12340"/>
    <s v="Christine Phan"/>
    <x v="1"/>
    <x v="0"/>
    <x v="20"/>
    <s v="New York"/>
    <n v="10009"/>
    <x v="3"/>
    <x v="1"/>
    <x v="5"/>
    <n v="13.128"/>
    <n v="1"/>
    <n v="13.128"/>
  </r>
  <r>
    <n v="760"/>
    <s v="CA-2018-133333"/>
    <d v="2018-09-18T00:00:00"/>
    <d v="2018-09-22T00:00:00"/>
    <s v="Standard Class"/>
    <s v="BF-11020"/>
    <s v="Barry FranzÃ¶sisch"/>
    <x v="1"/>
    <x v="0"/>
    <x v="112"/>
    <s v="Wisconsin"/>
    <n v="54302"/>
    <x v="2"/>
    <x v="1"/>
    <x v="4"/>
    <n v="22.72"/>
    <n v="8"/>
    <n v="181.76"/>
  </r>
  <r>
    <n v="763"/>
    <s v="CA-2016-114923"/>
    <d v="2016-02-08T00:00:00"/>
    <d v="2016-02-13T00:00:00"/>
    <s v="Standard Class"/>
    <s v="LH-17020"/>
    <s v="Lisa Hazard"/>
    <x v="0"/>
    <x v="0"/>
    <x v="36"/>
    <s v="Ohio"/>
    <n v="43229"/>
    <x v="3"/>
    <x v="2"/>
    <x v="10"/>
    <n v="107.982"/>
    <n v="3"/>
    <n v="323.94600000000003"/>
  </r>
  <r>
    <n v="764"/>
    <s v="CA-2015-162775"/>
    <d v="2015-01-13T00:00:00"/>
    <d v="2015-01-15T00:00:00"/>
    <s v="Second Class"/>
    <s v="CS-12250"/>
    <s v="Chris Selesnick"/>
    <x v="1"/>
    <x v="0"/>
    <x v="138"/>
    <s v="Louisiana"/>
    <n v="71111"/>
    <x v="0"/>
    <x v="1"/>
    <x v="11"/>
    <n v="11.36"/>
    <n v="7"/>
    <n v="79.52"/>
  </r>
  <r>
    <n v="769"/>
    <s v="CA-2015-106810"/>
    <d v="2015-05-14T00:00:00"/>
    <d v="2015-05-20T00:00:00"/>
    <s v="Standard Class"/>
    <s v="AJ-10795"/>
    <s v="Anthony Johnson"/>
    <x v="1"/>
    <x v="0"/>
    <x v="79"/>
    <s v="Florida"/>
    <n v="33710"/>
    <x v="0"/>
    <x v="0"/>
    <x v="3"/>
    <n v="310.88"/>
    <n v="2"/>
    <n v="621.76"/>
  </r>
  <r>
    <n v="771"/>
    <s v="CA-2018-104220"/>
    <d v="2018-01-30T00:00:00"/>
    <d v="2018-02-05T00:00:00"/>
    <s v="Standard Class"/>
    <s v="BV-11245"/>
    <s v="Benjamin Venier"/>
    <x v="1"/>
    <x v="0"/>
    <x v="90"/>
    <s v="Iowa"/>
    <n v="50315"/>
    <x v="2"/>
    <x v="1"/>
    <x v="5"/>
    <n v="18.28"/>
    <n v="4"/>
    <n v="73.12"/>
  </r>
  <r>
    <n v="777"/>
    <s v="CA-2015-165974"/>
    <d v="2015-06-29T00:00:00"/>
    <d v="2015-07-06T00:00:00"/>
    <s v="Standard Class"/>
    <s v="DL-12865"/>
    <s v="Dan Lawera"/>
    <x v="0"/>
    <x v="0"/>
    <x v="71"/>
    <s v="Ohio"/>
    <n v="45231"/>
    <x v="3"/>
    <x v="1"/>
    <x v="8"/>
    <n v="32.76"/>
    <n v="8"/>
    <n v="262.08"/>
  </r>
  <r>
    <n v="782"/>
    <s v="US-2016-157014"/>
    <d v="2016-10-03T00:00:00"/>
    <d v="2016-10-06T00:00:00"/>
    <s v="Second Class"/>
    <s v="BM-11785"/>
    <s v="Bryan Mills"/>
    <x v="0"/>
    <x v="0"/>
    <x v="36"/>
    <s v="Ohio"/>
    <n v="43229"/>
    <x v="3"/>
    <x v="1"/>
    <x v="5"/>
    <n v="32.07"/>
    <n v="1"/>
    <n v="32.07"/>
  </r>
  <r>
    <n v="788"/>
    <s v="CA-2016-154620"/>
    <d v="2016-12-12T00:00:00"/>
    <d v="2016-12-16T00:00:00"/>
    <s v="Standard Class"/>
    <s v="LT-17110"/>
    <s v="Liz Thompson"/>
    <x v="0"/>
    <x v="0"/>
    <x v="139"/>
    <s v="California"/>
    <n v="93534"/>
    <x v="1"/>
    <x v="0"/>
    <x v="9"/>
    <n v="348.928"/>
    <n v="9"/>
    <n v="3140.3519999999999"/>
  </r>
  <r>
    <n v="793"/>
    <s v="CA-2017-105256"/>
    <d v="2017-05-20T00:00:00"/>
    <d v="2017-05-20T00:00:00"/>
    <s v="Same Day"/>
    <s v="JK-15730"/>
    <s v="Joe Kamberova"/>
    <x v="0"/>
    <x v="0"/>
    <x v="140"/>
    <s v="North Carolina"/>
    <n v="28806"/>
    <x v="0"/>
    <x v="2"/>
    <x v="10"/>
    <n v="1363.96"/>
    <n v="6"/>
    <n v="8183.76"/>
  </r>
  <r>
    <n v="794"/>
    <s v="CA-2015-156433"/>
    <d v="2015-09-20T00:00:00"/>
    <d v="2015-09-26T00:00:00"/>
    <s v="Standard Class"/>
    <s v="ES-14020"/>
    <s v="Erica Smith"/>
    <x v="0"/>
    <x v="0"/>
    <x v="8"/>
    <s v="California"/>
    <n v="94110"/>
    <x v="1"/>
    <x v="1"/>
    <x v="1"/>
    <n v="9.9600000000000009"/>
    <n v="4"/>
    <n v="39.840000000000003"/>
  </r>
  <r>
    <n v="796"/>
    <s v="CA-2018-151428"/>
    <d v="2018-09-21T00:00:00"/>
    <d v="2018-09-26T00:00:00"/>
    <s v="Standard Class"/>
    <s v="RH-19495"/>
    <s v="Rick Hansen"/>
    <x v="0"/>
    <x v="0"/>
    <x v="28"/>
    <s v="Minnesota"/>
    <n v="55901"/>
    <x v="2"/>
    <x v="1"/>
    <x v="5"/>
    <n v="20.16"/>
    <n v="2"/>
    <n v="40.32"/>
  </r>
  <r>
    <n v="800"/>
    <s v="CA-2016-101910"/>
    <d v="2016-11-27T00:00:00"/>
    <d v="2016-12-03T00:00:00"/>
    <s v="Standard Class"/>
    <s v="CD-11920"/>
    <s v="Carlos Daly"/>
    <x v="0"/>
    <x v="0"/>
    <x v="141"/>
    <s v="California"/>
    <n v="92530"/>
    <x v="1"/>
    <x v="0"/>
    <x v="9"/>
    <n v="283.92"/>
    <n v="5"/>
    <n v="1419.6000000000001"/>
  </r>
  <r>
    <n v="801"/>
    <s v="CA-2018-105809"/>
    <d v="2018-02-20T00:00:00"/>
    <d v="2018-02-23T00:00:00"/>
    <s v="First Class"/>
    <s v="HW-14935"/>
    <s v="Helen Wasserman"/>
    <x v="1"/>
    <x v="0"/>
    <x v="68"/>
    <s v="California"/>
    <n v="92105"/>
    <x v="1"/>
    <x v="0"/>
    <x v="3"/>
    <n v="112"/>
    <n v="7"/>
    <n v="784"/>
  </r>
  <r>
    <n v="804"/>
    <s v="CA-2017-115504"/>
    <d v="2017-03-12T00:00:00"/>
    <d v="2017-03-17T00:00:00"/>
    <s v="Standard Class"/>
    <s v="MC-18130"/>
    <s v="Mike Caudle"/>
    <x v="1"/>
    <x v="0"/>
    <x v="51"/>
    <s v="Louisiana"/>
    <n v="71203"/>
    <x v="0"/>
    <x v="1"/>
    <x v="4"/>
    <n v="12.96"/>
    <n v="7"/>
    <n v="90.72"/>
  </r>
  <r>
    <n v="805"/>
    <s v="CA-2018-135783"/>
    <d v="2018-04-22T00:00:00"/>
    <d v="2018-04-24T00:00:00"/>
    <s v="First Class"/>
    <s v="GM-14440"/>
    <s v="Gary McGarr"/>
    <x v="0"/>
    <x v="0"/>
    <x v="8"/>
    <s v="California"/>
    <n v="94122"/>
    <x v="1"/>
    <x v="0"/>
    <x v="3"/>
    <n v="128"/>
    <n v="2"/>
    <n v="256"/>
  </r>
  <r>
    <n v="814"/>
    <s v="CA-2018-143686"/>
    <d v="2018-05-14T00:00:00"/>
    <d v="2018-05-14T00:00:00"/>
    <s v="Same Day"/>
    <s v="PJ-19015"/>
    <s v="Pauline Johnson"/>
    <x v="0"/>
    <x v="0"/>
    <x v="142"/>
    <s v="California"/>
    <n v="92704"/>
    <x v="1"/>
    <x v="0"/>
    <x v="3"/>
    <n v="182"/>
    <n v="9"/>
    <n v="1638"/>
  </r>
  <r>
    <n v="816"/>
    <s v="CA-2016-106565"/>
    <d v="2016-03-20T00:00:00"/>
    <d v="2016-03-23T00:00:00"/>
    <s v="First Class"/>
    <s v="BW-11110"/>
    <s v="Bart Watters"/>
    <x v="1"/>
    <x v="0"/>
    <x v="143"/>
    <s v="Wisconsin"/>
    <n v="53209"/>
    <x v="2"/>
    <x v="1"/>
    <x v="4"/>
    <n v="51.84"/>
    <n v="9"/>
    <n v="466.56000000000006"/>
  </r>
  <r>
    <n v="823"/>
    <s v="CA-2018-101434"/>
    <d v="2018-06-20T00:00:00"/>
    <d v="2018-06-27T00:00:00"/>
    <s v="Standard Class"/>
    <s v="TR-21325"/>
    <s v="Toby Ritter"/>
    <x v="0"/>
    <x v="0"/>
    <x v="144"/>
    <s v="New Jersey"/>
    <n v="7109"/>
    <x v="3"/>
    <x v="2"/>
    <x v="12"/>
    <n v="239.97"/>
    <n v="5"/>
    <n v="1199.8499999999999"/>
  </r>
  <r>
    <n v="825"/>
    <s v="US-2015-102071"/>
    <d v="2015-05-09T00:00:00"/>
    <d v="2015-05-15T00:00:00"/>
    <s v="Standard Class"/>
    <s v="PG-18820"/>
    <s v="Patrick Gardner"/>
    <x v="0"/>
    <x v="0"/>
    <x v="8"/>
    <s v="California"/>
    <n v="94110"/>
    <x v="1"/>
    <x v="2"/>
    <x v="12"/>
    <n v="67.8"/>
    <n v="9"/>
    <n v="610.19999999999993"/>
  </r>
  <r>
    <n v="838"/>
    <s v="US-2018-156083"/>
    <d v="2018-11-04T00:00:00"/>
    <d v="2018-11-11T00:00:00"/>
    <s v="Standard Class"/>
    <s v="JL-15175"/>
    <s v="James Lanier"/>
    <x v="2"/>
    <x v="0"/>
    <x v="65"/>
    <s v="Tennessee"/>
    <n v="38401"/>
    <x v="0"/>
    <x v="1"/>
    <x v="4"/>
    <n v="9.6639999999999997"/>
    <n v="2"/>
    <n v="19.327999999999999"/>
  </r>
  <r>
    <n v="840"/>
    <s v="CA-2016-100454"/>
    <d v="2016-11-20T00:00:00"/>
    <d v="2016-11-25T00:00:00"/>
    <s v="Standard Class"/>
    <s v="BM-11650"/>
    <s v="Brian Moss"/>
    <x v="1"/>
    <x v="0"/>
    <x v="20"/>
    <s v="New York"/>
    <n v="10035"/>
    <x v="3"/>
    <x v="1"/>
    <x v="8"/>
    <n v="60.45"/>
    <n v="5"/>
    <n v="302.25"/>
  </r>
  <r>
    <n v="843"/>
    <s v="CA-2017-161669"/>
    <d v="2017-11-07T00:00:00"/>
    <d v="2017-11-09T00:00:00"/>
    <s v="First Class"/>
    <s v="EM-14095"/>
    <s v="Eudokia Martin"/>
    <x v="1"/>
    <x v="0"/>
    <x v="1"/>
    <s v="California"/>
    <n v="90036"/>
    <x v="1"/>
    <x v="1"/>
    <x v="5"/>
    <n v="37.44"/>
    <n v="1"/>
    <n v="37.44"/>
  </r>
  <r>
    <n v="847"/>
    <s v="CA-2016-114300"/>
    <d v="2016-10-13T00:00:00"/>
    <d v="2016-10-17T00:00:00"/>
    <s v="Standard Class"/>
    <s v="AF-10885"/>
    <s v="Art Foster"/>
    <x v="0"/>
    <x v="0"/>
    <x v="145"/>
    <s v="Kentucky"/>
    <n v="40214"/>
    <x v="0"/>
    <x v="2"/>
    <x v="10"/>
    <n v="83.72"/>
    <n v="9"/>
    <n v="753.48"/>
  </r>
  <r>
    <n v="849"/>
    <s v="CA-2018-107503"/>
    <d v="2018-01-01T00:00:00"/>
    <d v="2018-01-06T00:00:00"/>
    <s v="Standard Class"/>
    <s v="GA-14725"/>
    <s v="Guy Armstrong"/>
    <x v="0"/>
    <x v="0"/>
    <x v="146"/>
    <s v="Ohio"/>
    <n v="44052"/>
    <x v="3"/>
    <x v="0"/>
    <x v="3"/>
    <n v="488"/>
    <n v="8"/>
    <n v="3904"/>
  </r>
  <r>
    <n v="850"/>
    <s v="CA-2015-107755"/>
    <d v="2015-02-07T00:00:00"/>
    <d v="2015-02-12T00:00:00"/>
    <s v="Standard Class"/>
    <s v="CK-12760"/>
    <s v="Cyma Kinney"/>
    <x v="1"/>
    <x v="0"/>
    <x v="147"/>
    <s v="New Jersey"/>
    <n v="7036"/>
    <x v="3"/>
    <x v="2"/>
    <x v="12"/>
    <n v="115.36"/>
    <n v="7"/>
    <n v="807.52"/>
  </r>
  <r>
    <n v="851"/>
    <s v="CA-2017-152534"/>
    <d v="2017-06-20T00:00:00"/>
    <d v="2017-06-25T00:00:00"/>
    <s v="Second Class"/>
    <s v="DP-13105"/>
    <s v="Dave Poirier"/>
    <x v="1"/>
    <x v="0"/>
    <x v="148"/>
    <s v="California"/>
    <n v="93905"/>
    <x v="1"/>
    <x v="1"/>
    <x v="8"/>
    <n v="5.16"/>
    <n v="2"/>
    <n v="10.32"/>
  </r>
  <r>
    <n v="856"/>
    <s v="CA-2015-125612"/>
    <d v="2015-08-03T00:00:00"/>
    <d v="2015-08-08T00:00:00"/>
    <s v="Standard Class"/>
    <s v="BK-11260"/>
    <s v="Berenike Kampe"/>
    <x v="0"/>
    <x v="0"/>
    <x v="20"/>
    <s v="New York"/>
    <n v="10035"/>
    <x v="3"/>
    <x v="1"/>
    <x v="4"/>
    <n v="39.96"/>
    <n v="6"/>
    <n v="239.76"/>
  </r>
  <r>
    <n v="859"/>
    <s v="CA-2018-161984"/>
    <d v="2018-04-10T00:00:00"/>
    <d v="2018-04-15T00:00:00"/>
    <s v="Standard Class"/>
    <s v="SJ-20125"/>
    <s v="Sanjit Jacobs"/>
    <x v="2"/>
    <x v="0"/>
    <x v="149"/>
    <s v="New Jersey"/>
    <n v="8901"/>
    <x v="3"/>
    <x v="1"/>
    <x v="4"/>
    <n v="7.61"/>
    <n v="1"/>
    <n v="7.61"/>
  </r>
  <r>
    <n v="861"/>
    <s v="CA-2015-133851"/>
    <d v="2015-06-09T00:00:00"/>
    <d v="2015-06-16T00:00:00"/>
    <s v="Standard Class"/>
    <s v="CM-12445"/>
    <s v="Chuck Magee"/>
    <x v="0"/>
    <x v="0"/>
    <x v="8"/>
    <s v="California"/>
    <n v="94122"/>
    <x v="1"/>
    <x v="1"/>
    <x v="15"/>
    <n v="7.36"/>
    <n v="3"/>
    <n v="22.080000000000002"/>
  </r>
  <r>
    <n v="866"/>
    <s v="CA-2015-149020"/>
    <d v="2015-01-10T00:00:00"/>
    <d v="2015-01-15T00:00:00"/>
    <s v="Standard Class"/>
    <s v="AJ-10780"/>
    <s v="Anthony Jacobs"/>
    <x v="1"/>
    <x v="0"/>
    <x v="24"/>
    <s v="Virginia"/>
    <n v="22153"/>
    <x v="0"/>
    <x v="1"/>
    <x v="1"/>
    <n v="2.89"/>
    <n v="3"/>
    <n v="8.67"/>
  </r>
  <r>
    <n v="868"/>
    <s v="CA-2017-134362"/>
    <d v="2017-09-29T00:00:00"/>
    <d v="2017-10-02T00:00:00"/>
    <s v="First Class"/>
    <s v="LS-16945"/>
    <s v="Linda Southworth"/>
    <x v="1"/>
    <x v="0"/>
    <x v="10"/>
    <s v="Pennsylvania"/>
    <n v="19140"/>
    <x v="3"/>
    <x v="1"/>
    <x v="1"/>
    <n v="15.936"/>
    <n v="8"/>
    <n v="127.488"/>
  </r>
  <r>
    <n v="869"/>
    <s v="CA-2015-136742"/>
    <d v="2015-04-06T00:00:00"/>
    <d v="2015-04-10T00:00:00"/>
    <s v="Standard Class"/>
    <s v="GP-14740"/>
    <s v="Guy Phonely"/>
    <x v="1"/>
    <x v="0"/>
    <x v="139"/>
    <s v="Pennsylvania"/>
    <n v="17602"/>
    <x v="3"/>
    <x v="1"/>
    <x v="5"/>
    <n v="44.91"/>
    <n v="7"/>
    <n v="314.37"/>
  </r>
  <r>
    <n v="870"/>
    <s v="CA-2017-158099"/>
    <d v="2017-09-03T00:00:00"/>
    <d v="2017-09-05T00:00:00"/>
    <s v="First Class"/>
    <s v="PK-18910"/>
    <s v="Paul Knutson"/>
    <x v="2"/>
    <x v="0"/>
    <x v="10"/>
    <s v="Pennsylvania"/>
    <n v="19143"/>
    <x v="3"/>
    <x v="1"/>
    <x v="5"/>
    <n v="1141.47"/>
    <n v="8"/>
    <n v="9131.76"/>
  </r>
  <r>
    <n v="873"/>
    <s v="CA-2015-148488"/>
    <d v="2015-12-10T00:00:00"/>
    <d v="2015-12-15T00:00:00"/>
    <s v="Standard Class"/>
    <s v="SM-20005"/>
    <s v="Sally Matthias"/>
    <x v="0"/>
    <x v="0"/>
    <x v="20"/>
    <s v="New York"/>
    <n v="10009"/>
    <x v="3"/>
    <x v="1"/>
    <x v="4"/>
    <n v="11.36"/>
    <n v="3"/>
    <n v="34.08"/>
  </r>
  <r>
    <n v="879"/>
    <s v="US-2015-158638"/>
    <d v="2015-09-17T00:00:00"/>
    <d v="2015-09-21T00:00:00"/>
    <s v="Standard Class"/>
    <s v="AG-10765"/>
    <s v="Anthony Garverick"/>
    <x v="2"/>
    <x v="0"/>
    <x v="10"/>
    <s v="Pennsylvania"/>
    <n v="19120"/>
    <x v="3"/>
    <x v="1"/>
    <x v="5"/>
    <n v="5.8920000000000003"/>
    <n v="6"/>
    <n v="35.352000000000004"/>
  </r>
  <r>
    <n v="884"/>
    <s v="CA-2017-165148"/>
    <d v="2017-10-22T00:00:00"/>
    <d v="2017-10-24T00:00:00"/>
    <s v="First Class"/>
    <s v="PM-19135"/>
    <s v="Peter McVee"/>
    <x v="2"/>
    <x v="0"/>
    <x v="64"/>
    <s v="Michigan"/>
    <n v="48227"/>
    <x v="2"/>
    <x v="0"/>
    <x v="3"/>
    <n v="315.8"/>
    <n v="2"/>
    <n v="631.6"/>
  </r>
  <r>
    <n v="885"/>
    <s v="CA-2015-134061"/>
    <d v="2015-04-29T00:00:00"/>
    <d v="2015-05-04T00:00:00"/>
    <s v="Standard Class"/>
    <s v="LL-16840"/>
    <s v="Lauren Leatherbury"/>
    <x v="0"/>
    <x v="0"/>
    <x v="28"/>
    <s v="New York"/>
    <n v="14609"/>
    <x v="3"/>
    <x v="0"/>
    <x v="3"/>
    <n v="17.46"/>
    <n v="9"/>
    <n v="157.14000000000001"/>
  </r>
  <r>
    <n v="886"/>
    <s v="CA-2016-143602"/>
    <d v="2016-04-25T00:00:00"/>
    <d v="2016-04-28T00:00:00"/>
    <s v="Second Class"/>
    <s v="JS-15595"/>
    <s v="Jill Stevenson"/>
    <x v="1"/>
    <x v="0"/>
    <x v="1"/>
    <s v="California"/>
    <n v="90045"/>
    <x v="1"/>
    <x v="1"/>
    <x v="5"/>
    <n v="13.944000000000001"/>
    <n v="5"/>
    <n v="69.72"/>
  </r>
  <r>
    <n v="888"/>
    <s v="CA-2018-150707"/>
    <d v="2018-10-14T00:00:00"/>
    <d v="2018-10-19T00:00:00"/>
    <s v="Standard Class"/>
    <s v="EL-13735"/>
    <s v="Ed Ludwig"/>
    <x v="2"/>
    <x v="0"/>
    <x v="65"/>
    <s v="Maryland"/>
    <n v="21044"/>
    <x v="3"/>
    <x v="1"/>
    <x v="5"/>
    <n v="37.659999999999997"/>
    <n v="5"/>
    <n v="188.29999999999998"/>
  </r>
  <r>
    <n v="895"/>
    <s v="CA-2017-105494"/>
    <d v="2017-11-10T00:00:00"/>
    <d v="2017-11-12T00:00:00"/>
    <s v="First Class"/>
    <s v="PC-18745"/>
    <s v="Pamela Coakley"/>
    <x v="1"/>
    <x v="0"/>
    <x v="8"/>
    <s v="California"/>
    <n v="94122"/>
    <x v="1"/>
    <x v="1"/>
    <x v="7"/>
    <n v="155.82"/>
    <n v="3"/>
    <n v="467.46"/>
  </r>
  <r>
    <n v="897"/>
    <s v="CA-2017-140634"/>
    <d v="2017-10-03T00:00:00"/>
    <d v="2017-10-06T00:00:00"/>
    <s v="Second Class"/>
    <s v="HL-15040"/>
    <s v="Hunter Lopez"/>
    <x v="0"/>
    <x v="0"/>
    <x v="12"/>
    <s v="Texas"/>
    <n v="77095"/>
    <x v="2"/>
    <x v="1"/>
    <x v="11"/>
    <n v="15.648"/>
    <n v="5"/>
    <n v="78.239999999999995"/>
  </r>
  <r>
    <n v="898"/>
    <s v="CA-2015-144407"/>
    <d v="2015-09-09T00:00:00"/>
    <d v="2015-09-15T00:00:00"/>
    <s v="Standard Class"/>
    <s v="MS-17365"/>
    <s v="Maribeth Schnelling"/>
    <x v="0"/>
    <x v="0"/>
    <x v="64"/>
    <s v="Michigan"/>
    <n v="48227"/>
    <x v="2"/>
    <x v="1"/>
    <x v="1"/>
    <n v="103.6"/>
    <n v="3"/>
    <n v="310.79999999999995"/>
  </r>
  <r>
    <n v="899"/>
    <s v="CA-2018-160983"/>
    <d v="2018-10-29T00:00:00"/>
    <d v="2018-10-31T00:00:00"/>
    <s v="Second Class"/>
    <s v="GB-14530"/>
    <s v="George Bell"/>
    <x v="1"/>
    <x v="0"/>
    <x v="101"/>
    <s v="New York"/>
    <n v="13021"/>
    <x v="3"/>
    <x v="1"/>
    <x v="4"/>
    <n v="46.96"/>
    <n v="7"/>
    <n v="328.72"/>
  </r>
  <r>
    <n v="900"/>
    <s v="US-2017-114622"/>
    <d v="2017-04-10T00:00:00"/>
    <d v="2017-04-12T00:00:00"/>
    <s v="First Class"/>
    <s v="JR-16210"/>
    <s v="Justin Ritter"/>
    <x v="1"/>
    <x v="0"/>
    <x v="24"/>
    <s v="Ohio"/>
    <n v="45503"/>
    <x v="3"/>
    <x v="1"/>
    <x v="5"/>
    <n v="8.9039999999999999"/>
    <n v="5"/>
    <n v="44.519999999999996"/>
  </r>
  <r>
    <n v="910"/>
    <s v="CA-2018-137596"/>
    <d v="2018-09-02T00:00:00"/>
    <d v="2018-09-07T00:00:00"/>
    <s v="Standard Class"/>
    <s v="BE-11335"/>
    <s v="Bill Eplett"/>
    <x v="2"/>
    <x v="0"/>
    <x v="97"/>
    <s v="Michigan"/>
    <n v="49201"/>
    <x v="2"/>
    <x v="2"/>
    <x v="10"/>
    <n v="1199.8"/>
    <n v="5"/>
    <n v="5999"/>
  </r>
  <r>
    <n v="913"/>
    <s v="CA-2016-133627"/>
    <d v="2016-05-31T00:00:00"/>
    <d v="2016-06-07T00:00:00"/>
    <s v="Standard Class"/>
    <s v="SC-20050"/>
    <s v="Sample Company A"/>
    <x v="2"/>
    <x v="0"/>
    <x v="150"/>
    <s v="Connecticut"/>
    <n v="6360"/>
    <x v="3"/>
    <x v="0"/>
    <x v="3"/>
    <n v="22.2"/>
    <n v="3"/>
    <n v="66.599999999999994"/>
  </r>
  <r>
    <n v="919"/>
    <s v="CA-2017-165218"/>
    <d v="2017-03-05T00:00:00"/>
    <d v="2017-03-11T00:00:00"/>
    <s v="Standard Class"/>
    <s v="RW-19630"/>
    <s v="Rob Williams"/>
    <x v="1"/>
    <x v="0"/>
    <x v="59"/>
    <s v="Texas"/>
    <n v="75220"/>
    <x v="2"/>
    <x v="1"/>
    <x v="11"/>
    <n v="149.352"/>
    <n v="2"/>
    <n v="298.70400000000001"/>
  </r>
  <r>
    <n v="922"/>
    <s v="CA-2016-111164"/>
    <d v="2016-04-11T00:00:00"/>
    <d v="2016-04-15T00:00:00"/>
    <s v="Standard Class"/>
    <s v="SE-20110"/>
    <s v="Sanjit Engle"/>
    <x v="0"/>
    <x v="0"/>
    <x v="20"/>
    <s v="New York"/>
    <n v="10009"/>
    <x v="3"/>
    <x v="2"/>
    <x v="12"/>
    <n v="85.14"/>
    <n v="4"/>
    <n v="340.56"/>
  </r>
  <r>
    <n v="925"/>
    <s v="CA-2017-149797"/>
    <d v="2017-09-15T00:00:00"/>
    <d v="2017-09-20T00:00:00"/>
    <s v="Standard Class"/>
    <s v="AH-10075"/>
    <s v="Adam Hart"/>
    <x v="1"/>
    <x v="0"/>
    <x v="20"/>
    <s v="New York"/>
    <n v="10011"/>
    <x v="3"/>
    <x v="1"/>
    <x v="5"/>
    <n v="841.56799999999998"/>
    <n v="5"/>
    <n v="4207.84"/>
  </r>
  <r>
    <n v="926"/>
    <s v="CA-2015-132962"/>
    <d v="2015-09-13T00:00:00"/>
    <d v="2015-09-16T00:00:00"/>
    <s v="First Class"/>
    <s v="JM-15535"/>
    <s v="Jessica Myrick"/>
    <x v="0"/>
    <x v="0"/>
    <x v="10"/>
    <s v="Pennsylvania"/>
    <n v="19143"/>
    <x v="3"/>
    <x v="1"/>
    <x v="4"/>
    <n v="15.552"/>
    <n v="4"/>
    <n v="62.207999999999998"/>
  </r>
  <r>
    <n v="928"/>
    <s v="CA-2016-115091"/>
    <d v="2016-10-05T00:00:00"/>
    <d v="2016-10-09T00:00:00"/>
    <s v="Standard Class"/>
    <s v="JJ-15760"/>
    <s v="Joel Jenkins"/>
    <x v="2"/>
    <x v="0"/>
    <x v="24"/>
    <s v="Virginia"/>
    <n v="22153"/>
    <x v="0"/>
    <x v="1"/>
    <x v="8"/>
    <n v="46.2"/>
    <n v="7"/>
    <n v="323.40000000000003"/>
  </r>
  <r>
    <n v="933"/>
    <s v="CA-2018-114216"/>
    <d v="2018-09-02T00:00:00"/>
    <d v="2018-09-06T00:00:00"/>
    <s v="Standard Class"/>
    <s v="RK-19300"/>
    <s v="Ralph Kennedy"/>
    <x v="0"/>
    <x v="0"/>
    <x v="10"/>
    <s v="Pennsylvania"/>
    <n v="19140"/>
    <x v="3"/>
    <x v="1"/>
    <x v="4"/>
    <n v="12.192"/>
    <n v="2"/>
    <n v="24.384"/>
  </r>
  <r>
    <n v="934"/>
    <s v="CA-2017-140081"/>
    <d v="2017-06-20T00:00:00"/>
    <d v="2017-06-24T00:00:00"/>
    <s v="Standard Class"/>
    <s v="CG-12040"/>
    <s v="Catherine Glotzbach"/>
    <x v="2"/>
    <x v="0"/>
    <x v="10"/>
    <s v="Pennsylvania"/>
    <n v="19120"/>
    <x v="3"/>
    <x v="1"/>
    <x v="4"/>
    <n v="45.055999999999997"/>
    <n v="8"/>
    <n v="360.44799999999998"/>
  </r>
  <r>
    <n v="939"/>
    <s v="CA-2016-148250"/>
    <d v="2016-12-13T00:00:00"/>
    <d v="2016-12-17T00:00:00"/>
    <s v="Standard Class"/>
    <s v="RP-19270"/>
    <s v="Rachel Payne"/>
    <x v="1"/>
    <x v="0"/>
    <x v="151"/>
    <s v="California"/>
    <n v="92503"/>
    <x v="1"/>
    <x v="1"/>
    <x v="4"/>
    <n v="12.96"/>
    <n v="1"/>
    <n v="12.96"/>
  </r>
  <r>
    <n v="941"/>
    <s v="CA-2017-105760"/>
    <d v="2017-06-19T00:00:00"/>
    <d v="2017-06-20T00:00:00"/>
    <s v="First Class"/>
    <s v="KC-16255"/>
    <s v="Karen Carlisle"/>
    <x v="1"/>
    <x v="0"/>
    <x v="8"/>
    <s v="California"/>
    <n v="94110"/>
    <x v="1"/>
    <x v="1"/>
    <x v="4"/>
    <n v="17.12"/>
    <n v="2"/>
    <n v="34.24"/>
  </r>
  <r>
    <n v="953"/>
    <s v="CA-2018-131156"/>
    <d v="2018-04-03T00:00:00"/>
    <d v="2018-04-07T00:00:00"/>
    <s v="Standard Class"/>
    <s v="KH-16360"/>
    <s v="Katherine Hughes"/>
    <x v="0"/>
    <x v="0"/>
    <x v="10"/>
    <s v="Pennsylvania"/>
    <n v="19143"/>
    <x v="3"/>
    <x v="0"/>
    <x v="3"/>
    <n v="255"/>
    <n v="3"/>
    <n v="765"/>
  </r>
  <r>
    <n v="954"/>
    <s v="CA-2018-136539"/>
    <d v="2018-12-28T00:00:00"/>
    <d v="2019-01-01T00:00:00"/>
    <s v="Standard Class"/>
    <s v="GH-14665"/>
    <s v="Greg Hansen"/>
    <x v="0"/>
    <x v="0"/>
    <x v="152"/>
    <s v="Texas"/>
    <n v="78664"/>
    <x v="2"/>
    <x v="1"/>
    <x v="8"/>
    <n v="27.167999999999999"/>
    <n v="9"/>
    <n v="244.512"/>
  </r>
  <r>
    <n v="956"/>
    <s v="CA-2018-119305"/>
    <d v="2018-11-30T00:00:00"/>
    <d v="2018-12-04T00:00:00"/>
    <s v="Standard Class"/>
    <s v="SW-20275"/>
    <s v="Scott Williamson"/>
    <x v="0"/>
    <x v="0"/>
    <x v="97"/>
    <s v="Mississippi"/>
    <n v="39212"/>
    <x v="0"/>
    <x v="1"/>
    <x v="7"/>
    <n v="173.8"/>
    <n v="5"/>
    <n v="869"/>
  </r>
  <r>
    <n v="957"/>
    <s v="CA-2018-102414"/>
    <d v="2018-05-15T00:00:00"/>
    <d v="2018-05-18T00:00:00"/>
    <s v="Second Class"/>
    <s v="JA-15970"/>
    <s v="Joseph Airdo"/>
    <x v="0"/>
    <x v="0"/>
    <x v="40"/>
    <s v="Arizona"/>
    <n v="85023"/>
    <x v="1"/>
    <x v="2"/>
    <x v="10"/>
    <n v="29.591999999999999"/>
    <n v="8"/>
    <n v="236.73599999999999"/>
  </r>
  <r>
    <n v="960"/>
    <s v="CA-2016-112571"/>
    <d v="2016-09-22T00:00:00"/>
    <d v="2016-09-22T00:00:00"/>
    <s v="Same Day"/>
    <s v="DL-12925"/>
    <s v="Daniel Lacy"/>
    <x v="0"/>
    <x v="0"/>
    <x v="134"/>
    <s v="California"/>
    <n v="92054"/>
    <x v="1"/>
    <x v="0"/>
    <x v="3"/>
    <n v="204.6"/>
    <n v="3"/>
    <n v="613.79999999999995"/>
  </r>
  <r>
    <n v="961"/>
    <s v="CA-2018-152142"/>
    <d v="2018-11-14T00:00:00"/>
    <d v="2018-11-19T00:00:00"/>
    <s v="Standard Class"/>
    <s v="LW-16990"/>
    <s v="Lindsay Williams"/>
    <x v="1"/>
    <x v="0"/>
    <x v="8"/>
    <s v="California"/>
    <n v="94110"/>
    <x v="1"/>
    <x v="0"/>
    <x v="9"/>
    <n v="321.56799999999998"/>
    <n v="3"/>
    <n v="964.70399999999995"/>
  </r>
  <r>
    <n v="962"/>
    <s v="CA-2016-160059"/>
    <d v="2016-11-27T00:00:00"/>
    <d v="2016-12-01T00:00:00"/>
    <s v="Standard Class"/>
    <s v="TB-21190"/>
    <s v="Thomas Brumley"/>
    <x v="2"/>
    <x v="0"/>
    <x v="105"/>
    <s v="Arkansas"/>
    <n v="72701"/>
    <x v="0"/>
    <x v="1"/>
    <x v="5"/>
    <n v="6.24"/>
    <n v="8"/>
    <n v="49.92"/>
  </r>
  <r>
    <n v="965"/>
    <s v="CA-2018-135279"/>
    <d v="2018-04-09T00:00:00"/>
    <d v="2018-04-11T00:00:00"/>
    <s v="First Class"/>
    <s v="BS-11800"/>
    <s v="Bryan Spruell"/>
    <x v="2"/>
    <x v="0"/>
    <x v="20"/>
    <s v="New York"/>
    <n v="10011"/>
    <x v="3"/>
    <x v="1"/>
    <x v="1"/>
    <n v="9.82"/>
    <n v="7"/>
    <n v="68.740000000000009"/>
  </r>
  <r>
    <n v="979"/>
    <s v="CA-2017-145499"/>
    <d v="2017-05-30T00:00:00"/>
    <d v="2017-05-31T00:00:00"/>
    <s v="First Class"/>
    <s v="RW-19690"/>
    <s v="Robert Waldorf"/>
    <x v="0"/>
    <x v="0"/>
    <x v="38"/>
    <s v="North Carolina"/>
    <n v="28403"/>
    <x v="0"/>
    <x v="1"/>
    <x v="5"/>
    <n v="3.282"/>
    <n v="8"/>
    <n v="26.256"/>
  </r>
  <r>
    <n v="982"/>
    <s v="CA-2015-163419"/>
    <d v="2015-11-11T00:00:00"/>
    <d v="2015-11-14T00:00:00"/>
    <s v="Second Class"/>
    <s v="TZ-21580"/>
    <s v="Tracy Zic"/>
    <x v="0"/>
    <x v="0"/>
    <x v="145"/>
    <s v="Colorado"/>
    <n v="80027"/>
    <x v="1"/>
    <x v="1"/>
    <x v="8"/>
    <n v="3.3919999999999999"/>
    <n v="8"/>
    <n v="27.135999999999999"/>
  </r>
  <r>
    <n v="985"/>
    <s v="CA-2018-100314"/>
    <d v="2018-09-29T00:00:00"/>
    <d v="2018-10-05T00:00:00"/>
    <s v="Standard Class"/>
    <s v="AS-10630"/>
    <s v="Ann Steele"/>
    <x v="2"/>
    <x v="0"/>
    <x v="43"/>
    <s v="Texas"/>
    <n v="77506"/>
    <x v="2"/>
    <x v="1"/>
    <x v="1"/>
    <n v="7.968"/>
    <n v="7"/>
    <n v="55.775999999999996"/>
  </r>
  <r>
    <n v="988"/>
    <s v="CA-2016-146829"/>
    <d v="2016-03-10T00:00:00"/>
    <d v="2016-03-10T00:00:00"/>
    <s v="Same Day"/>
    <s v="TS-21340"/>
    <s v="Toby Swindell"/>
    <x v="0"/>
    <x v="0"/>
    <x v="12"/>
    <s v="Texas"/>
    <n v="77041"/>
    <x v="2"/>
    <x v="1"/>
    <x v="5"/>
    <n v="1.1120000000000001"/>
    <n v="9"/>
    <n v="10.008000000000001"/>
  </r>
  <r>
    <n v="991"/>
    <s v="CA-2016-153549"/>
    <d v="2016-03-29T00:00:00"/>
    <d v="2016-03-31T00:00:00"/>
    <s v="Second Class"/>
    <s v="SL-20155"/>
    <s v="Sara Luxemburg"/>
    <x v="2"/>
    <x v="0"/>
    <x v="100"/>
    <s v="Florida"/>
    <n v="32216"/>
    <x v="0"/>
    <x v="0"/>
    <x v="9"/>
    <n v="1166.92"/>
    <n v="6"/>
    <n v="7001.52"/>
  </r>
  <r>
    <n v="995"/>
    <s v="CA-2015-117639"/>
    <d v="2015-05-21T00:00:00"/>
    <d v="2015-05-25T00:00:00"/>
    <s v="Standard Class"/>
    <s v="MW-18235"/>
    <s v="Mitch Willingham"/>
    <x v="1"/>
    <x v="0"/>
    <x v="153"/>
    <s v="Virginia"/>
    <n v="23464"/>
    <x v="0"/>
    <x v="1"/>
    <x v="5"/>
    <n v="2715.93"/>
    <n v="9"/>
    <n v="24443.37"/>
  </r>
  <r>
    <n v="997"/>
    <s v="CA-2016-162537"/>
    <d v="2016-10-28T00:00:00"/>
    <d v="2016-11-03T00:00:00"/>
    <s v="Standard Class"/>
    <s v="RD-19585"/>
    <s v="Rob Dowd"/>
    <x v="0"/>
    <x v="0"/>
    <x v="0"/>
    <s v="Kentucky"/>
    <n v="42420"/>
    <x v="0"/>
    <x v="1"/>
    <x v="11"/>
    <n v="10.67"/>
    <n v="7"/>
    <n v="74.69"/>
  </r>
  <r>
    <n v="1005"/>
    <s v="CA-2016-126445"/>
    <d v="2016-08-27T00:00:00"/>
    <d v="2016-08-31T00:00:00"/>
    <s v="Standard Class"/>
    <s v="RA-19945"/>
    <s v="Ryan Akin"/>
    <x v="0"/>
    <x v="0"/>
    <x v="154"/>
    <s v="California"/>
    <n v="92563"/>
    <x v="1"/>
    <x v="1"/>
    <x v="7"/>
    <n v="484.65"/>
    <n v="6"/>
    <n v="2907.8999999999996"/>
  </r>
  <r>
    <n v="1007"/>
    <s v="CA-2016-105312"/>
    <d v="2016-11-06T00:00:00"/>
    <d v="2016-11-09T00:00:00"/>
    <s v="First Class"/>
    <s v="MT-17815"/>
    <s v="Meg Tillman"/>
    <x v="0"/>
    <x v="0"/>
    <x v="46"/>
    <s v="Arizona"/>
    <n v="85254"/>
    <x v="1"/>
    <x v="1"/>
    <x v="11"/>
    <n v="7.08"/>
    <n v="1"/>
    <n v="7.08"/>
  </r>
  <r>
    <n v="1011"/>
    <s v="CA-2015-158540"/>
    <d v="2015-11-24T00:00:00"/>
    <d v="2015-11-26T00:00:00"/>
    <s v="First Class"/>
    <s v="VG-21790"/>
    <s v="Vivek Gonzalez"/>
    <x v="0"/>
    <x v="0"/>
    <x v="68"/>
    <s v="California"/>
    <n v="92037"/>
    <x v="1"/>
    <x v="0"/>
    <x v="3"/>
    <n v="151.72"/>
    <n v="2"/>
    <n v="303.44"/>
  </r>
  <r>
    <n v="1014"/>
    <s v="US-2016-126214"/>
    <d v="2016-12-21T00:00:00"/>
    <d v="2016-12-24T00:00:00"/>
    <s v="Second Class"/>
    <s v="JS-15880"/>
    <s v="John Stevenson"/>
    <x v="0"/>
    <x v="0"/>
    <x v="4"/>
    <s v="Washington"/>
    <n v="98103"/>
    <x v="1"/>
    <x v="0"/>
    <x v="2"/>
    <n v="1618.37"/>
    <n v="8"/>
    <n v="12946.96"/>
  </r>
  <r>
    <n v="1017"/>
    <s v="CA-2016-108665"/>
    <d v="2016-07-06T00:00:00"/>
    <d v="2016-07-10T00:00:00"/>
    <s v="Standard Class"/>
    <s v="KM-16225"/>
    <s v="Kalyca Meade"/>
    <x v="1"/>
    <x v="0"/>
    <x v="20"/>
    <s v="New York"/>
    <n v="10011"/>
    <x v="3"/>
    <x v="0"/>
    <x v="3"/>
    <n v="13.96"/>
    <n v="5"/>
    <n v="69.800000000000011"/>
  </r>
  <r>
    <n v="1025"/>
    <s v="CA-2018-106964"/>
    <d v="2018-12-17T00:00:00"/>
    <d v="2018-12-20T00:00:00"/>
    <s v="First Class"/>
    <s v="HR-14770"/>
    <s v="Hallie Redmond"/>
    <x v="2"/>
    <x v="0"/>
    <x v="1"/>
    <s v="California"/>
    <n v="90045"/>
    <x v="1"/>
    <x v="1"/>
    <x v="5"/>
    <n v="11.808"/>
    <n v="1"/>
    <n v="11.808"/>
  </r>
  <r>
    <n v="1026"/>
    <s v="CA-2017-126529"/>
    <d v="2017-01-11T00:00:00"/>
    <d v="2017-01-13T00:00:00"/>
    <s v="Second Class"/>
    <s v="DE-13255"/>
    <s v="Deanra Eno"/>
    <x v="2"/>
    <x v="0"/>
    <x v="24"/>
    <s v="Ohio"/>
    <n v="45503"/>
    <x v="3"/>
    <x v="1"/>
    <x v="4"/>
    <n v="15.552"/>
    <n v="9"/>
    <n v="139.96799999999999"/>
  </r>
  <r>
    <n v="1034"/>
    <s v="CA-2017-109820"/>
    <d v="2017-11-20T00:00:00"/>
    <d v="2017-11-22T00:00:00"/>
    <s v="First Class"/>
    <s v="AG-10390"/>
    <s v="Allen Goldenen"/>
    <x v="0"/>
    <x v="0"/>
    <x v="71"/>
    <s v="Ohio"/>
    <n v="45231"/>
    <x v="3"/>
    <x v="1"/>
    <x v="4"/>
    <n v="15.696"/>
    <n v="5"/>
    <n v="78.48"/>
  </r>
  <r>
    <n v="1038"/>
    <s v="CA-2016-127418"/>
    <d v="2016-06-13T00:00:00"/>
    <d v="2016-06-14T00:00:00"/>
    <s v="First Class"/>
    <s v="JJ-15445"/>
    <s v="Jennifer Jackson"/>
    <x v="0"/>
    <x v="0"/>
    <x v="1"/>
    <s v="California"/>
    <n v="90004"/>
    <x v="1"/>
    <x v="1"/>
    <x v="5"/>
    <n v="36.624000000000002"/>
    <n v="3"/>
    <n v="109.87200000000001"/>
  </r>
  <r>
    <n v="1039"/>
    <s v="CA-2018-121818"/>
    <d v="2018-11-20T00:00:00"/>
    <d v="2018-11-21T00:00:00"/>
    <s v="First Class"/>
    <s v="JH-15430"/>
    <s v="Jennifer Halladay"/>
    <x v="0"/>
    <x v="0"/>
    <x v="126"/>
    <s v="North Carolina"/>
    <n v="27217"/>
    <x v="0"/>
    <x v="1"/>
    <x v="8"/>
    <n v="23.968"/>
    <n v="5"/>
    <n v="119.84"/>
  </r>
  <r>
    <n v="1041"/>
    <s v="CA-2017-127670"/>
    <d v="2017-03-20T00:00:00"/>
    <d v="2017-03-24T00:00:00"/>
    <s v="Standard Class"/>
    <s v="RD-19660"/>
    <s v="Robert Dilbeck"/>
    <x v="2"/>
    <x v="0"/>
    <x v="155"/>
    <s v="Missouri"/>
    <n v="63376"/>
    <x v="2"/>
    <x v="0"/>
    <x v="2"/>
    <n v="697.16"/>
    <n v="2"/>
    <n v="1394.32"/>
  </r>
  <r>
    <n v="1042"/>
    <s v="CA-2017-102981"/>
    <d v="2017-09-06T00:00:00"/>
    <d v="2017-09-09T00:00:00"/>
    <s v="Second Class"/>
    <s v="MO-17500"/>
    <s v="Mary O'Rourke"/>
    <x v="0"/>
    <x v="0"/>
    <x v="20"/>
    <s v="New York"/>
    <n v="10035"/>
    <x v="3"/>
    <x v="2"/>
    <x v="12"/>
    <n v="31.86"/>
    <n v="4"/>
    <n v="127.44"/>
  </r>
  <r>
    <n v="1044"/>
    <s v="CA-2018-115651"/>
    <d v="2018-07-09T00:00:00"/>
    <d v="2018-07-12T00:00:00"/>
    <s v="First Class"/>
    <s v="NS-18640"/>
    <s v="Noel Staavos"/>
    <x v="1"/>
    <x v="0"/>
    <x v="22"/>
    <s v="Illinois"/>
    <n v="60610"/>
    <x v="2"/>
    <x v="1"/>
    <x v="8"/>
    <n v="8.84"/>
    <n v="6"/>
    <n v="53.04"/>
  </r>
  <r>
    <n v="1051"/>
    <s v="US-2016-153500"/>
    <d v="2016-07-03T00:00:00"/>
    <d v="2016-07-05T00:00:00"/>
    <s v="First Class"/>
    <s v="DG-13300"/>
    <s v="Deirdre Greer"/>
    <x v="1"/>
    <x v="0"/>
    <x v="10"/>
    <s v="Pennsylvania"/>
    <n v="19134"/>
    <x v="3"/>
    <x v="0"/>
    <x v="3"/>
    <n v="168.464"/>
    <n v="9"/>
    <n v="1516.1759999999999"/>
  </r>
  <r>
    <n v="1054"/>
    <s v="CA-2016-110667"/>
    <d v="2016-04-04T00:00:00"/>
    <d v="2016-04-08T00:00:00"/>
    <s v="Standard Class"/>
    <s v="NF-18595"/>
    <s v="Nicole Fjeld"/>
    <x v="2"/>
    <x v="0"/>
    <x v="20"/>
    <s v="New York"/>
    <n v="10009"/>
    <x v="3"/>
    <x v="1"/>
    <x v="8"/>
    <n v="11.16"/>
    <n v="5"/>
    <n v="55.8"/>
  </r>
  <r>
    <n v="1060"/>
    <s v="CA-2017-105284"/>
    <d v="2017-11-24T00:00:00"/>
    <d v="2017-12-01T00:00:00"/>
    <s v="Standard Class"/>
    <s v="MG-17650"/>
    <s v="Matthew Grinstein"/>
    <x v="2"/>
    <x v="0"/>
    <x v="10"/>
    <s v="Pennsylvania"/>
    <n v="19143"/>
    <x v="3"/>
    <x v="1"/>
    <x v="13"/>
    <n v="4.4160000000000004"/>
    <n v="1"/>
    <n v="4.4160000000000004"/>
  </r>
  <r>
    <n v="1062"/>
    <s v="CA-2016-161263"/>
    <d v="2016-04-16T00:00:00"/>
    <d v="2016-04-21T00:00:00"/>
    <s v="Standard Class"/>
    <s v="TS-21160"/>
    <s v="Theresa Swint"/>
    <x v="1"/>
    <x v="0"/>
    <x v="156"/>
    <s v="Ohio"/>
    <n v="43615"/>
    <x v="3"/>
    <x v="1"/>
    <x v="6"/>
    <n v="45.216000000000001"/>
    <n v="9"/>
    <n v="406.94400000000002"/>
  </r>
  <r>
    <n v="1068"/>
    <s v="CA-2017-157686"/>
    <d v="2017-10-01T00:00:00"/>
    <d v="2017-10-02T00:00:00"/>
    <s v="First Class"/>
    <s v="BD-11620"/>
    <s v="Brian DeCherney"/>
    <x v="0"/>
    <x v="0"/>
    <x v="8"/>
    <s v="California"/>
    <n v="94122"/>
    <x v="1"/>
    <x v="0"/>
    <x v="9"/>
    <n v="194.84800000000001"/>
    <n v="9"/>
    <n v="1753.6320000000001"/>
  </r>
  <r>
    <n v="1069"/>
    <s v="US-2018-139955"/>
    <d v="2018-09-28T00:00:00"/>
    <d v="2018-09-30T00:00:00"/>
    <s v="Second Class"/>
    <s v="CM-12160"/>
    <s v="Charles McCrossin"/>
    <x v="0"/>
    <x v="0"/>
    <x v="157"/>
    <s v="Texas"/>
    <n v="78521"/>
    <x v="2"/>
    <x v="1"/>
    <x v="15"/>
    <n v="1.744"/>
    <n v="9"/>
    <n v="15.696"/>
  </r>
  <r>
    <n v="1071"/>
    <s v="CA-2016-144652"/>
    <d v="2016-11-20T00:00:00"/>
    <d v="2016-11-26T00:00:00"/>
    <s v="Standard Class"/>
    <s v="SN-20560"/>
    <s v="Skye Norling"/>
    <x v="2"/>
    <x v="0"/>
    <x v="1"/>
    <s v="California"/>
    <n v="90008"/>
    <x v="1"/>
    <x v="1"/>
    <x v="8"/>
    <n v="19.46"/>
    <n v="7"/>
    <n v="136.22"/>
  </r>
  <r>
    <n v="1072"/>
    <s v="CA-2017-152814"/>
    <d v="2017-04-28T00:00:00"/>
    <d v="2017-05-02T00:00:00"/>
    <s v="Standard Class"/>
    <s v="EH-14005"/>
    <s v="Erica Hernandez"/>
    <x v="2"/>
    <x v="0"/>
    <x v="58"/>
    <s v="Colorado"/>
    <n v="80219"/>
    <x v="1"/>
    <x v="1"/>
    <x v="4"/>
    <n v="29.472000000000001"/>
    <n v="5"/>
    <n v="147.36000000000001"/>
  </r>
  <r>
    <n v="1073"/>
    <s v="CA-2018-106943"/>
    <d v="2018-11-14T00:00:00"/>
    <d v="2018-11-19T00:00:00"/>
    <s v="Standard Class"/>
    <s v="FO-14305"/>
    <s v="Frank Olsen"/>
    <x v="0"/>
    <x v="0"/>
    <x v="20"/>
    <s v="New York"/>
    <n v="10035"/>
    <x v="3"/>
    <x v="1"/>
    <x v="5"/>
    <n v="8.64"/>
    <n v="5"/>
    <n v="43.2"/>
  </r>
  <r>
    <n v="1074"/>
    <s v="CA-2017-134348"/>
    <d v="2017-11-12T00:00:00"/>
    <d v="2017-11-19T00:00:00"/>
    <s v="Standard Class"/>
    <s v="MS-17710"/>
    <s v="Maurice Satty"/>
    <x v="0"/>
    <x v="0"/>
    <x v="111"/>
    <s v="Arizona"/>
    <n v="85204"/>
    <x v="1"/>
    <x v="1"/>
    <x v="5"/>
    <n v="6.27"/>
    <n v="4"/>
    <n v="25.08"/>
  </r>
  <r>
    <n v="1077"/>
    <s v="CA-2017-161781"/>
    <d v="2017-09-29T00:00:00"/>
    <d v="2017-09-30T00:00:00"/>
    <s v="First Class"/>
    <s v="CC-12100"/>
    <s v="Chad Cunningham"/>
    <x v="2"/>
    <x v="0"/>
    <x v="36"/>
    <s v="Indiana"/>
    <n v="47201"/>
    <x v="2"/>
    <x v="1"/>
    <x v="8"/>
    <n v="40.880000000000003"/>
    <n v="2"/>
    <n v="81.760000000000005"/>
  </r>
  <r>
    <n v="1078"/>
    <s v="CA-2018-132521"/>
    <d v="2018-09-23T00:00:00"/>
    <d v="2018-09-25T00:00:00"/>
    <s v="Second Class"/>
    <s v="DW-13540"/>
    <s v="Don Weiss"/>
    <x v="0"/>
    <x v="0"/>
    <x v="4"/>
    <s v="Washington"/>
    <n v="98105"/>
    <x v="1"/>
    <x v="1"/>
    <x v="6"/>
    <n v="119.96"/>
    <n v="6"/>
    <n v="719.76"/>
  </r>
  <r>
    <n v="1081"/>
    <s v="CA-2016-110016"/>
    <d v="2016-11-29T00:00:00"/>
    <d v="2016-12-04T00:00:00"/>
    <s v="Standard Class"/>
    <s v="BT-11395"/>
    <s v="Bill Tyler"/>
    <x v="1"/>
    <x v="0"/>
    <x v="64"/>
    <s v="Michigan"/>
    <n v="48227"/>
    <x v="2"/>
    <x v="1"/>
    <x v="4"/>
    <n v="19.920000000000002"/>
    <n v="1"/>
    <n v="19.920000000000002"/>
  </r>
  <r>
    <n v="1088"/>
    <s v="CA-2017-166163"/>
    <d v="2017-08-15T00:00:00"/>
    <d v="2017-08-20T00:00:00"/>
    <s v="Second Class"/>
    <s v="CY-12745"/>
    <s v="Craig Yedwab"/>
    <x v="1"/>
    <x v="0"/>
    <x v="158"/>
    <s v="California"/>
    <n v="94601"/>
    <x v="1"/>
    <x v="2"/>
    <x v="10"/>
    <n v="71.975999999999999"/>
    <n v="2"/>
    <n v="143.952"/>
  </r>
  <r>
    <n v="1094"/>
    <s v="CA-2016-165085"/>
    <d v="2016-12-27T00:00:00"/>
    <d v="2016-12-31T00:00:00"/>
    <s v="Standard Class"/>
    <s v="BT-11485"/>
    <s v="Brad Thomas"/>
    <x v="2"/>
    <x v="0"/>
    <x v="159"/>
    <s v="Maryland"/>
    <n v="20735"/>
    <x v="3"/>
    <x v="1"/>
    <x v="4"/>
    <n v="28.9"/>
    <n v="1"/>
    <n v="28.9"/>
  </r>
  <r>
    <n v="1096"/>
    <s v="CA-2018-160423"/>
    <d v="2018-01-21T00:00:00"/>
    <d v="2018-01-26T00:00:00"/>
    <s v="Standard Class"/>
    <s v="PS-19045"/>
    <s v="Penelope Sewall"/>
    <x v="2"/>
    <x v="0"/>
    <x v="33"/>
    <s v="North Carolina"/>
    <n v="28205"/>
    <x v="0"/>
    <x v="1"/>
    <x v="7"/>
    <n v="348.20800000000003"/>
    <n v="7"/>
    <n v="2437.4560000000001"/>
  </r>
  <r>
    <n v="1099"/>
    <s v="CA-2017-107216"/>
    <d v="2017-06-14T00:00:00"/>
    <d v="2017-06-17T00:00:00"/>
    <s v="First Class"/>
    <s v="PV-18985"/>
    <s v="Paul Van Hugh"/>
    <x v="2"/>
    <x v="0"/>
    <x v="8"/>
    <s v="California"/>
    <n v="94122"/>
    <x v="1"/>
    <x v="1"/>
    <x v="8"/>
    <n v="7.04"/>
    <n v="9"/>
    <n v="63.36"/>
  </r>
  <r>
    <n v="1105"/>
    <s v="CA-2017-112340"/>
    <d v="2017-10-21T00:00:00"/>
    <d v="2017-10-27T00:00:00"/>
    <s v="Standard Class"/>
    <s v="NM-18520"/>
    <s v="Neoma Murray"/>
    <x v="0"/>
    <x v="0"/>
    <x v="151"/>
    <s v="California"/>
    <n v="92503"/>
    <x v="1"/>
    <x v="1"/>
    <x v="4"/>
    <n v="22.92"/>
    <n v="2"/>
    <n v="45.84"/>
  </r>
  <r>
    <n v="1117"/>
    <s v="CA-2017-144855"/>
    <d v="2017-07-22T00:00:00"/>
    <d v="2017-07-24T00:00:00"/>
    <s v="Second Class"/>
    <s v="DL-13495"/>
    <s v="Dionis Lloyd"/>
    <x v="1"/>
    <x v="0"/>
    <x v="8"/>
    <s v="California"/>
    <n v="94110"/>
    <x v="1"/>
    <x v="1"/>
    <x v="1"/>
    <n v="6.3"/>
    <n v="8"/>
    <n v="50.4"/>
  </r>
  <r>
    <n v="1118"/>
    <s v="CA-2016-142755"/>
    <d v="2016-09-04T00:00:00"/>
    <d v="2016-09-08T00:00:00"/>
    <s v="Standard Class"/>
    <s v="CS-12355"/>
    <s v="Christine Sundaresam"/>
    <x v="0"/>
    <x v="0"/>
    <x v="160"/>
    <s v="Georgia"/>
    <n v="30076"/>
    <x v="0"/>
    <x v="1"/>
    <x v="4"/>
    <n v="279.89999999999998"/>
    <n v="7"/>
    <n v="1959.2999999999997"/>
  </r>
  <r>
    <n v="1137"/>
    <s v="CA-2017-152170"/>
    <d v="2017-11-12T00:00:00"/>
    <d v="2017-11-15T00:00:00"/>
    <s v="Second Class"/>
    <s v="FH-14275"/>
    <s v="Frank Hawley"/>
    <x v="1"/>
    <x v="0"/>
    <x v="161"/>
    <s v="Indiana"/>
    <n v="46350"/>
    <x v="2"/>
    <x v="1"/>
    <x v="11"/>
    <n v="287.52"/>
    <n v="8"/>
    <n v="2300.16"/>
  </r>
  <r>
    <n v="1147"/>
    <s v="CA-2016-112452"/>
    <d v="2016-04-04T00:00:00"/>
    <d v="2016-04-04T00:00:00"/>
    <s v="Same Day"/>
    <s v="NC-18340"/>
    <s v="Nat Carroll"/>
    <x v="0"/>
    <x v="0"/>
    <x v="162"/>
    <s v="Michigan"/>
    <n v="48911"/>
    <x v="2"/>
    <x v="1"/>
    <x v="6"/>
    <n v="644.07600000000002"/>
    <n v="8"/>
    <n v="5152.6080000000002"/>
  </r>
  <r>
    <n v="1160"/>
    <s v="CA-2018-147039"/>
    <d v="2018-06-29T00:00:00"/>
    <d v="2018-07-04T00:00:00"/>
    <s v="Standard Class"/>
    <s v="AA-10315"/>
    <s v="Alex Avila"/>
    <x v="0"/>
    <x v="0"/>
    <x v="29"/>
    <s v="Minnesota"/>
    <n v="55407"/>
    <x v="2"/>
    <x v="1"/>
    <x v="6"/>
    <n v="362.94"/>
    <n v="9"/>
    <n v="3266.46"/>
  </r>
  <r>
    <n v="1162"/>
    <s v="CA-2015-126522"/>
    <d v="2015-09-01T00:00:00"/>
    <d v="2015-09-05T00:00:00"/>
    <s v="Second Class"/>
    <s v="LT-16765"/>
    <s v="Larry Tron"/>
    <x v="0"/>
    <x v="0"/>
    <x v="163"/>
    <s v="California"/>
    <n v="92025"/>
    <x v="1"/>
    <x v="1"/>
    <x v="8"/>
    <n v="53.94"/>
    <n v="3"/>
    <n v="161.82"/>
  </r>
  <r>
    <n v="1163"/>
    <s v="CA-2015-127964"/>
    <d v="2015-03-03T00:00:00"/>
    <d v="2015-03-08T00:00:00"/>
    <s v="Standard Class"/>
    <s v="AP-10720"/>
    <s v="Anne Pryor"/>
    <x v="2"/>
    <x v="0"/>
    <x v="20"/>
    <s v="New York"/>
    <n v="10035"/>
    <x v="3"/>
    <x v="2"/>
    <x v="10"/>
    <n v="9.99"/>
    <n v="1"/>
    <n v="9.99"/>
  </r>
  <r>
    <n v="1166"/>
    <s v="CA-2015-117709"/>
    <d v="2015-05-04T00:00:00"/>
    <d v="2015-05-08T00:00:00"/>
    <s v="Standard Class"/>
    <s v="PM-18940"/>
    <s v="Paul MacIntyre"/>
    <x v="0"/>
    <x v="0"/>
    <x v="97"/>
    <s v="Michigan"/>
    <n v="49201"/>
    <x v="2"/>
    <x v="1"/>
    <x v="5"/>
    <n v="46.8"/>
    <n v="3"/>
    <n v="140.39999999999998"/>
  </r>
  <r>
    <n v="1177"/>
    <s v="CA-2015-120243"/>
    <d v="2015-12-27T00:00:00"/>
    <d v="2015-12-30T00:00:00"/>
    <s v="Second Class"/>
    <s v="AT-10435"/>
    <s v="Alyssa Tate"/>
    <x v="2"/>
    <x v="0"/>
    <x v="1"/>
    <s v="California"/>
    <n v="90004"/>
    <x v="1"/>
    <x v="1"/>
    <x v="1"/>
    <n v="11.56"/>
    <n v="2"/>
    <n v="23.12"/>
  </r>
  <r>
    <n v="1180"/>
    <s v="CA-2017-168081"/>
    <d v="2017-04-24T00:00:00"/>
    <d v="2017-04-27T00:00:00"/>
    <s v="Second Class"/>
    <s v="CA-12055"/>
    <s v="Cathy Armstrong"/>
    <x v="2"/>
    <x v="0"/>
    <x v="12"/>
    <s v="Texas"/>
    <n v="77070"/>
    <x v="2"/>
    <x v="2"/>
    <x v="12"/>
    <n v="258.69600000000003"/>
    <n v="6"/>
    <n v="1552.1760000000002"/>
  </r>
  <r>
    <n v="1185"/>
    <s v="CA-2015-127131"/>
    <d v="2015-11-24T00:00:00"/>
    <d v="2015-11-30T00:00:00"/>
    <s v="Standard Class"/>
    <s v="HR-14830"/>
    <s v="Harold Ryan"/>
    <x v="1"/>
    <x v="0"/>
    <x v="4"/>
    <s v="Washington"/>
    <n v="98103"/>
    <x v="1"/>
    <x v="1"/>
    <x v="5"/>
    <n v="12.096"/>
    <n v="4"/>
    <n v="48.384"/>
  </r>
  <r>
    <n v="1189"/>
    <s v="CA-2018-117212"/>
    <d v="2018-02-26T00:00:00"/>
    <d v="2018-02-28T00:00:00"/>
    <s v="Second Class"/>
    <s v="BT-11530"/>
    <s v="Bradley Talbott"/>
    <x v="2"/>
    <x v="0"/>
    <x v="1"/>
    <s v="California"/>
    <n v="90036"/>
    <x v="1"/>
    <x v="1"/>
    <x v="6"/>
    <n v="81.92"/>
    <n v="3"/>
    <n v="245.76"/>
  </r>
  <r>
    <n v="1206"/>
    <s v="CA-2018-133235"/>
    <d v="2018-08-01T00:00:00"/>
    <d v="2018-08-04T00:00:00"/>
    <s v="First Class"/>
    <s v="LH-16750"/>
    <s v="Larry Hughes"/>
    <x v="0"/>
    <x v="0"/>
    <x v="33"/>
    <s v="North Carolina"/>
    <n v="28205"/>
    <x v="0"/>
    <x v="2"/>
    <x v="10"/>
    <n v="271.95999999999998"/>
    <n v="3"/>
    <n v="815.87999999999988"/>
  </r>
  <r>
    <n v="1207"/>
    <s v="CA-2017-137050"/>
    <d v="2017-07-14T00:00:00"/>
    <d v="2017-07-18T00:00:00"/>
    <s v="Second Class"/>
    <s v="SW-20755"/>
    <s v="Steven Ward"/>
    <x v="1"/>
    <x v="0"/>
    <x v="20"/>
    <s v="New York"/>
    <n v="10009"/>
    <x v="3"/>
    <x v="1"/>
    <x v="7"/>
    <n v="11.21"/>
    <n v="3"/>
    <n v="33.630000000000003"/>
  </r>
  <r>
    <n v="1213"/>
    <s v="US-2018-118087"/>
    <d v="2018-09-09T00:00:00"/>
    <d v="2018-09-13T00:00:00"/>
    <s v="Standard Class"/>
    <s v="SP-20620"/>
    <s v="Stefania Perrino"/>
    <x v="1"/>
    <x v="0"/>
    <x v="10"/>
    <s v="Pennsylvania"/>
    <n v="19134"/>
    <x v="3"/>
    <x v="0"/>
    <x v="9"/>
    <n v="141.37200000000001"/>
    <n v="3"/>
    <n v="424.11600000000004"/>
  </r>
  <r>
    <n v="1221"/>
    <s v="CA-2015-110184"/>
    <d v="2015-07-12T00:00:00"/>
    <d v="2015-07-16T00:00:00"/>
    <s v="Standard Class"/>
    <s v="BF-11170"/>
    <s v="Ben Ferrer"/>
    <x v="2"/>
    <x v="0"/>
    <x v="1"/>
    <s v="California"/>
    <n v="90036"/>
    <x v="1"/>
    <x v="1"/>
    <x v="7"/>
    <n v="249.75"/>
    <n v="7"/>
    <n v="1748.25"/>
  </r>
  <r>
    <n v="1232"/>
    <s v="CA-2016-132570"/>
    <d v="2016-10-31T00:00:00"/>
    <d v="2016-11-02T00:00:00"/>
    <s v="Second Class"/>
    <s v="KT-16480"/>
    <s v="Kean Thornton"/>
    <x v="0"/>
    <x v="0"/>
    <x v="164"/>
    <s v="New York"/>
    <n v="14215"/>
    <x v="3"/>
    <x v="1"/>
    <x v="8"/>
    <n v="2.78"/>
    <n v="6"/>
    <n v="16.68"/>
  </r>
  <r>
    <n v="1234"/>
    <s v="CA-2017-153682"/>
    <d v="2017-05-30T00:00:00"/>
    <d v="2017-06-01T00:00:00"/>
    <s v="First Class"/>
    <s v="BG-11695"/>
    <s v="Brooke Gillingham"/>
    <x v="1"/>
    <x v="0"/>
    <x v="71"/>
    <s v="Ohio"/>
    <n v="45231"/>
    <x v="3"/>
    <x v="2"/>
    <x v="16"/>
    <n v="839.98800000000006"/>
    <n v="2"/>
    <n v="1679.9760000000001"/>
  </r>
  <r>
    <n v="1239"/>
    <s v="CA-2015-127012"/>
    <d v="2015-08-11T00:00:00"/>
    <d v="2015-08-15T00:00:00"/>
    <s v="Standard Class"/>
    <s v="GM-14680"/>
    <s v="Greg Matthias"/>
    <x v="0"/>
    <x v="0"/>
    <x v="4"/>
    <s v="Washington"/>
    <n v="98105"/>
    <x v="1"/>
    <x v="0"/>
    <x v="3"/>
    <n v="12.35"/>
    <n v="8"/>
    <n v="98.8"/>
  </r>
  <r>
    <n v="1245"/>
    <s v="CA-2018-133641"/>
    <d v="2018-05-14T00:00:00"/>
    <d v="2018-05-21T00:00:00"/>
    <s v="Standard Class"/>
    <s v="EJ-14155"/>
    <s v="Eva Jacobs"/>
    <x v="0"/>
    <x v="0"/>
    <x v="165"/>
    <s v="Mississippi"/>
    <n v="39503"/>
    <x v="0"/>
    <x v="1"/>
    <x v="11"/>
    <n v="48.69"/>
    <n v="6"/>
    <n v="292.14"/>
  </r>
  <r>
    <n v="1246"/>
    <s v="CA-2015-168494"/>
    <d v="2015-12-12T00:00:00"/>
    <d v="2015-12-14T00:00:00"/>
    <s v="Second Class"/>
    <s v="NP-18700"/>
    <s v="Nora Preis"/>
    <x v="0"/>
    <x v="0"/>
    <x v="166"/>
    <s v="California"/>
    <n v="93727"/>
    <x v="1"/>
    <x v="0"/>
    <x v="2"/>
    <n v="764.68799999999999"/>
    <n v="8"/>
    <n v="6117.5039999999999"/>
  </r>
  <r>
    <n v="1254"/>
    <s v="CA-2018-144638"/>
    <d v="2018-03-10T00:00:00"/>
    <d v="2018-03-14T00:00:00"/>
    <s v="Standard Class"/>
    <s v="MH-18115"/>
    <s v="Mick Hernandez"/>
    <x v="2"/>
    <x v="0"/>
    <x v="128"/>
    <s v="Pennsylvania"/>
    <n v="19013"/>
    <x v="3"/>
    <x v="1"/>
    <x v="8"/>
    <n v="5.2480000000000002"/>
    <n v="2"/>
    <n v="10.496"/>
  </r>
  <r>
    <n v="1261"/>
    <s v="CA-2018-117079"/>
    <d v="2018-10-23T00:00:00"/>
    <d v="2018-10-27T00:00:00"/>
    <s v="Standard Class"/>
    <s v="JR-15700"/>
    <s v="Jocasta Rupert"/>
    <x v="0"/>
    <x v="0"/>
    <x v="100"/>
    <s v="Florida"/>
    <n v="32216"/>
    <x v="0"/>
    <x v="2"/>
    <x v="10"/>
    <n v="863.88"/>
    <n v="6"/>
    <n v="5183.28"/>
  </r>
  <r>
    <n v="1262"/>
    <s v="US-2017-144393"/>
    <d v="2017-10-28T00:00:00"/>
    <d v="2017-11-04T00:00:00"/>
    <s v="Standard Class"/>
    <s v="SM-20950"/>
    <s v="Suzanne McNair"/>
    <x v="1"/>
    <x v="0"/>
    <x v="167"/>
    <s v="North Carolina"/>
    <n v="27834"/>
    <x v="0"/>
    <x v="1"/>
    <x v="5"/>
    <n v="17.616"/>
    <n v="1"/>
    <n v="17.616"/>
  </r>
  <r>
    <n v="1264"/>
    <s v="CA-2017-155992"/>
    <d v="2017-10-01T00:00:00"/>
    <d v="2017-10-02T00:00:00"/>
    <s v="First Class"/>
    <s v="CC-12220"/>
    <s v="Chris Cortes"/>
    <x v="0"/>
    <x v="0"/>
    <x v="161"/>
    <s v="Indiana"/>
    <n v="46350"/>
    <x v="2"/>
    <x v="2"/>
    <x v="10"/>
    <n v="69.900000000000006"/>
    <n v="6"/>
    <n v="419.40000000000003"/>
  </r>
  <r>
    <n v="1266"/>
    <s v="CA-2018-110380"/>
    <d v="2018-09-02T00:00:00"/>
    <d v="2018-09-07T00:00:00"/>
    <s v="Standard Class"/>
    <s v="PF-19225"/>
    <s v="Phillip Flathmann"/>
    <x v="0"/>
    <x v="0"/>
    <x v="8"/>
    <s v="California"/>
    <n v="94122"/>
    <x v="1"/>
    <x v="1"/>
    <x v="8"/>
    <n v="6.57"/>
    <n v="5"/>
    <n v="32.85"/>
  </r>
  <r>
    <n v="1270"/>
    <s v="CA-2018-100426"/>
    <d v="2018-06-04T00:00:00"/>
    <d v="2018-06-08T00:00:00"/>
    <s v="Standard Class"/>
    <s v="DC-12850"/>
    <s v="Dan Campbell"/>
    <x v="0"/>
    <x v="0"/>
    <x v="168"/>
    <s v="Alabama"/>
    <n v="35630"/>
    <x v="0"/>
    <x v="1"/>
    <x v="4"/>
    <n v="12.48"/>
    <n v="4"/>
    <n v="49.92"/>
  </r>
  <r>
    <n v="1278"/>
    <s v="CA-2017-148698"/>
    <d v="2017-05-02T00:00:00"/>
    <d v="2017-05-07T00:00:00"/>
    <s v="Standard Class"/>
    <s v="BD-11770"/>
    <s v="Bryan Davis"/>
    <x v="0"/>
    <x v="0"/>
    <x v="12"/>
    <s v="Texas"/>
    <n v="77070"/>
    <x v="2"/>
    <x v="1"/>
    <x v="8"/>
    <n v="86.352000000000004"/>
    <n v="5"/>
    <n v="431.76"/>
  </r>
  <r>
    <n v="1286"/>
    <s v="CA-2017-119445"/>
    <d v="2017-06-26T00:00:00"/>
    <d v="2017-07-03T00:00:00"/>
    <s v="Standard Class"/>
    <s v="GM-14500"/>
    <s v="Gene McClure"/>
    <x v="0"/>
    <x v="0"/>
    <x v="169"/>
    <s v="Rhode Island"/>
    <n v="2908"/>
    <x v="3"/>
    <x v="1"/>
    <x v="7"/>
    <n v="14.9"/>
    <n v="7"/>
    <n v="104.3"/>
  </r>
  <r>
    <n v="1288"/>
    <s v="CA-2017-154711"/>
    <d v="2017-11-22T00:00:00"/>
    <d v="2017-11-26T00:00:00"/>
    <s v="Standard Class"/>
    <s v="TB-21355"/>
    <s v="Todd Boyes"/>
    <x v="1"/>
    <x v="0"/>
    <x v="20"/>
    <s v="New York"/>
    <n v="10009"/>
    <x v="3"/>
    <x v="0"/>
    <x v="3"/>
    <n v="398"/>
    <n v="8"/>
    <n v="3184"/>
  </r>
  <r>
    <n v="1296"/>
    <s v="CA-2016-138898"/>
    <d v="2016-05-25T00:00:00"/>
    <d v="2016-05-29T00:00:00"/>
    <s v="Standard Class"/>
    <s v="JH-16180"/>
    <s v="Justin Hirsh"/>
    <x v="0"/>
    <x v="0"/>
    <x v="170"/>
    <s v="Colorado"/>
    <n v="81001"/>
    <x v="1"/>
    <x v="1"/>
    <x v="6"/>
    <n v="845.72799999999995"/>
    <n v="7"/>
    <n v="5920.0959999999995"/>
  </r>
  <r>
    <n v="1297"/>
    <s v="CA-2018-115427"/>
    <d v="2018-12-30T00:00:00"/>
    <d v="2019-01-03T00:00:00"/>
    <s v="Standard Class"/>
    <s v="EB-13975"/>
    <s v="Erica Bern"/>
    <x v="1"/>
    <x v="0"/>
    <x v="52"/>
    <s v="California"/>
    <n v="94533"/>
    <x v="1"/>
    <x v="1"/>
    <x v="5"/>
    <n v="13.904"/>
    <n v="6"/>
    <n v="83.424000000000007"/>
  </r>
  <r>
    <n v="1299"/>
    <s v="CA-2017-134425"/>
    <d v="2017-12-08T00:00:00"/>
    <d v="2017-12-12T00:00:00"/>
    <s v="Second Class"/>
    <s v="QJ-19255"/>
    <s v="Quincy Jones"/>
    <x v="1"/>
    <x v="0"/>
    <x v="31"/>
    <s v="Minnesota"/>
    <n v="55106"/>
    <x v="2"/>
    <x v="2"/>
    <x v="10"/>
    <n v="114.95"/>
    <n v="3"/>
    <n v="344.85"/>
  </r>
  <r>
    <n v="1303"/>
    <s v="CA-2016-115847"/>
    <d v="2016-09-19T00:00:00"/>
    <d v="2016-09-24T00:00:00"/>
    <s v="Second Class"/>
    <s v="TC-21535"/>
    <s v="Tracy Collins"/>
    <x v="2"/>
    <x v="0"/>
    <x v="76"/>
    <s v="Virginia"/>
    <n v="22204"/>
    <x v="0"/>
    <x v="0"/>
    <x v="0"/>
    <n v="61.96"/>
    <n v="3"/>
    <n v="185.88"/>
  </r>
  <r>
    <n v="1304"/>
    <s v="US-2018-126179"/>
    <d v="2018-07-03T00:00:00"/>
    <d v="2018-07-07T00:00:00"/>
    <s v="Standard Class"/>
    <s v="CS-12460"/>
    <s v="Chuck Sachs"/>
    <x v="0"/>
    <x v="0"/>
    <x v="36"/>
    <s v="Georgia"/>
    <n v="31907"/>
    <x v="0"/>
    <x v="0"/>
    <x v="3"/>
    <n v="23.99"/>
    <n v="3"/>
    <n v="71.97"/>
  </r>
  <r>
    <n v="1315"/>
    <s v="CA-2017-145919"/>
    <d v="2017-12-18T00:00:00"/>
    <d v="2017-12-23T00:00:00"/>
    <s v="Standard Class"/>
    <s v="HG-14965"/>
    <s v="Henry Goldwyn"/>
    <x v="1"/>
    <x v="0"/>
    <x v="1"/>
    <s v="California"/>
    <n v="90032"/>
    <x v="1"/>
    <x v="1"/>
    <x v="4"/>
    <n v="38.880000000000003"/>
    <n v="3"/>
    <n v="116.64000000000001"/>
  </r>
  <r>
    <n v="1319"/>
    <s v="CA-2015-160773"/>
    <d v="2015-07-01T00:00:00"/>
    <d v="2015-07-05T00:00:00"/>
    <s v="Standard Class"/>
    <s v="LW-16825"/>
    <s v="Laurel Workman"/>
    <x v="1"/>
    <x v="0"/>
    <x v="171"/>
    <s v="Florida"/>
    <n v="32725"/>
    <x v="0"/>
    <x v="2"/>
    <x v="10"/>
    <n v="575.91999999999996"/>
    <n v="3"/>
    <n v="1727.7599999999998"/>
  </r>
  <r>
    <n v="1321"/>
    <s v="CA-2018-167703"/>
    <d v="2018-02-03T00:00:00"/>
    <d v="2018-02-08T00:00:00"/>
    <s v="Standard Class"/>
    <s v="MC-17575"/>
    <s v="Matt Collins"/>
    <x v="0"/>
    <x v="0"/>
    <x v="71"/>
    <s v="Ohio"/>
    <n v="45231"/>
    <x v="3"/>
    <x v="1"/>
    <x v="5"/>
    <n v="5.2290000000000001"/>
    <n v="1"/>
    <n v="5.2290000000000001"/>
  </r>
  <r>
    <n v="1323"/>
    <s v="CA-2018-121804"/>
    <d v="2018-03-03T00:00:00"/>
    <d v="2018-03-08T00:00:00"/>
    <s v="Standard Class"/>
    <s v="LP-17095"/>
    <s v="Liz Preis"/>
    <x v="0"/>
    <x v="0"/>
    <x v="172"/>
    <s v="Kentucky"/>
    <n v="42071"/>
    <x v="0"/>
    <x v="1"/>
    <x v="6"/>
    <n v="72.8"/>
    <n v="4"/>
    <n v="291.2"/>
  </r>
  <r>
    <n v="1324"/>
    <s v="CA-2018-162635"/>
    <d v="2018-10-09T00:00:00"/>
    <d v="2018-10-10T00:00:00"/>
    <s v="First Class"/>
    <s v="EB-14170"/>
    <s v="Evan Bailliet"/>
    <x v="0"/>
    <x v="0"/>
    <x v="38"/>
    <s v="North Carolina"/>
    <n v="28403"/>
    <x v="0"/>
    <x v="1"/>
    <x v="4"/>
    <n v="10.816000000000001"/>
    <n v="9"/>
    <n v="97.344000000000008"/>
  </r>
  <r>
    <n v="1325"/>
    <s v="CA-2015-107153"/>
    <d v="2015-09-28T00:00:00"/>
    <d v="2015-10-03T00:00:00"/>
    <s v="Standard Class"/>
    <s v="GZ-14545"/>
    <s v="George Zrebassa"/>
    <x v="1"/>
    <x v="0"/>
    <x v="96"/>
    <s v="Massachusetts"/>
    <n v="1841"/>
    <x v="3"/>
    <x v="1"/>
    <x v="7"/>
    <n v="46.26"/>
    <n v="5"/>
    <n v="231.29999999999998"/>
  </r>
  <r>
    <n v="1328"/>
    <s v="CA-2017-128258"/>
    <d v="2017-03-30T00:00:00"/>
    <d v="2017-04-01T00:00:00"/>
    <s v="First Class"/>
    <s v="CP-12085"/>
    <s v="Cathy Prescott"/>
    <x v="1"/>
    <x v="0"/>
    <x v="150"/>
    <s v="Connecticut"/>
    <n v="6360"/>
    <x v="3"/>
    <x v="1"/>
    <x v="4"/>
    <n v="11.34"/>
    <n v="9"/>
    <n v="102.06"/>
  </r>
  <r>
    <n v="1329"/>
    <s v="CA-2018-106033"/>
    <d v="2018-10-15T00:00:00"/>
    <d v="2018-10-18T00:00:00"/>
    <s v="Second Class"/>
    <s v="FG-14260"/>
    <s v="Frank Gastineau"/>
    <x v="2"/>
    <x v="0"/>
    <x v="8"/>
    <s v="California"/>
    <n v="94110"/>
    <x v="1"/>
    <x v="1"/>
    <x v="8"/>
    <n v="87.92"/>
    <n v="4"/>
    <n v="351.68"/>
  </r>
  <r>
    <n v="1330"/>
    <s v="CA-2017-142762"/>
    <d v="2017-05-23T00:00:00"/>
    <d v="2017-05-27T00:00:00"/>
    <s v="Standard Class"/>
    <s v="LD-17005"/>
    <s v="Lisa DeCherney"/>
    <x v="0"/>
    <x v="0"/>
    <x v="8"/>
    <s v="California"/>
    <n v="94109"/>
    <x v="1"/>
    <x v="0"/>
    <x v="3"/>
    <n v="37.049999999999997"/>
    <n v="8"/>
    <n v="296.39999999999998"/>
  </r>
  <r>
    <n v="1331"/>
    <s v="CA-2018-127705"/>
    <d v="2018-06-02T00:00:00"/>
    <d v="2018-06-06T00:00:00"/>
    <s v="Standard Class"/>
    <s v="AB-10255"/>
    <s v="Alejandro Ballentine"/>
    <x v="2"/>
    <x v="0"/>
    <x v="146"/>
    <s v="Ohio"/>
    <n v="44052"/>
    <x v="3"/>
    <x v="2"/>
    <x v="10"/>
    <n v="2.97"/>
    <n v="9"/>
    <n v="26.73"/>
  </r>
  <r>
    <n v="1333"/>
    <s v="CA-2015-122567"/>
    <d v="2015-02-16T00:00:00"/>
    <d v="2015-02-21T00:00:00"/>
    <s v="Standard Class"/>
    <s v="MN-17935"/>
    <s v="Michael Nguyen"/>
    <x v="0"/>
    <x v="0"/>
    <x v="59"/>
    <s v="Texas"/>
    <n v="75220"/>
    <x v="2"/>
    <x v="1"/>
    <x v="5"/>
    <n v="1.08"/>
    <n v="2"/>
    <n v="2.16"/>
  </r>
  <r>
    <n v="1336"/>
    <s v="CA-2017-122133"/>
    <d v="2017-05-16T00:00:00"/>
    <d v="2017-05-23T00:00:00"/>
    <s v="Standard Class"/>
    <s v="JR-15670"/>
    <s v="Jim Radford"/>
    <x v="0"/>
    <x v="0"/>
    <x v="173"/>
    <s v="Connecticut"/>
    <n v="6457"/>
    <x v="3"/>
    <x v="1"/>
    <x v="7"/>
    <n v="552.55999999999995"/>
    <n v="3"/>
    <n v="1657.6799999999998"/>
  </r>
  <r>
    <n v="1337"/>
    <s v="US-2018-123281"/>
    <d v="2018-04-02T00:00:00"/>
    <d v="2018-04-07T00:00:00"/>
    <s v="Standard Class"/>
    <s v="JF-15190"/>
    <s v="Jamie Frazer"/>
    <x v="0"/>
    <x v="0"/>
    <x v="1"/>
    <s v="California"/>
    <n v="90008"/>
    <x v="1"/>
    <x v="0"/>
    <x v="3"/>
    <n v="251"/>
    <n v="1"/>
    <n v="251"/>
  </r>
  <r>
    <n v="1338"/>
    <s v="CA-2018-100524"/>
    <d v="2018-03-31T00:00:00"/>
    <d v="2018-04-02T00:00:00"/>
    <s v="Second Class"/>
    <s v="CM-12115"/>
    <s v="Chad McGuire"/>
    <x v="0"/>
    <x v="0"/>
    <x v="20"/>
    <s v="New York"/>
    <n v="10011"/>
    <x v="3"/>
    <x v="0"/>
    <x v="3"/>
    <n v="298"/>
    <n v="8"/>
    <n v="2384"/>
  </r>
  <r>
    <n v="1341"/>
    <s v="CA-2018-113481"/>
    <d v="2018-01-02T00:00:00"/>
    <d v="2018-01-04T00:00:00"/>
    <s v="First Class"/>
    <s v="AS-10045"/>
    <s v="Aaron Smayling"/>
    <x v="1"/>
    <x v="0"/>
    <x v="100"/>
    <s v="North Carolina"/>
    <n v="28540"/>
    <x v="0"/>
    <x v="2"/>
    <x v="14"/>
    <n v="695.7"/>
    <n v="9"/>
    <n v="6261.3"/>
  </r>
  <r>
    <n v="1351"/>
    <s v="CA-2015-153976"/>
    <d v="2015-10-03T00:00:00"/>
    <d v="2015-10-08T00:00:00"/>
    <s v="Second Class"/>
    <s v="BP-11290"/>
    <s v="Beth Paige"/>
    <x v="0"/>
    <x v="0"/>
    <x v="135"/>
    <s v="Illinois"/>
    <n v="60201"/>
    <x v="2"/>
    <x v="0"/>
    <x v="9"/>
    <n v="258.279"/>
    <n v="4"/>
    <n v="1033.116"/>
  </r>
  <r>
    <n v="1358"/>
    <s v="CA-2017-145247"/>
    <d v="2017-05-05T00:00:00"/>
    <d v="2017-05-07T00:00:00"/>
    <s v="First Class"/>
    <s v="ND-18370"/>
    <s v="Natalie DeCherney"/>
    <x v="0"/>
    <x v="0"/>
    <x v="145"/>
    <s v="Kentucky"/>
    <n v="40214"/>
    <x v="0"/>
    <x v="1"/>
    <x v="4"/>
    <n v="79.14"/>
    <n v="6"/>
    <n v="474.84000000000003"/>
  </r>
  <r>
    <n v="1359"/>
    <s v="CA-2018-160045"/>
    <d v="2018-04-26T00:00:00"/>
    <d v="2018-04-27T00:00:00"/>
    <s v="First Class"/>
    <s v="LB-16735"/>
    <s v="Larry Blacks"/>
    <x v="0"/>
    <x v="0"/>
    <x v="5"/>
    <s v="Texas"/>
    <n v="76106"/>
    <x v="2"/>
    <x v="0"/>
    <x v="3"/>
    <n v="199.5"/>
    <n v="1"/>
    <n v="199.5"/>
  </r>
  <r>
    <n v="1360"/>
    <s v="US-2015-151925"/>
    <d v="2015-09-26T00:00:00"/>
    <d v="2015-10-01T00:00:00"/>
    <s v="Second Class"/>
    <s v="KT-16465"/>
    <s v="Kean Takahito"/>
    <x v="0"/>
    <x v="0"/>
    <x v="1"/>
    <s v="California"/>
    <n v="90049"/>
    <x v="1"/>
    <x v="0"/>
    <x v="9"/>
    <n v="145.56800000000001"/>
    <n v="4"/>
    <n v="582.27200000000005"/>
  </r>
  <r>
    <n v="1361"/>
    <s v="CA-2018-125199"/>
    <d v="2018-10-19T00:00:00"/>
    <d v="2018-10-25T00:00:00"/>
    <s v="Standard Class"/>
    <s v="HM-14860"/>
    <s v="Harry Marie"/>
    <x v="1"/>
    <x v="0"/>
    <x v="10"/>
    <s v="Pennsylvania"/>
    <n v="19120"/>
    <x v="3"/>
    <x v="1"/>
    <x v="8"/>
    <n v="123.256"/>
    <n v="3"/>
    <n v="369.76800000000003"/>
  </r>
  <r>
    <n v="1364"/>
    <s v="US-2018-155425"/>
    <d v="2018-11-10T00:00:00"/>
    <d v="2018-11-11T00:00:00"/>
    <s v="First Class"/>
    <s v="AB-10600"/>
    <s v="Ann Blume"/>
    <x v="1"/>
    <x v="0"/>
    <x v="86"/>
    <s v="Arizona"/>
    <n v="85705"/>
    <x v="1"/>
    <x v="1"/>
    <x v="5"/>
    <n v="38.387999999999998"/>
    <n v="6"/>
    <n v="230.32799999999997"/>
  </r>
  <r>
    <n v="1369"/>
    <s v="CA-2018-133249"/>
    <d v="2018-07-08T00:00:00"/>
    <d v="2018-07-11T00:00:00"/>
    <s v="First Class"/>
    <s v="SZ-20035"/>
    <s v="Sam Zeldin"/>
    <x v="2"/>
    <x v="0"/>
    <x v="174"/>
    <s v="California"/>
    <n v="90660"/>
    <x v="1"/>
    <x v="0"/>
    <x v="3"/>
    <n v="145.9"/>
    <n v="5"/>
    <n v="729.5"/>
  </r>
  <r>
    <n v="1372"/>
    <s v="CA-2018-136672"/>
    <d v="2018-03-07T00:00:00"/>
    <d v="2018-03-12T00:00:00"/>
    <s v="Standard Class"/>
    <s v="MG-17890"/>
    <s v="Michael Granlund"/>
    <x v="2"/>
    <x v="0"/>
    <x v="159"/>
    <s v="Maryland"/>
    <n v="20735"/>
    <x v="3"/>
    <x v="2"/>
    <x v="12"/>
    <n v="49.08"/>
    <n v="6"/>
    <n v="294.48"/>
  </r>
  <r>
    <n v="1382"/>
    <s v="US-2017-100566"/>
    <d v="2017-09-03T00:00:00"/>
    <d v="2017-09-09T00:00:00"/>
    <s v="Standard Class"/>
    <s v="JK-16120"/>
    <s v="Julie Kriz"/>
    <x v="2"/>
    <x v="0"/>
    <x v="32"/>
    <s v="Illinois"/>
    <n v="60505"/>
    <x v="2"/>
    <x v="0"/>
    <x v="3"/>
    <n v="83.951999999999998"/>
    <n v="4"/>
    <n v="335.80799999999999"/>
  </r>
  <r>
    <n v="1383"/>
    <s v="US-2017-108504"/>
    <d v="2017-02-05T00:00:00"/>
    <d v="2017-02-05T00:00:00"/>
    <s v="Same Day"/>
    <s v="PP-18955"/>
    <s v="Paul Prost"/>
    <x v="2"/>
    <x v="0"/>
    <x v="175"/>
    <s v="Georgia"/>
    <n v="30080"/>
    <x v="0"/>
    <x v="1"/>
    <x v="7"/>
    <n v="80.98"/>
    <n v="8"/>
    <n v="647.84"/>
  </r>
  <r>
    <n v="1394"/>
    <s v="CA-2018-124828"/>
    <d v="2018-07-03T00:00:00"/>
    <d v="2018-07-04T00:00:00"/>
    <s v="First Class"/>
    <s v="YS-21880"/>
    <s v="Yana Sorensen"/>
    <x v="1"/>
    <x v="0"/>
    <x v="126"/>
    <s v="North Carolina"/>
    <n v="27217"/>
    <x v="0"/>
    <x v="1"/>
    <x v="8"/>
    <n v="9.5519999999999996"/>
    <n v="2"/>
    <n v="19.103999999999999"/>
  </r>
  <r>
    <n v="1401"/>
    <s v="CA-2017-159212"/>
    <d v="2017-11-01T00:00:00"/>
    <d v="2017-11-05T00:00:00"/>
    <s v="Standard Class"/>
    <s v="KM-16375"/>
    <s v="Katherine Murray"/>
    <x v="2"/>
    <x v="0"/>
    <x v="116"/>
    <s v="Virginia"/>
    <n v="24153"/>
    <x v="0"/>
    <x v="2"/>
    <x v="10"/>
    <n v="21.8"/>
    <n v="5"/>
    <n v="109"/>
  </r>
  <r>
    <n v="1410"/>
    <s v="US-2017-122245"/>
    <d v="2017-09-25T00:00:00"/>
    <d v="2017-09-30T00:00:00"/>
    <s v="Standard Class"/>
    <s v="AB-10105"/>
    <s v="Adrian Barton"/>
    <x v="0"/>
    <x v="0"/>
    <x v="40"/>
    <s v="Arizona"/>
    <n v="85023"/>
    <x v="1"/>
    <x v="0"/>
    <x v="2"/>
    <n v="393.16500000000002"/>
    <n v="4"/>
    <n v="1572.66"/>
  </r>
  <r>
    <n v="1414"/>
    <s v="CA-2015-146640"/>
    <d v="2015-06-30T00:00:00"/>
    <d v="2015-07-05T00:00:00"/>
    <s v="Standard Class"/>
    <s v="HA-14905"/>
    <s v="Helen Abelman"/>
    <x v="0"/>
    <x v="0"/>
    <x v="20"/>
    <s v="New York"/>
    <n v="10024"/>
    <x v="3"/>
    <x v="1"/>
    <x v="5"/>
    <n v="334.76799999999997"/>
    <n v="8"/>
    <n v="2678.1439999999998"/>
  </r>
  <r>
    <n v="1415"/>
    <s v="CA-2018-115994"/>
    <d v="2018-01-28T00:00:00"/>
    <d v="2018-01-31T00:00:00"/>
    <s v="Second Class"/>
    <s v="BT-11305"/>
    <s v="Beth Thompson"/>
    <x v="2"/>
    <x v="0"/>
    <x v="176"/>
    <s v="California"/>
    <n v="92627"/>
    <x v="1"/>
    <x v="2"/>
    <x v="12"/>
    <n v="239.97"/>
    <n v="2"/>
    <n v="479.94"/>
  </r>
  <r>
    <n v="1417"/>
    <s v="CA-2016-126697"/>
    <d v="2016-09-21T00:00:00"/>
    <d v="2016-09-24T00:00:00"/>
    <s v="First Class"/>
    <s v="SV-20815"/>
    <s v="Stuart Van"/>
    <x v="1"/>
    <x v="0"/>
    <x v="12"/>
    <s v="Texas"/>
    <n v="77041"/>
    <x v="2"/>
    <x v="2"/>
    <x v="10"/>
    <n v="946.34400000000005"/>
    <n v="8"/>
    <n v="7570.7520000000004"/>
  </r>
  <r>
    <n v="1420"/>
    <s v="CA-2016-124800"/>
    <d v="2016-09-26T00:00:00"/>
    <d v="2016-09-30T00:00:00"/>
    <s v="Standard Class"/>
    <s v="RW-19540"/>
    <s v="Rick Wilson"/>
    <x v="1"/>
    <x v="0"/>
    <x v="111"/>
    <s v="Arizona"/>
    <n v="85204"/>
    <x v="1"/>
    <x v="1"/>
    <x v="4"/>
    <n v="86.272000000000006"/>
    <n v="4"/>
    <n v="345.08800000000002"/>
  </r>
  <r>
    <n v="1427"/>
    <s v="US-2016-164448"/>
    <d v="2016-10-31T00:00:00"/>
    <d v="2016-11-04T00:00:00"/>
    <s v="Second Class"/>
    <s v="DK-12835"/>
    <s v="Damala Kotsonis"/>
    <x v="1"/>
    <x v="0"/>
    <x v="148"/>
    <s v="California"/>
    <n v="93905"/>
    <x v="1"/>
    <x v="1"/>
    <x v="5"/>
    <n v="9.7279999999999998"/>
    <n v="5"/>
    <n v="48.64"/>
  </r>
  <r>
    <n v="1436"/>
    <s v="CA-2018-106852"/>
    <d v="2018-06-20T00:00:00"/>
    <d v="2018-06-27T00:00:00"/>
    <s v="Standard Class"/>
    <s v="ST-20530"/>
    <s v="Shui Tom"/>
    <x v="0"/>
    <x v="0"/>
    <x v="177"/>
    <s v="Ohio"/>
    <n v="44134"/>
    <x v="3"/>
    <x v="1"/>
    <x v="4"/>
    <n v="31.103999999999999"/>
    <n v="7"/>
    <n v="217.72800000000001"/>
  </r>
  <r>
    <n v="1442"/>
    <s v="CA-2018-128160"/>
    <d v="2018-12-19T00:00:00"/>
    <d v="2018-12-24T00:00:00"/>
    <s v="Second Class"/>
    <s v="MM-17920"/>
    <s v="Michael Moore"/>
    <x v="0"/>
    <x v="0"/>
    <x v="8"/>
    <s v="California"/>
    <n v="94110"/>
    <x v="1"/>
    <x v="1"/>
    <x v="5"/>
    <n v="36.671999999999997"/>
    <n v="8"/>
    <n v="293.37599999999998"/>
  </r>
  <r>
    <n v="1443"/>
    <s v="CA-2018-117695"/>
    <d v="2018-08-05T00:00:00"/>
    <d v="2018-08-08T00:00:00"/>
    <s v="First Class"/>
    <s v="PW-19030"/>
    <s v="Pauline Webber"/>
    <x v="1"/>
    <x v="0"/>
    <x v="115"/>
    <s v="Kentucky"/>
    <n v="40475"/>
    <x v="0"/>
    <x v="1"/>
    <x v="4"/>
    <n v="13.76"/>
    <n v="8"/>
    <n v="110.08"/>
  </r>
  <r>
    <n v="1444"/>
    <s v="CA-2016-166135"/>
    <d v="2016-10-01T00:00:00"/>
    <d v="2016-10-06T00:00:00"/>
    <s v="Standard Class"/>
    <s v="SC-20440"/>
    <s v="Shaun Chance"/>
    <x v="1"/>
    <x v="0"/>
    <x v="32"/>
    <s v="Colorado"/>
    <n v="80013"/>
    <x v="1"/>
    <x v="1"/>
    <x v="7"/>
    <n v="139.42400000000001"/>
    <n v="1"/>
    <n v="139.42400000000001"/>
  </r>
  <r>
    <n v="1451"/>
    <s v="US-2016-160150"/>
    <d v="2016-07-19T00:00:00"/>
    <d v="2016-07-20T00:00:00"/>
    <s v="First Class"/>
    <s v="TS-21085"/>
    <s v="Thais Sissman"/>
    <x v="0"/>
    <x v="0"/>
    <x v="40"/>
    <s v="Arizona"/>
    <n v="85023"/>
    <x v="1"/>
    <x v="1"/>
    <x v="5"/>
    <n v="2.0249999999999999"/>
    <n v="2"/>
    <n v="4.05"/>
  </r>
  <r>
    <n v="1452"/>
    <s v="CA-2017-133711"/>
    <d v="2017-11-26T00:00:00"/>
    <d v="2017-11-29T00:00:00"/>
    <s v="First Class"/>
    <s v="MC-17425"/>
    <s v="Mark Cousins"/>
    <x v="1"/>
    <x v="0"/>
    <x v="178"/>
    <s v="Alabama"/>
    <n v="36608"/>
    <x v="0"/>
    <x v="1"/>
    <x v="4"/>
    <n v="70.98"/>
    <n v="6"/>
    <n v="425.88"/>
  </r>
  <r>
    <n v="1456"/>
    <s v="CA-2018-148474"/>
    <d v="2018-06-12T00:00:00"/>
    <d v="2018-06-19T00:00:00"/>
    <s v="Standard Class"/>
    <s v="ME-17320"/>
    <s v="Maria Etezadi"/>
    <x v="2"/>
    <x v="0"/>
    <x v="36"/>
    <s v="Georgia"/>
    <n v="31907"/>
    <x v="0"/>
    <x v="1"/>
    <x v="5"/>
    <n v="91.2"/>
    <n v="3"/>
    <n v="273.60000000000002"/>
  </r>
  <r>
    <n v="1459"/>
    <s v="CA-2017-123722"/>
    <d v="2017-09-25T00:00:00"/>
    <d v="2017-10-01T00:00:00"/>
    <s v="Standard Class"/>
    <s v="NH-18610"/>
    <s v="Nicole Hansen"/>
    <x v="1"/>
    <x v="0"/>
    <x v="179"/>
    <s v="Texas"/>
    <n v="75061"/>
    <x v="2"/>
    <x v="1"/>
    <x v="1"/>
    <n v="15.936"/>
    <n v="9"/>
    <n v="143.42400000000001"/>
  </r>
  <r>
    <n v="1462"/>
    <s v="US-2017-128902"/>
    <d v="2017-03-11T00:00:00"/>
    <d v="2017-03-15T00:00:00"/>
    <s v="Standard Class"/>
    <s v="MB-18085"/>
    <s v="Mick Brown"/>
    <x v="0"/>
    <x v="0"/>
    <x v="180"/>
    <s v="New Jersey"/>
    <n v="8360"/>
    <x v="3"/>
    <x v="0"/>
    <x v="2"/>
    <n v="244.006"/>
    <n v="9"/>
    <n v="2196.0540000000001"/>
  </r>
  <r>
    <n v="1465"/>
    <s v="US-2017-104794"/>
    <d v="2017-12-16T00:00:00"/>
    <d v="2017-12-19T00:00:00"/>
    <s v="First Class"/>
    <s v="KD-16495"/>
    <s v="Keith Dawkins"/>
    <x v="1"/>
    <x v="0"/>
    <x v="20"/>
    <s v="New York"/>
    <n v="10009"/>
    <x v="3"/>
    <x v="1"/>
    <x v="13"/>
    <n v="3.68"/>
    <n v="6"/>
    <n v="22.080000000000002"/>
  </r>
  <r>
    <n v="1473"/>
    <s v="CA-2018-164959"/>
    <d v="2018-07-11T00:00:00"/>
    <d v="2018-07-15T00:00:00"/>
    <s v="Standard Class"/>
    <s v="KN-16390"/>
    <s v="Katherine Nockton"/>
    <x v="1"/>
    <x v="0"/>
    <x v="1"/>
    <s v="California"/>
    <n v="90004"/>
    <x v="1"/>
    <x v="1"/>
    <x v="1"/>
    <n v="8.67"/>
    <n v="5"/>
    <n v="43.35"/>
  </r>
  <r>
    <n v="1475"/>
    <s v="CA-2017-113138"/>
    <d v="2017-11-19T00:00:00"/>
    <d v="2017-11-25T00:00:00"/>
    <s v="Standard Class"/>
    <s v="NP-18685"/>
    <s v="Nora Pelletier"/>
    <x v="2"/>
    <x v="0"/>
    <x v="181"/>
    <s v="New York"/>
    <n v="14304"/>
    <x v="3"/>
    <x v="1"/>
    <x v="8"/>
    <n v="17.28"/>
    <n v="5"/>
    <n v="86.4"/>
  </r>
  <r>
    <n v="1478"/>
    <s v="CA-2017-121958"/>
    <d v="2017-11-13T00:00:00"/>
    <d v="2017-11-17T00:00:00"/>
    <s v="Standard Class"/>
    <s v="CS-12505"/>
    <s v="Cindy Stewart"/>
    <x v="0"/>
    <x v="0"/>
    <x v="182"/>
    <s v="North Carolina"/>
    <n v="27360"/>
    <x v="0"/>
    <x v="1"/>
    <x v="15"/>
    <n v="52.136000000000003"/>
    <n v="5"/>
    <n v="260.68"/>
  </r>
  <r>
    <n v="1486"/>
    <s v="CA-2015-119032"/>
    <d v="2015-11-27T00:00:00"/>
    <d v="2015-12-03T00:00:00"/>
    <s v="Standard Class"/>
    <s v="MS-17770"/>
    <s v="Maxwell Schwartz"/>
    <x v="0"/>
    <x v="0"/>
    <x v="20"/>
    <s v="New York"/>
    <n v="10035"/>
    <x v="3"/>
    <x v="1"/>
    <x v="13"/>
    <n v="3.76"/>
    <n v="6"/>
    <n v="22.56"/>
  </r>
  <r>
    <n v="1487"/>
    <s v="CA-2016-140410"/>
    <d v="2016-11-03T00:00:00"/>
    <d v="2016-11-07T00:00:00"/>
    <s v="Standard Class"/>
    <s v="CM-12655"/>
    <s v="Corinna Mitchell"/>
    <x v="2"/>
    <x v="0"/>
    <x v="1"/>
    <s v="California"/>
    <n v="90008"/>
    <x v="1"/>
    <x v="2"/>
    <x v="10"/>
    <n v="1212.848"/>
    <n v="2"/>
    <n v="2425.6959999999999"/>
  </r>
  <r>
    <n v="1490"/>
    <s v="CA-2015-136280"/>
    <d v="2015-11-29T00:00:00"/>
    <d v="2015-12-06T00:00:00"/>
    <s v="Standard Class"/>
    <s v="Co-12640"/>
    <s v="Corey-Lock"/>
    <x v="0"/>
    <x v="0"/>
    <x v="10"/>
    <s v="Pennsylvania"/>
    <n v="19143"/>
    <x v="3"/>
    <x v="1"/>
    <x v="1"/>
    <n v="5.04"/>
    <n v="8"/>
    <n v="40.32"/>
  </r>
  <r>
    <n v="1492"/>
    <s v="CA-2018-166436"/>
    <d v="2018-11-24T00:00:00"/>
    <d v="2018-11-28T00:00:00"/>
    <s v="Standard Class"/>
    <s v="TS-21370"/>
    <s v="Todd Sumrall"/>
    <x v="1"/>
    <x v="0"/>
    <x v="20"/>
    <s v="New York"/>
    <n v="10035"/>
    <x v="3"/>
    <x v="1"/>
    <x v="4"/>
    <n v="5.88"/>
    <n v="1"/>
    <n v="5.88"/>
  </r>
  <r>
    <n v="1494"/>
    <s v="CA-2018-139661"/>
    <d v="2018-10-30T00:00:00"/>
    <d v="2018-11-03T00:00:00"/>
    <s v="Standard Class"/>
    <s v="JW-15220"/>
    <s v="Jane Waco"/>
    <x v="1"/>
    <x v="0"/>
    <x v="123"/>
    <s v="Washington"/>
    <n v="98661"/>
    <x v="1"/>
    <x v="0"/>
    <x v="3"/>
    <n v="964"/>
    <n v="4"/>
    <n v="3856"/>
  </r>
  <r>
    <n v="1496"/>
    <s v="CA-2018-152485"/>
    <d v="2018-09-04T00:00:00"/>
    <d v="2018-09-08T00:00:00"/>
    <s v="Standard Class"/>
    <s v="JD-15790"/>
    <s v="John Dryer"/>
    <x v="0"/>
    <x v="0"/>
    <x v="183"/>
    <s v="Texas"/>
    <n v="75019"/>
    <x v="2"/>
    <x v="1"/>
    <x v="8"/>
    <n v="10.192"/>
    <n v="4"/>
    <n v="40.768000000000001"/>
  </r>
  <r>
    <n v="1505"/>
    <s v="CA-2016-153388"/>
    <d v="2016-08-01T00:00:00"/>
    <d v="2016-08-07T00:00:00"/>
    <s v="Standard Class"/>
    <s v="PC-19000"/>
    <s v="Pauline Chand"/>
    <x v="2"/>
    <x v="0"/>
    <x v="1"/>
    <s v="California"/>
    <n v="90004"/>
    <x v="1"/>
    <x v="1"/>
    <x v="8"/>
    <n v="6.72"/>
    <n v="3"/>
    <n v="20.16"/>
  </r>
  <r>
    <n v="1507"/>
    <s v="CA-2018-154935"/>
    <d v="2018-12-24T00:00:00"/>
    <d v="2018-12-29T00:00:00"/>
    <s v="Standard Class"/>
    <s v="AR-10540"/>
    <s v="Andy Reiter"/>
    <x v="0"/>
    <x v="0"/>
    <x v="20"/>
    <s v="New York"/>
    <n v="10024"/>
    <x v="3"/>
    <x v="1"/>
    <x v="5"/>
    <n v="17.88"/>
    <n v="6"/>
    <n v="107.28"/>
  </r>
  <r>
    <n v="1516"/>
    <s v="US-2018-160759"/>
    <d v="2018-12-11T00:00:00"/>
    <d v="2018-12-17T00:00:00"/>
    <s v="Standard Class"/>
    <s v="AI-10855"/>
    <s v="Arianne Irving"/>
    <x v="0"/>
    <x v="0"/>
    <x v="10"/>
    <s v="Pennsylvania"/>
    <n v="19120"/>
    <x v="3"/>
    <x v="0"/>
    <x v="9"/>
    <n v="63.686"/>
    <n v="5"/>
    <n v="318.43"/>
  </r>
  <r>
    <n v="1518"/>
    <s v="CA-2015-111059"/>
    <d v="2015-02-03T00:00:00"/>
    <d v="2015-02-06T00:00:00"/>
    <s v="Second Class"/>
    <s v="TB-21400"/>
    <s v="Tom Boeckenhauer"/>
    <x v="0"/>
    <x v="0"/>
    <x v="4"/>
    <s v="Washington"/>
    <n v="98105"/>
    <x v="1"/>
    <x v="1"/>
    <x v="5"/>
    <n v="83.84"/>
    <n v="3"/>
    <n v="251.52"/>
  </r>
  <r>
    <n v="1521"/>
    <s v="CA-2018-109946"/>
    <d v="2018-04-16T00:00:00"/>
    <d v="2018-04-21T00:00:00"/>
    <s v="Standard Class"/>
    <s v="PL-18925"/>
    <s v="Paul Lucas"/>
    <x v="2"/>
    <x v="0"/>
    <x v="22"/>
    <s v="Illinois"/>
    <n v="60610"/>
    <x v="2"/>
    <x v="1"/>
    <x v="8"/>
    <n v="16.52"/>
    <n v="5"/>
    <n v="82.6"/>
  </r>
  <r>
    <n v="1522"/>
    <s v="CA-2016-144806"/>
    <d v="2016-12-06T00:00:00"/>
    <d v="2016-12-11T00:00:00"/>
    <s v="Standard Class"/>
    <s v="GH-14425"/>
    <s v="Gary Hwang"/>
    <x v="0"/>
    <x v="0"/>
    <x v="86"/>
    <s v="Arizona"/>
    <n v="85705"/>
    <x v="1"/>
    <x v="0"/>
    <x v="3"/>
    <n v="206.11199999999999"/>
    <n v="4"/>
    <n v="824.44799999999998"/>
  </r>
  <r>
    <n v="1535"/>
    <s v="CA-2018-124086"/>
    <d v="2018-02-10T00:00:00"/>
    <d v="2018-02-14T00:00:00"/>
    <s v="Standard Class"/>
    <s v="MP-18175"/>
    <s v="Mike Pelletier"/>
    <x v="2"/>
    <x v="0"/>
    <x v="184"/>
    <s v="California"/>
    <n v="92677"/>
    <x v="1"/>
    <x v="0"/>
    <x v="0"/>
    <n v="203.983"/>
    <n v="5"/>
    <n v="1019.915"/>
  </r>
  <r>
    <n v="1536"/>
    <s v="CA-2017-112389"/>
    <d v="2017-10-29T00:00:00"/>
    <d v="2017-11-02T00:00:00"/>
    <s v="Standard Class"/>
    <s v="JM-15655"/>
    <s v="Jim Mitchum"/>
    <x v="1"/>
    <x v="0"/>
    <x v="185"/>
    <s v="New Jersey"/>
    <n v="8302"/>
    <x v="3"/>
    <x v="1"/>
    <x v="7"/>
    <n v="40.74"/>
    <n v="7"/>
    <n v="285.18"/>
  </r>
  <r>
    <n v="1538"/>
    <s v="CA-2018-121888"/>
    <d v="2018-09-15T00:00:00"/>
    <d v="2018-09-17T00:00:00"/>
    <s v="Second Class"/>
    <s v="CL-11890"/>
    <s v="Carl Ludwig"/>
    <x v="0"/>
    <x v="0"/>
    <x v="186"/>
    <s v="Massachusetts"/>
    <n v="2149"/>
    <x v="3"/>
    <x v="2"/>
    <x v="10"/>
    <n v="39.99"/>
    <n v="4"/>
    <n v="159.96"/>
  </r>
  <r>
    <n v="1544"/>
    <s v="CA-2015-107181"/>
    <d v="2015-02-04T00:00:00"/>
    <d v="2015-02-08T00:00:00"/>
    <s v="Standard Class"/>
    <s v="DB-13270"/>
    <s v="Deborah Brumfield"/>
    <x v="2"/>
    <x v="0"/>
    <x v="68"/>
    <s v="California"/>
    <n v="92024"/>
    <x v="1"/>
    <x v="1"/>
    <x v="5"/>
    <n v="82.896000000000001"/>
    <n v="1"/>
    <n v="82.896000000000001"/>
  </r>
  <r>
    <n v="1552"/>
    <s v="CA-2017-159345"/>
    <d v="2017-06-17T00:00:00"/>
    <d v="2017-06-22T00:00:00"/>
    <s v="Standard Class"/>
    <s v="IG-15085"/>
    <s v="Ivan Gibson"/>
    <x v="0"/>
    <x v="0"/>
    <x v="68"/>
    <s v="California"/>
    <n v="92024"/>
    <x v="1"/>
    <x v="1"/>
    <x v="4"/>
    <n v="111.96"/>
    <n v="1"/>
    <n v="111.96"/>
  </r>
  <r>
    <n v="1554"/>
    <s v="CA-2018-158386"/>
    <d v="2018-10-16T00:00:00"/>
    <d v="2018-10-21T00:00:00"/>
    <s v="Standard Class"/>
    <s v="BO-11425"/>
    <s v="Bobby Odegard"/>
    <x v="0"/>
    <x v="0"/>
    <x v="115"/>
    <s v="Kentucky"/>
    <n v="40475"/>
    <x v="0"/>
    <x v="1"/>
    <x v="5"/>
    <n v="124.75"/>
    <n v="5"/>
    <n v="623.75"/>
  </r>
  <r>
    <n v="1556"/>
    <s v="CA-2018-120761"/>
    <d v="2018-09-04T00:00:00"/>
    <d v="2018-09-08T00:00:00"/>
    <s v="Standard Class"/>
    <s v="AB-10150"/>
    <s v="Aimee Bixby"/>
    <x v="0"/>
    <x v="0"/>
    <x v="80"/>
    <s v="New York"/>
    <n v="11561"/>
    <x v="3"/>
    <x v="2"/>
    <x v="12"/>
    <n v="91.96"/>
    <n v="9"/>
    <n v="827.64"/>
  </r>
  <r>
    <n v="1557"/>
    <s v="CA-2017-109176"/>
    <d v="2017-05-09T00:00:00"/>
    <d v="2017-05-15T00:00:00"/>
    <s v="Standard Class"/>
    <s v="JW-16075"/>
    <s v="Julia West"/>
    <x v="0"/>
    <x v="0"/>
    <x v="10"/>
    <s v="Pennsylvania"/>
    <n v="19140"/>
    <x v="3"/>
    <x v="1"/>
    <x v="11"/>
    <n v="9.3439999999999994"/>
    <n v="6"/>
    <n v="56.063999999999993"/>
  </r>
  <r>
    <n v="1560"/>
    <s v="CA-2017-126809"/>
    <d v="2017-04-09T00:00:00"/>
    <d v="2017-04-13T00:00:00"/>
    <s v="Standard Class"/>
    <s v="EB-13750"/>
    <s v="Edward Becker"/>
    <x v="1"/>
    <x v="0"/>
    <x v="4"/>
    <s v="Washington"/>
    <n v="98103"/>
    <x v="1"/>
    <x v="1"/>
    <x v="5"/>
    <n v="35.351999999999997"/>
    <n v="7"/>
    <n v="247.46399999999997"/>
  </r>
  <r>
    <n v="1563"/>
    <s v="US-2018-102890"/>
    <d v="2018-06-30T00:00:00"/>
    <d v="2018-06-30T00:00:00"/>
    <s v="Same Day"/>
    <s v="SG-20470"/>
    <s v="Sheri Gordon"/>
    <x v="0"/>
    <x v="0"/>
    <x v="20"/>
    <s v="New York"/>
    <n v="10011"/>
    <x v="3"/>
    <x v="0"/>
    <x v="2"/>
    <n v="1044.6300000000001"/>
    <n v="3"/>
    <n v="3133.8900000000003"/>
  </r>
  <r>
    <n v="1564"/>
    <s v="CA-2016-158554"/>
    <d v="2016-11-09T00:00:00"/>
    <d v="2016-11-09T00:00:00"/>
    <s v="Same Day"/>
    <s v="CM-12190"/>
    <s v="Charlotte Melton"/>
    <x v="0"/>
    <x v="0"/>
    <x v="10"/>
    <s v="Pennsylvania"/>
    <n v="19134"/>
    <x v="3"/>
    <x v="1"/>
    <x v="4"/>
    <n v="11.352"/>
    <n v="2"/>
    <n v="22.704000000000001"/>
  </r>
  <r>
    <n v="1567"/>
    <s v="CA-2016-129112"/>
    <d v="2016-11-29T00:00:00"/>
    <d v="2016-11-30T00:00:00"/>
    <s v="First Class"/>
    <s v="AW-10840"/>
    <s v="Anthony Witt"/>
    <x v="0"/>
    <x v="0"/>
    <x v="187"/>
    <s v="Texas"/>
    <n v="75002"/>
    <x v="2"/>
    <x v="2"/>
    <x v="12"/>
    <n v="21.48"/>
    <n v="5"/>
    <n v="107.4"/>
  </r>
  <r>
    <n v="1575"/>
    <s v="CA-2015-101602"/>
    <d v="2015-12-15T00:00:00"/>
    <d v="2015-12-18T00:00:00"/>
    <s v="First Class"/>
    <s v="MC-18100"/>
    <s v="Mick Crebagga"/>
    <x v="0"/>
    <x v="0"/>
    <x v="188"/>
    <s v="Texas"/>
    <n v="79907"/>
    <x v="2"/>
    <x v="2"/>
    <x v="10"/>
    <n v="40.68"/>
    <n v="2"/>
    <n v="81.36"/>
  </r>
  <r>
    <n v="1577"/>
    <s v="CA-2017-109057"/>
    <d v="2017-04-22T00:00:00"/>
    <d v="2017-04-27T00:00:00"/>
    <s v="Standard Class"/>
    <s v="TT-21460"/>
    <s v="Tonja Turnell"/>
    <x v="2"/>
    <x v="0"/>
    <x v="32"/>
    <s v="Illinois"/>
    <n v="60505"/>
    <x v="2"/>
    <x v="1"/>
    <x v="7"/>
    <n v="23.952000000000002"/>
    <n v="8"/>
    <n v="191.61600000000001"/>
  </r>
  <r>
    <n v="1590"/>
    <s v="CA-2017-109911"/>
    <d v="2017-05-12T00:00:00"/>
    <d v="2017-05-16T00:00:00"/>
    <s v="Standard Class"/>
    <s v="VG-21805"/>
    <s v="Vivek Grady"/>
    <x v="1"/>
    <x v="0"/>
    <x v="153"/>
    <s v="Virginia"/>
    <n v="23464"/>
    <x v="0"/>
    <x v="1"/>
    <x v="8"/>
    <n v="10.96"/>
    <n v="1"/>
    <n v="10.96"/>
  </r>
  <r>
    <n v="1591"/>
    <s v="US-2017-132423"/>
    <d v="2017-04-15T00:00:00"/>
    <d v="2017-04-19T00:00:00"/>
    <s v="Standard Class"/>
    <s v="MY-18295"/>
    <s v="Muhammed Yedwab"/>
    <x v="1"/>
    <x v="0"/>
    <x v="189"/>
    <s v="Texas"/>
    <n v="76051"/>
    <x v="2"/>
    <x v="1"/>
    <x v="8"/>
    <n v="33.488"/>
    <n v="2"/>
    <n v="66.975999999999999"/>
  </r>
  <r>
    <n v="1593"/>
    <s v="CA-2016-122826"/>
    <d v="2016-06-23T00:00:00"/>
    <d v="2016-06-25T00:00:00"/>
    <s v="Second Class"/>
    <s v="RD-19480"/>
    <s v="Rick Duston"/>
    <x v="0"/>
    <x v="0"/>
    <x v="190"/>
    <s v="Washington"/>
    <n v="98502"/>
    <x v="1"/>
    <x v="2"/>
    <x v="10"/>
    <n v="201.56800000000001"/>
    <n v="1"/>
    <n v="201.56800000000001"/>
  </r>
  <r>
    <n v="1595"/>
    <s v="CA-2016-118423"/>
    <d v="2016-03-24T00:00:00"/>
    <d v="2016-03-27T00:00:00"/>
    <s v="First Class"/>
    <s v="DP-13390"/>
    <s v="Dennis Pardue"/>
    <x v="2"/>
    <x v="0"/>
    <x v="91"/>
    <s v="Illinois"/>
    <n v="61604"/>
    <x v="2"/>
    <x v="0"/>
    <x v="0"/>
    <n v="359.05799999999999"/>
    <n v="3"/>
    <n v="1077.174"/>
  </r>
  <r>
    <n v="1611"/>
    <s v="CA-2015-156349"/>
    <d v="2015-05-26T00:00:00"/>
    <d v="2015-05-30T00:00:00"/>
    <s v="Standard Class"/>
    <s v="ML-17395"/>
    <s v="Marina Lichtenstein"/>
    <x v="1"/>
    <x v="0"/>
    <x v="1"/>
    <s v="California"/>
    <n v="90008"/>
    <x v="1"/>
    <x v="0"/>
    <x v="0"/>
    <n v="290.666"/>
    <n v="5"/>
    <n v="1453.33"/>
  </r>
  <r>
    <n v="1621"/>
    <s v="CA-2018-108560"/>
    <d v="2018-07-08T00:00:00"/>
    <d v="2018-07-15T00:00:00"/>
    <s v="Standard Class"/>
    <s v="JC-15385"/>
    <s v="Jenna Caffey"/>
    <x v="0"/>
    <x v="0"/>
    <x v="191"/>
    <s v="Washington"/>
    <n v="98031"/>
    <x v="1"/>
    <x v="0"/>
    <x v="3"/>
    <n v="198.46"/>
    <n v="6"/>
    <n v="1190.76"/>
  </r>
  <r>
    <n v="1625"/>
    <s v="CA-2016-157084"/>
    <d v="2016-12-19T00:00:00"/>
    <d v="2016-12-24T00:00:00"/>
    <s v="Standard Class"/>
    <s v="JG-15160"/>
    <s v="James Galang"/>
    <x v="0"/>
    <x v="0"/>
    <x v="1"/>
    <s v="California"/>
    <n v="90049"/>
    <x v="1"/>
    <x v="2"/>
    <x v="10"/>
    <n v="675.96"/>
    <n v="3"/>
    <n v="2027.88"/>
  </r>
  <r>
    <n v="1628"/>
    <s v="CA-2016-143119"/>
    <d v="2016-09-24T00:00:00"/>
    <d v="2016-09-30T00:00:00"/>
    <s v="Standard Class"/>
    <s v="MC-17275"/>
    <s v="Marc Crier"/>
    <x v="0"/>
    <x v="0"/>
    <x v="192"/>
    <s v="Louisiana"/>
    <n v="70506"/>
    <x v="0"/>
    <x v="0"/>
    <x v="9"/>
    <n v="517.5"/>
    <n v="3"/>
    <n v="1552.5"/>
  </r>
  <r>
    <n v="1636"/>
    <s v="CA-2015-168984"/>
    <d v="2015-11-26T00:00:00"/>
    <d v="2015-12-02T00:00:00"/>
    <s v="Standard Class"/>
    <s v="NW-18400"/>
    <s v="Natalie Webber"/>
    <x v="0"/>
    <x v="0"/>
    <x v="193"/>
    <s v="Oregon"/>
    <n v="97224"/>
    <x v="1"/>
    <x v="1"/>
    <x v="4"/>
    <n v="15.552"/>
    <n v="3"/>
    <n v="46.655999999999999"/>
  </r>
  <r>
    <n v="1639"/>
    <s v="CA-2017-157266"/>
    <d v="2017-05-26T00:00:00"/>
    <d v="2017-06-01T00:00:00"/>
    <s v="Standard Class"/>
    <s v="TB-21280"/>
    <s v="Toby Braunhardt"/>
    <x v="0"/>
    <x v="0"/>
    <x v="194"/>
    <s v="District of Columbia"/>
    <n v="20016"/>
    <x v="3"/>
    <x v="1"/>
    <x v="4"/>
    <n v="19.440000000000001"/>
    <n v="4"/>
    <n v="77.760000000000005"/>
  </r>
  <r>
    <n v="1643"/>
    <s v="US-2015-134712"/>
    <d v="2015-11-29T00:00:00"/>
    <d v="2015-12-04T00:00:00"/>
    <s v="Standard Class"/>
    <s v="BS-11380"/>
    <s v="Bill Stewart"/>
    <x v="1"/>
    <x v="0"/>
    <x v="195"/>
    <s v="Illinois"/>
    <n v="60076"/>
    <x v="2"/>
    <x v="1"/>
    <x v="13"/>
    <n v="12.624000000000001"/>
    <n v="2"/>
    <n v="25.248000000000001"/>
  </r>
  <r>
    <n v="1651"/>
    <s v="CA-2015-135699"/>
    <d v="2015-08-29T00:00:00"/>
    <d v="2015-08-29T00:00:00"/>
    <s v="Same Day"/>
    <s v="HH-15010"/>
    <s v="Hilary Holden"/>
    <x v="1"/>
    <x v="0"/>
    <x v="8"/>
    <s v="California"/>
    <n v="94110"/>
    <x v="1"/>
    <x v="1"/>
    <x v="4"/>
    <n v="109.92"/>
    <n v="1"/>
    <n v="109.92"/>
  </r>
  <r>
    <n v="1653"/>
    <s v="US-2018-132444"/>
    <d v="2018-11-18T00:00:00"/>
    <d v="2018-11-21T00:00:00"/>
    <s v="First Class"/>
    <s v="CD-12280"/>
    <s v="Christina DeMoss"/>
    <x v="0"/>
    <x v="0"/>
    <x v="4"/>
    <s v="Washington"/>
    <n v="98105"/>
    <x v="1"/>
    <x v="1"/>
    <x v="7"/>
    <n v="169.68"/>
    <n v="2"/>
    <n v="339.36"/>
  </r>
  <r>
    <n v="1659"/>
    <s v="CA-2018-161809"/>
    <d v="2018-01-20T00:00:00"/>
    <d v="2018-01-26T00:00:00"/>
    <s v="Standard Class"/>
    <s v="TH-21100"/>
    <s v="Thea Hendricks"/>
    <x v="0"/>
    <x v="0"/>
    <x v="1"/>
    <s v="California"/>
    <n v="90045"/>
    <x v="1"/>
    <x v="2"/>
    <x v="10"/>
    <n v="160.77600000000001"/>
    <n v="4"/>
    <n v="643.10400000000004"/>
  </r>
  <r>
    <n v="1660"/>
    <s v="CA-2018-127285"/>
    <d v="2018-10-30T00:00:00"/>
    <d v="2018-11-06T00:00:00"/>
    <s v="Standard Class"/>
    <s v="MM-18055"/>
    <s v="Michelle Moray"/>
    <x v="0"/>
    <x v="0"/>
    <x v="4"/>
    <s v="Washington"/>
    <n v="98115"/>
    <x v="1"/>
    <x v="1"/>
    <x v="5"/>
    <n v="88.751999999999995"/>
    <n v="5"/>
    <n v="443.76"/>
  </r>
  <r>
    <n v="1664"/>
    <s v="CA-2017-128531"/>
    <d v="2017-11-24T00:00:00"/>
    <d v="2017-11-26T00:00:00"/>
    <s v="Second Class"/>
    <s v="NS-18505"/>
    <s v="Neola Schneider"/>
    <x v="0"/>
    <x v="0"/>
    <x v="59"/>
    <s v="Texas"/>
    <n v="75217"/>
    <x v="2"/>
    <x v="1"/>
    <x v="7"/>
    <n v="41.92"/>
    <n v="7"/>
    <n v="293.44"/>
  </r>
  <r>
    <n v="1672"/>
    <s v="CA-2017-107615"/>
    <d v="2017-03-22T00:00:00"/>
    <d v="2017-03-25T00:00:00"/>
    <s v="First Class"/>
    <s v="RB-19645"/>
    <s v="Robert Barroso"/>
    <x v="1"/>
    <x v="0"/>
    <x v="196"/>
    <s v="Nevada"/>
    <n v="89031"/>
    <x v="1"/>
    <x v="2"/>
    <x v="12"/>
    <n v="58.58"/>
    <n v="1"/>
    <n v="58.58"/>
  </r>
  <r>
    <n v="1674"/>
    <s v="CA-2016-150560"/>
    <d v="2016-12-11T00:00:00"/>
    <d v="2016-12-12T00:00:00"/>
    <s v="First Class"/>
    <s v="SW-20455"/>
    <s v="Shaun Weien"/>
    <x v="0"/>
    <x v="0"/>
    <x v="197"/>
    <s v="Virginia"/>
    <n v="23434"/>
    <x v="0"/>
    <x v="1"/>
    <x v="1"/>
    <n v="196.62"/>
    <n v="7"/>
    <n v="1376.3400000000001"/>
  </r>
  <r>
    <n v="1677"/>
    <s v="CA-2017-122728"/>
    <d v="2017-05-18T00:00:00"/>
    <d v="2017-05-24T00:00:00"/>
    <s v="Standard Class"/>
    <s v="EB-13930"/>
    <s v="Eric Barreto"/>
    <x v="0"/>
    <x v="0"/>
    <x v="8"/>
    <s v="California"/>
    <n v="94110"/>
    <x v="1"/>
    <x v="1"/>
    <x v="7"/>
    <n v="104.28"/>
    <n v="6"/>
    <n v="625.68000000000006"/>
  </r>
  <r>
    <n v="1683"/>
    <s v="US-2017-101497"/>
    <d v="2017-09-29T00:00:00"/>
    <d v="2017-10-01T00:00:00"/>
    <s v="Second Class"/>
    <s v="PS-18760"/>
    <s v="Pamela Stobb"/>
    <x v="0"/>
    <x v="0"/>
    <x v="1"/>
    <s v="California"/>
    <n v="90008"/>
    <x v="1"/>
    <x v="1"/>
    <x v="4"/>
    <n v="18.97"/>
    <n v="6"/>
    <n v="113.82"/>
  </r>
  <r>
    <n v="1691"/>
    <s v="CA-2018-129833"/>
    <d v="2018-12-09T00:00:00"/>
    <d v="2018-12-15T00:00:00"/>
    <s v="Standard Class"/>
    <s v="HF-14995"/>
    <s v="Herbert Flentye"/>
    <x v="0"/>
    <x v="0"/>
    <x v="198"/>
    <s v="Indiana"/>
    <n v="46203"/>
    <x v="2"/>
    <x v="1"/>
    <x v="4"/>
    <n v="33.450000000000003"/>
    <n v="8"/>
    <n v="267.60000000000002"/>
  </r>
  <r>
    <n v="1693"/>
    <s v="US-2017-154361"/>
    <d v="2017-03-14T00:00:00"/>
    <d v="2017-03-19T00:00:00"/>
    <s v="Standard Class"/>
    <s v="HZ-14950"/>
    <s v="Henia Zydlo"/>
    <x v="0"/>
    <x v="0"/>
    <x v="36"/>
    <s v="Ohio"/>
    <n v="43229"/>
    <x v="3"/>
    <x v="0"/>
    <x v="3"/>
    <n v="258"/>
    <n v="7"/>
    <n v="1806"/>
  </r>
  <r>
    <n v="1704"/>
    <s v="CA-2015-139857"/>
    <d v="2015-02-02T00:00:00"/>
    <d v="2015-02-06T00:00:00"/>
    <s v="Standard Class"/>
    <s v="CD-12790"/>
    <s v="Cynthia Delaney"/>
    <x v="2"/>
    <x v="0"/>
    <x v="68"/>
    <s v="California"/>
    <n v="92037"/>
    <x v="1"/>
    <x v="1"/>
    <x v="13"/>
    <n v="12.35"/>
    <n v="7"/>
    <n v="86.45"/>
  </r>
  <r>
    <n v="1707"/>
    <s v="CA-2018-123491"/>
    <d v="2018-10-30T00:00:00"/>
    <d v="2018-11-05T00:00:00"/>
    <s v="Standard Class"/>
    <s v="JK-15205"/>
    <s v="Jamie Kunitz"/>
    <x v="0"/>
    <x v="0"/>
    <x v="8"/>
    <s v="California"/>
    <n v="94122"/>
    <x v="1"/>
    <x v="1"/>
    <x v="1"/>
    <n v="43.86"/>
    <n v="1"/>
    <n v="43.86"/>
  </r>
  <r>
    <n v="1728"/>
    <s v="US-2018-164056"/>
    <d v="2018-04-29T00:00:00"/>
    <d v="2018-05-04T00:00:00"/>
    <s v="Second Class"/>
    <s v="FM-14215"/>
    <s v="Filia McAdams"/>
    <x v="1"/>
    <x v="0"/>
    <x v="63"/>
    <s v="Ohio"/>
    <n v="43017"/>
    <x v="3"/>
    <x v="0"/>
    <x v="2"/>
    <n v="1048.3499999999999"/>
    <n v="7"/>
    <n v="7338.4499999999989"/>
  </r>
  <r>
    <n v="1741"/>
    <s v="CA-2015-110527"/>
    <d v="2015-08-09T00:00:00"/>
    <d v="2015-08-16T00:00:00"/>
    <s v="Standard Class"/>
    <s v="ED-13885"/>
    <s v="Emily Ducich"/>
    <x v="2"/>
    <x v="0"/>
    <x v="68"/>
    <s v="California"/>
    <n v="92037"/>
    <x v="1"/>
    <x v="1"/>
    <x v="1"/>
    <n v="20.88"/>
    <n v="5"/>
    <n v="104.39999999999999"/>
  </r>
  <r>
    <n v="1749"/>
    <s v="US-2015-157406"/>
    <d v="2015-04-25T00:00:00"/>
    <d v="2015-04-29T00:00:00"/>
    <s v="Standard Class"/>
    <s v="DA-13450"/>
    <s v="Dianna Arnett"/>
    <x v="2"/>
    <x v="0"/>
    <x v="12"/>
    <s v="Texas"/>
    <n v="77095"/>
    <x v="2"/>
    <x v="1"/>
    <x v="4"/>
    <n v="10.368"/>
    <n v="5"/>
    <n v="51.84"/>
  </r>
  <r>
    <n v="1752"/>
    <s v="CA-2018-168837"/>
    <d v="2018-10-14T00:00:00"/>
    <d v="2018-10-17T00:00:00"/>
    <s v="First Class"/>
    <s v="JW-15955"/>
    <s v="Joni Wasserman"/>
    <x v="0"/>
    <x v="0"/>
    <x v="158"/>
    <s v="California"/>
    <n v="94601"/>
    <x v="1"/>
    <x v="0"/>
    <x v="3"/>
    <n v="946"/>
    <n v="1"/>
    <n v="946"/>
  </r>
  <r>
    <n v="1759"/>
    <s v="CA-2015-139017"/>
    <d v="2015-05-11T00:00:00"/>
    <d v="2015-05-17T00:00:00"/>
    <s v="Standard Class"/>
    <s v="RM-19375"/>
    <s v="Raymond Messe"/>
    <x v="0"/>
    <x v="0"/>
    <x v="12"/>
    <s v="Texas"/>
    <n v="77095"/>
    <x v="2"/>
    <x v="2"/>
    <x v="12"/>
    <n v="46.863999999999997"/>
    <n v="1"/>
    <n v="46.863999999999997"/>
  </r>
  <r>
    <n v="1764"/>
    <s v="CA-2017-110254"/>
    <d v="2017-08-04T00:00:00"/>
    <d v="2017-08-08T00:00:00"/>
    <s v="Standard Class"/>
    <s v="ML-17755"/>
    <s v="Max Ludwig"/>
    <x v="2"/>
    <x v="0"/>
    <x v="197"/>
    <s v="Virginia"/>
    <n v="23434"/>
    <x v="0"/>
    <x v="1"/>
    <x v="15"/>
    <n v="35.06"/>
    <n v="7"/>
    <n v="245.42000000000002"/>
  </r>
  <r>
    <n v="1768"/>
    <s v="US-2015-158057"/>
    <d v="2015-03-22T00:00:00"/>
    <d v="2015-03-26T00:00:00"/>
    <s v="Standard Class"/>
    <s v="CC-12685"/>
    <s v="Craig Carroll"/>
    <x v="0"/>
    <x v="0"/>
    <x v="199"/>
    <s v="North Carolina"/>
    <n v="27405"/>
    <x v="0"/>
    <x v="1"/>
    <x v="5"/>
    <n v="7.6440000000000001"/>
    <n v="8"/>
    <n v="61.152000000000001"/>
  </r>
  <r>
    <n v="1784"/>
    <s v="CA-2018-166317"/>
    <d v="2018-09-22T00:00:00"/>
    <d v="2018-09-26T00:00:00"/>
    <s v="Standard Class"/>
    <s v="JE-15610"/>
    <s v="Jim Epp"/>
    <x v="1"/>
    <x v="0"/>
    <x v="143"/>
    <s v="Wisconsin"/>
    <n v="53209"/>
    <x v="2"/>
    <x v="1"/>
    <x v="4"/>
    <n v="219.84"/>
    <n v="1"/>
    <n v="219.84"/>
  </r>
  <r>
    <n v="1788"/>
    <s v="CA-2016-154326"/>
    <d v="2016-02-15T00:00:00"/>
    <d v="2016-02-19T00:00:00"/>
    <s v="Standard Class"/>
    <s v="RP-19855"/>
    <s v="Roy Phan"/>
    <x v="1"/>
    <x v="0"/>
    <x v="200"/>
    <s v="Wisconsin"/>
    <n v="53142"/>
    <x v="2"/>
    <x v="2"/>
    <x v="10"/>
    <n v="134.97"/>
    <n v="3"/>
    <n v="404.90999999999997"/>
  </r>
  <r>
    <n v="1794"/>
    <s v="CA-2015-104773"/>
    <d v="2015-12-08T00:00:00"/>
    <d v="2015-12-13T00:00:00"/>
    <s v="Standard Class"/>
    <s v="TB-21175"/>
    <s v="Thomas Boland"/>
    <x v="1"/>
    <x v="0"/>
    <x v="12"/>
    <s v="Texas"/>
    <n v="77041"/>
    <x v="2"/>
    <x v="1"/>
    <x v="7"/>
    <n v="60.415999999999997"/>
    <n v="4"/>
    <n v="241.66399999999999"/>
  </r>
  <r>
    <n v="1795"/>
    <s v="CA-2017-140774"/>
    <d v="2017-09-05T00:00:00"/>
    <d v="2017-09-10T00:00:00"/>
    <s v="Standard Class"/>
    <s v="BE-11455"/>
    <s v="Brad Eason"/>
    <x v="2"/>
    <x v="0"/>
    <x v="201"/>
    <s v="Kansas"/>
    <n v="66062"/>
    <x v="2"/>
    <x v="1"/>
    <x v="8"/>
    <n v="107.94"/>
    <n v="4"/>
    <n v="431.76"/>
  </r>
  <r>
    <n v="1800"/>
    <s v="CA-2017-121034"/>
    <d v="2017-08-08T00:00:00"/>
    <d v="2017-08-10T00:00:00"/>
    <s v="Second Class"/>
    <s v="JF-15565"/>
    <s v="Jill Fjeld"/>
    <x v="0"/>
    <x v="0"/>
    <x v="59"/>
    <s v="Texas"/>
    <n v="75081"/>
    <x v="2"/>
    <x v="1"/>
    <x v="13"/>
    <n v="11.167999999999999"/>
    <n v="9"/>
    <n v="100.512"/>
  </r>
  <r>
    <n v="1809"/>
    <s v="CA-2017-164938"/>
    <d v="2017-02-11T00:00:00"/>
    <d v="2017-02-13T00:00:00"/>
    <s v="First Class"/>
    <s v="PB-19210"/>
    <s v="Phillip Breyer"/>
    <x v="1"/>
    <x v="0"/>
    <x v="202"/>
    <s v="Oklahoma"/>
    <n v="74133"/>
    <x v="2"/>
    <x v="2"/>
    <x v="10"/>
    <n v="69.930000000000007"/>
    <n v="7"/>
    <n v="489.51000000000005"/>
  </r>
  <r>
    <n v="1813"/>
    <s v="US-2018-161193"/>
    <d v="2018-11-20T00:00:00"/>
    <d v="2018-11-26T00:00:00"/>
    <s v="Standard Class"/>
    <s v="BT-11680"/>
    <s v="Brian Thompson"/>
    <x v="0"/>
    <x v="0"/>
    <x v="44"/>
    <s v="Ohio"/>
    <n v="43055"/>
    <x v="3"/>
    <x v="0"/>
    <x v="3"/>
    <n v="776"/>
    <n v="3"/>
    <n v="2328"/>
  </r>
  <r>
    <n v="1819"/>
    <s v="US-2015-130379"/>
    <d v="2015-05-25T00:00:00"/>
    <d v="2015-05-29T00:00:00"/>
    <s v="Standard Class"/>
    <s v="JL-15235"/>
    <s v="Janet Lee"/>
    <x v="0"/>
    <x v="0"/>
    <x v="22"/>
    <s v="Illinois"/>
    <n v="60623"/>
    <x v="2"/>
    <x v="1"/>
    <x v="6"/>
    <n v="75.599999999999994"/>
    <n v="4"/>
    <n v="302.39999999999998"/>
  </r>
  <r>
    <n v="1828"/>
    <s v="CA-2017-109344"/>
    <d v="2017-02-08T00:00:00"/>
    <d v="2017-02-11T00:00:00"/>
    <s v="Second Class"/>
    <s v="CH-12070"/>
    <s v="Cathy Hwang"/>
    <x v="2"/>
    <x v="0"/>
    <x v="203"/>
    <s v="North Carolina"/>
    <n v="27604"/>
    <x v="0"/>
    <x v="2"/>
    <x v="10"/>
    <n v="1127.9760000000001"/>
    <n v="6"/>
    <n v="6767.8560000000007"/>
  </r>
  <r>
    <n v="1829"/>
    <s v="US-2016-140851"/>
    <d v="2016-07-13T00:00:00"/>
    <d v="2016-07-15T00:00:00"/>
    <s v="Second Class"/>
    <s v="ND-18460"/>
    <s v="Neil Ducich"/>
    <x v="1"/>
    <x v="0"/>
    <x v="204"/>
    <s v="Georgia"/>
    <n v="31204"/>
    <x v="0"/>
    <x v="1"/>
    <x v="4"/>
    <n v="38.880000000000003"/>
    <n v="7"/>
    <n v="272.16000000000003"/>
  </r>
  <r>
    <n v="1838"/>
    <s v="CA-2015-117345"/>
    <d v="2015-08-01T00:00:00"/>
    <d v="2015-08-05T00:00:00"/>
    <s v="Standard Class"/>
    <s v="BF-10975"/>
    <s v="Barbara Fisher"/>
    <x v="1"/>
    <x v="0"/>
    <x v="33"/>
    <s v="North Carolina"/>
    <n v="28205"/>
    <x v="0"/>
    <x v="1"/>
    <x v="1"/>
    <n v="17.544"/>
    <n v="8"/>
    <n v="140.352"/>
  </r>
  <r>
    <n v="1842"/>
    <s v="CA-2017-157763"/>
    <d v="2017-07-18T00:00:00"/>
    <d v="2017-07-23T00:00:00"/>
    <s v="Standard Class"/>
    <s v="KH-16330"/>
    <s v="Katharine Harms"/>
    <x v="1"/>
    <x v="0"/>
    <x v="205"/>
    <s v="Kentucky"/>
    <n v="42104"/>
    <x v="0"/>
    <x v="0"/>
    <x v="9"/>
    <n v="140.81"/>
    <n v="5"/>
    <n v="704.05"/>
  </r>
  <r>
    <n v="1845"/>
    <s v="US-2018-113852"/>
    <d v="2018-07-29T00:00:00"/>
    <d v="2018-08-02T00:00:00"/>
    <s v="Standard Class"/>
    <s v="GW-14605"/>
    <s v="Giulietta Weimer"/>
    <x v="0"/>
    <x v="0"/>
    <x v="4"/>
    <s v="Washington"/>
    <n v="98115"/>
    <x v="1"/>
    <x v="2"/>
    <x v="12"/>
    <n v="90.57"/>
    <n v="1"/>
    <n v="90.57"/>
  </r>
  <r>
    <n v="1864"/>
    <s v="US-2017-100839"/>
    <d v="2017-10-13T00:00:00"/>
    <d v="2017-10-17T00:00:00"/>
    <s v="Standard Class"/>
    <s v="NC-18625"/>
    <s v="Noah Childs"/>
    <x v="1"/>
    <x v="0"/>
    <x v="32"/>
    <s v="Colorado"/>
    <n v="80013"/>
    <x v="1"/>
    <x v="0"/>
    <x v="2"/>
    <n v="727.45"/>
    <n v="2"/>
    <n v="1454.9"/>
  </r>
  <r>
    <n v="1871"/>
    <s v="CA-2015-116932"/>
    <d v="2015-07-21T00:00:00"/>
    <d v="2015-07-25T00:00:00"/>
    <s v="Standard Class"/>
    <s v="ME-18010"/>
    <s v="Michelle Ellison"/>
    <x v="1"/>
    <x v="0"/>
    <x v="8"/>
    <s v="California"/>
    <n v="94122"/>
    <x v="1"/>
    <x v="1"/>
    <x v="8"/>
    <n v="99.2"/>
    <n v="9"/>
    <n v="892.80000000000007"/>
  </r>
  <r>
    <n v="1874"/>
    <s v="CA-2018-142888"/>
    <d v="2018-11-21T00:00:00"/>
    <d v="2018-11-25T00:00:00"/>
    <s v="Standard Class"/>
    <s v="BP-11230"/>
    <s v="Benjamin Patterson"/>
    <x v="0"/>
    <x v="0"/>
    <x v="206"/>
    <s v="Washington"/>
    <n v="99207"/>
    <x v="1"/>
    <x v="0"/>
    <x v="2"/>
    <n v="709"/>
    <n v="6"/>
    <n v="4254"/>
  </r>
  <r>
    <n v="1877"/>
    <s v="CA-2018-112039"/>
    <d v="2018-03-25T00:00:00"/>
    <d v="2018-03-29T00:00:00"/>
    <s v="Standard Class"/>
    <s v="JC-15775"/>
    <s v="John Castell"/>
    <x v="0"/>
    <x v="0"/>
    <x v="50"/>
    <s v="Texas"/>
    <n v="78207"/>
    <x v="2"/>
    <x v="2"/>
    <x v="10"/>
    <n v="470.37599999999998"/>
    <n v="3"/>
    <n v="1411.1279999999999"/>
  </r>
  <r>
    <n v="1895"/>
    <s v="US-2018-108063"/>
    <d v="2018-12-02T00:00:00"/>
    <d v="2018-12-05T00:00:00"/>
    <s v="First Class"/>
    <s v="AS-10090"/>
    <s v="Adam Shillingsburg"/>
    <x v="0"/>
    <x v="0"/>
    <x v="207"/>
    <s v="Virginia"/>
    <n v="22901"/>
    <x v="0"/>
    <x v="1"/>
    <x v="8"/>
    <n v="34.65"/>
    <n v="5"/>
    <n v="173.25"/>
  </r>
  <r>
    <n v="1897"/>
    <s v="CA-2018-141789"/>
    <d v="2018-10-03T00:00:00"/>
    <d v="2018-10-06T00:00:00"/>
    <s v="First Class"/>
    <s v="AC-10450"/>
    <s v="Amy Cox"/>
    <x v="0"/>
    <x v="0"/>
    <x v="29"/>
    <s v="Minnesota"/>
    <n v="55407"/>
    <x v="2"/>
    <x v="1"/>
    <x v="5"/>
    <n v="1793.98"/>
    <n v="6"/>
    <n v="10763.880000000001"/>
  </r>
  <r>
    <n v="1906"/>
    <s v="CA-2018-154410"/>
    <d v="2018-10-21T00:00:00"/>
    <d v="2018-10-24T00:00:00"/>
    <s v="First Class"/>
    <s v="MD-17860"/>
    <s v="Michael Dominguez"/>
    <x v="1"/>
    <x v="0"/>
    <x v="198"/>
    <s v="Indiana"/>
    <n v="46203"/>
    <x v="2"/>
    <x v="1"/>
    <x v="7"/>
    <n v="909.12"/>
    <n v="8"/>
    <n v="7272.96"/>
  </r>
  <r>
    <n v="1910"/>
    <s v="CA-2018-105886"/>
    <d v="2018-12-18T00:00:00"/>
    <d v="2018-12-23T00:00:00"/>
    <s v="Standard Class"/>
    <s v="DB-13660"/>
    <s v="Duane Benoit"/>
    <x v="0"/>
    <x v="0"/>
    <x v="134"/>
    <s v="New York"/>
    <n v="11572"/>
    <x v="3"/>
    <x v="0"/>
    <x v="3"/>
    <n v="189"/>
    <n v="5"/>
    <n v="945"/>
  </r>
  <r>
    <n v="1914"/>
    <s v="CA-2015-103366"/>
    <d v="2015-01-15T00:00:00"/>
    <d v="2015-01-17T00:00:00"/>
    <s v="First Class"/>
    <s v="EH-13990"/>
    <s v="Erica Hackney"/>
    <x v="0"/>
    <x v="0"/>
    <x v="160"/>
    <s v="Georgia"/>
    <n v="30076"/>
    <x v="0"/>
    <x v="2"/>
    <x v="12"/>
    <n v="149.94999999999999"/>
    <n v="7"/>
    <n v="1049.6499999999999"/>
  </r>
  <r>
    <n v="1920"/>
    <s v="US-2018-111423"/>
    <d v="2018-08-17T00:00:00"/>
    <d v="2018-08-19T00:00:00"/>
    <s v="First Class"/>
    <s v="EH-13765"/>
    <s v="Edward Hooks"/>
    <x v="1"/>
    <x v="0"/>
    <x v="208"/>
    <s v="New York"/>
    <n v="13601"/>
    <x v="3"/>
    <x v="1"/>
    <x v="5"/>
    <n v="895.92"/>
    <n v="8"/>
    <n v="7167.36"/>
  </r>
  <r>
    <n v="1923"/>
    <s v="CA-2017-156685"/>
    <d v="2017-07-08T00:00:00"/>
    <d v="2017-07-10T00:00:00"/>
    <s v="Second Class"/>
    <s v="SC-20230"/>
    <s v="Scot Coram"/>
    <x v="1"/>
    <x v="0"/>
    <x v="76"/>
    <s v="Texas"/>
    <n v="76017"/>
    <x v="2"/>
    <x v="2"/>
    <x v="10"/>
    <n v="863.64"/>
    <n v="8"/>
    <n v="6909.12"/>
  </r>
  <r>
    <n v="1938"/>
    <s v="CA-2017-112109"/>
    <d v="2017-07-08T00:00:00"/>
    <d v="2017-07-12T00:00:00"/>
    <s v="Standard Class"/>
    <s v="JE-15715"/>
    <s v="Joe Elijah"/>
    <x v="0"/>
    <x v="0"/>
    <x v="209"/>
    <s v="Colorado"/>
    <n v="80020"/>
    <x v="1"/>
    <x v="1"/>
    <x v="5"/>
    <n v="19.968"/>
    <n v="6"/>
    <n v="119.80799999999999"/>
  </r>
  <r>
    <n v="1947"/>
    <s v="CA-2018-157987"/>
    <d v="2018-09-02T00:00:00"/>
    <d v="2018-09-06T00:00:00"/>
    <s v="Standard Class"/>
    <s v="AC-10615"/>
    <s v="Ann Chong"/>
    <x v="1"/>
    <x v="0"/>
    <x v="20"/>
    <s v="New York"/>
    <n v="10009"/>
    <x v="3"/>
    <x v="1"/>
    <x v="8"/>
    <n v="23.1"/>
    <n v="9"/>
    <n v="207.9"/>
  </r>
  <r>
    <n v="1973"/>
    <s v="CA-2015-148950"/>
    <d v="2015-12-14T00:00:00"/>
    <d v="2015-12-19T00:00:00"/>
    <s v="Standard Class"/>
    <s v="JD-16015"/>
    <s v="Joy Daniels"/>
    <x v="0"/>
    <x v="0"/>
    <x v="22"/>
    <s v="Illinois"/>
    <n v="60610"/>
    <x v="2"/>
    <x v="1"/>
    <x v="5"/>
    <n v="5.1040000000000001"/>
    <n v="9"/>
    <n v="45.936"/>
  </r>
  <r>
    <n v="1987"/>
    <s v="CA-2017-147417"/>
    <d v="2017-07-25T00:00:00"/>
    <d v="2017-07-27T00:00:00"/>
    <s v="First Class"/>
    <s v="CB-12415"/>
    <s v="Christy Brittain"/>
    <x v="0"/>
    <x v="0"/>
    <x v="36"/>
    <s v="Ohio"/>
    <n v="43229"/>
    <x v="3"/>
    <x v="2"/>
    <x v="16"/>
    <n v="1439.9760000000001"/>
    <n v="1"/>
    <n v="1439.9760000000001"/>
  </r>
  <r>
    <n v="1996"/>
    <s v="US-2018-147221"/>
    <d v="2018-12-02T00:00:00"/>
    <d v="2018-12-04T00:00:00"/>
    <s v="Second Class"/>
    <s v="JS-16030"/>
    <s v="Joy Smith"/>
    <x v="0"/>
    <x v="0"/>
    <x v="12"/>
    <s v="Texas"/>
    <n v="77036"/>
    <x v="2"/>
    <x v="1"/>
    <x v="6"/>
    <n v="294.62"/>
    <n v="5"/>
    <n v="1473.1"/>
  </r>
  <r>
    <n v="2001"/>
    <s v="CA-2018-166128"/>
    <d v="2018-04-11T00:00:00"/>
    <d v="2018-04-18T00:00:00"/>
    <s v="Standard Class"/>
    <s v="LW-17215"/>
    <s v="Luke Weiss"/>
    <x v="0"/>
    <x v="0"/>
    <x v="43"/>
    <s v="California"/>
    <n v="91104"/>
    <x v="1"/>
    <x v="2"/>
    <x v="12"/>
    <n v="199.95"/>
    <n v="2"/>
    <n v="399.9"/>
  </r>
  <r>
    <n v="2012"/>
    <s v="CA-2016-155761"/>
    <d v="2016-12-11T00:00:00"/>
    <d v="2016-12-11T00:00:00"/>
    <s v="Same Day"/>
    <s v="SC-20800"/>
    <s v="Stuart Calhoun"/>
    <x v="0"/>
    <x v="0"/>
    <x v="12"/>
    <s v="Texas"/>
    <n v="77041"/>
    <x v="2"/>
    <x v="2"/>
    <x v="12"/>
    <n v="159.98400000000001"/>
    <n v="7"/>
    <n v="1119.8880000000001"/>
  </r>
  <r>
    <n v="2014"/>
    <s v="CA-2017-145905"/>
    <d v="2017-09-18T00:00:00"/>
    <d v="2017-09-23T00:00:00"/>
    <s v="Standard Class"/>
    <s v="AM-10705"/>
    <s v="Anne McFarland"/>
    <x v="0"/>
    <x v="0"/>
    <x v="101"/>
    <s v="Alabama"/>
    <n v="36830"/>
    <x v="0"/>
    <x v="0"/>
    <x v="9"/>
    <n v="350.98"/>
    <n v="1"/>
    <n v="350.98"/>
  </r>
  <r>
    <n v="2021"/>
    <s v="CA-2017-168354"/>
    <d v="2017-09-19T00:00:00"/>
    <d v="2017-09-21T00:00:00"/>
    <s v="First Class"/>
    <s v="RH-19510"/>
    <s v="Rick Huthwaite"/>
    <x v="2"/>
    <x v="0"/>
    <x v="169"/>
    <s v="Rhode Island"/>
    <n v="2908"/>
    <x v="3"/>
    <x v="1"/>
    <x v="7"/>
    <n v="1606.23"/>
    <n v="1"/>
    <n v="1606.23"/>
  </r>
  <r>
    <n v="2035"/>
    <s v="CA-2018-162481"/>
    <d v="2018-09-25T00:00:00"/>
    <d v="2018-09-29T00:00:00"/>
    <s v="Standard Class"/>
    <s v="CT-11995"/>
    <s v="Carol Triggs"/>
    <x v="0"/>
    <x v="0"/>
    <x v="28"/>
    <s v="Minnesota"/>
    <n v="55901"/>
    <x v="2"/>
    <x v="1"/>
    <x v="5"/>
    <n v="8.26"/>
    <n v="2"/>
    <n v="16.52"/>
  </r>
  <r>
    <n v="2046"/>
    <s v="CA-2017-131835"/>
    <d v="2017-07-17T00:00:00"/>
    <d v="2017-07-21T00:00:00"/>
    <s v="Standard Class"/>
    <s v="MC-17590"/>
    <s v="Matt Collister"/>
    <x v="1"/>
    <x v="0"/>
    <x v="210"/>
    <s v="New Jersey"/>
    <n v="8861"/>
    <x v="3"/>
    <x v="1"/>
    <x v="6"/>
    <n v="162.63999999999999"/>
    <n v="7"/>
    <n v="1138.48"/>
  </r>
  <r>
    <n v="2071"/>
    <s v="CA-2017-146521"/>
    <d v="2017-07-21T00:00:00"/>
    <d v="2017-07-23T00:00:00"/>
    <s v="Second Class"/>
    <s v="CC-12610"/>
    <s v="Corey Catlett"/>
    <x v="1"/>
    <x v="0"/>
    <x v="10"/>
    <s v="Pennsylvania"/>
    <n v="19134"/>
    <x v="3"/>
    <x v="1"/>
    <x v="5"/>
    <n v="1.9410000000000001"/>
    <n v="4"/>
    <n v="7.7640000000000002"/>
  </r>
  <r>
    <n v="2072"/>
    <s v="US-2018-110996"/>
    <d v="2018-11-20T00:00:00"/>
    <d v="2018-11-25T00:00:00"/>
    <s v="Standard Class"/>
    <s v="KA-16525"/>
    <s v="Kelly Andreada"/>
    <x v="0"/>
    <x v="0"/>
    <x v="211"/>
    <s v="California"/>
    <n v="91761"/>
    <x v="1"/>
    <x v="0"/>
    <x v="9"/>
    <n v="283.92"/>
    <n v="3"/>
    <n v="851.76"/>
  </r>
  <r>
    <n v="2073"/>
    <s v="CA-2017-129693"/>
    <d v="2017-11-26T00:00:00"/>
    <d v="2017-12-02T00:00:00"/>
    <s v="Standard Class"/>
    <s v="TC-20980"/>
    <s v="Tamara Chand"/>
    <x v="1"/>
    <x v="0"/>
    <x v="4"/>
    <s v="Washington"/>
    <n v="98105"/>
    <x v="1"/>
    <x v="1"/>
    <x v="5"/>
    <n v="7.3120000000000003"/>
    <n v="4"/>
    <n v="29.248000000000001"/>
  </r>
  <r>
    <n v="2077"/>
    <s v="CA-2018-140676"/>
    <d v="2018-09-12T00:00:00"/>
    <d v="2018-09-15T00:00:00"/>
    <s v="First Class"/>
    <s v="BF-11080"/>
    <s v="Bart Folk"/>
    <x v="0"/>
    <x v="0"/>
    <x v="212"/>
    <s v="Maryland"/>
    <n v="21215"/>
    <x v="3"/>
    <x v="1"/>
    <x v="4"/>
    <n v="39.9"/>
    <n v="6"/>
    <n v="239.39999999999998"/>
  </r>
  <r>
    <n v="2091"/>
    <s v="CA-2018-166142"/>
    <d v="2018-07-15T00:00:00"/>
    <d v="2018-07-19T00:00:00"/>
    <s v="Standard Class"/>
    <s v="MM-17260"/>
    <s v="Magdelene Morse"/>
    <x v="0"/>
    <x v="0"/>
    <x v="38"/>
    <s v="Delaware"/>
    <n v="19805"/>
    <x v="3"/>
    <x v="1"/>
    <x v="5"/>
    <n v="26.55"/>
    <n v="7"/>
    <n v="185.85"/>
  </r>
  <r>
    <n v="2103"/>
    <s v="CA-2015-123295"/>
    <d v="2015-07-18T00:00:00"/>
    <d v="2015-07-18T00:00:00"/>
    <s v="Same Day"/>
    <s v="AH-10120"/>
    <s v="Adrian Hane"/>
    <x v="2"/>
    <x v="0"/>
    <x v="86"/>
    <s v="Arizona"/>
    <n v="85705"/>
    <x v="1"/>
    <x v="0"/>
    <x v="9"/>
    <n v="259.13600000000002"/>
    <n v="5"/>
    <n v="1295.68"/>
  </r>
  <r>
    <n v="2106"/>
    <s v="US-2015-167633"/>
    <d v="2015-09-30T00:00:00"/>
    <d v="2015-10-05T00:00:00"/>
    <s v="Standard Class"/>
    <s v="BW-11200"/>
    <s v="Ben Wallace"/>
    <x v="0"/>
    <x v="0"/>
    <x v="213"/>
    <s v="Florida"/>
    <n v="33437"/>
    <x v="0"/>
    <x v="1"/>
    <x v="4"/>
    <n v="15.552"/>
    <n v="8"/>
    <n v="124.416"/>
  </r>
  <r>
    <n v="2118"/>
    <s v="CA-2017-130267"/>
    <d v="2017-09-19T00:00:00"/>
    <d v="2017-09-23T00:00:00"/>
    <s v="Standard Class"/>
    <s v="SW-20245"/>
    <s v="Scot Wooten"/>
    <x v="0"/>
    <x v="0"/>
    <x v="214"/>
    <s v="California"/>
    <n v="95207"/>
    <x v="1"/>
    <x v="1"/>
    <x v="4"/>
    <n v="159.88"/>
    <n v="1"/>
    <n v="159.88"/>
  </r>
  <r>
    <n v="2127"/>
    <s v="CA-2015-126032"/>
    <d v="2015-06-23T00:00:00"/>
    <d v="2015-06-28T00:00:00"/>
    <s v="Standard Class"/>
    <s v="BS-11665"/>
    <s v="Brian Stugart"/>
    <x v="0"/>
    <x v="0"/>
    <x v="10"/>
    <s v="Pennsylvania"/>
    <n v="19143"/>
    <x v="3"/>
    <x v="2"/>
    <x v="12"/>
    <n v="86.376000000000005"/>
    <n v="2"/>
    <n v="172.75200000000001"/>
  </r>
  <r>
    <n v="2130"/>
    <s v="US-2015-114188"/>
    <d v="2015-05-20T00:00:00"/>
    <d v="2015-05-22T00:00:00"/>
    <s v="Second Class"/>
    <s v="RF-19345"/>
    <s v="Randy Ferguson"/>
    <x v="1"/>
    <x v="0"/>
    <x v="18"/>
    <s v="New Hampshire"/>
    <n v="3820"/>
    <x v="3"/>
    <x v="1"/>
    <x v="6"/>
    <n v="33.28"/>
    <n v="6"/>
    <n v="199.68"/>
  </r>
  <r>
    <n v="2134"/>
    <s v="CA-2016-122210"/>
    <d v="2016-11-30T00:00:00"/>
    <d v="2016-12-04T00:00:00"/>
    <s v="Standard Class"/>
    <s v="WB-21850"/>
    <s v="William Brown"/>
    <x v="0"/>
    <x v="0"/>
    <x v="10"/>
    <s v="Pennsylvania"/>
    <n v="19134"/>
    <x v="3"/>
    <x v="1"/>
    <x v="5"/>
    <n v="152.99100000000001"/>
    <n v="8"/>
    <n v="1223.9280000000001"/>
  </r>
  <r>
    <n v="2137"/>
    <s v="CA-2016-156377"/>
    <d v="2016-12-31T00:00:00"/>
    <d v="2017-01-05T00:00:00"/>
    <s v="Standard Class"/>
    <s v="TB-21625"/>
    <s v="Trudy Brown"/>
    <x v="0"/>
    <x v="0"/>
    <x v="53"/>
    <s v="Texas"/>
    <n v="75051"/>
    <x v="2"/>
    <x v="0"/>
    <x v="3"/>
    <n v="14.76"/>
    <n v="5"/>
    <n v="73.8"/>
  </r>
  <r>
    <n v="2151"/>
    <s v="US-2018-139969"/>
    <d v="2018-11-19T00:00:00"/>
    <d v="2018-11-26T00:00:00"/>
    <s v="Standard Class"/>
    <s v="AF-10870"/>
    <s v="Art Ferguson"/>
    <x v="0"/>
    <x v="0"/>
    <x v="215"/>
    <s v="Texas"/>
    <n v="77840"/>
    <x v="2"/>
    <x v="0"/>
    <x v="9"/>
    <n v="233.05799999999999"/>
    <n v="1"/>
    <n v="233.05799999999999"/>
  </r>
  <r>
    <n v="2152"/>
    <s v="CA-2015-167360"/>
    <d v="2015-11-24T00:00:00"/>
    <d v="2015-11-29T00:00:00"/>
    <s v="Second Class"/>
    <s v="RB-19435"/>
    <s v="Richard Bierner"/>
    <x v="0"/>
    <x v="0"/>
    <x v="216"/>
    <s v="Missouri"/>
    <n v="63116"/>
    <x v="2"/>
    <x v="2"/>
    <x v="12"/>
    <n v="111.79"/>
    <n v="1"/>
    <n v="111.79"/>
  </r>
  <r>
    <n v="2163"/>
    <s v="CA-2018-166296"/>
    <d v="2018-03-13T00:00:00"/>
    <d v="2018-03-19T00:00:00"/>
    <s v="Standard Class"/>
    <s v="KF-16285"/>
    <s v="Karen Ferguson"/>
    <x v="2"/>
    <x v="0"/>
    <x v="217"/>
    <s v="California"/>
    <n v="95336"/>
    <x v="1"/>
    <x v="1"/>
    <x v="4"/>
    <n v="314.55"/>
    <n v="2"/>
    <n v="629.1"/>
  </r>
  <r>
    <n v="2169"/>
    <s v="CA-2018-117870"/>
    <d v="2018-01-27T00:00:00"/>
    <d v="2018-01-30T00:00:00"/>
    <s v="Second Class"/>
    <s v="JH-15820"/>
    <s v="John Huston"/>
    <x v="0"/>
    <x v="0"/>
    <x v="191"/>
    <s v="Ohio"/>
    <n v="44240"/>
    <x v="3"/>
    <x v="1"/>
    <x v="8"/>
    <n v="14.016"/>
    <n v="9"/>
    <n v="126.14400000000001"/>
  </r>
  <r>
    <n v="2173"/>
    <s v="CA-2015-152296"/>
    <d v="2015-08-01T00:00:00"/>
    <d v="2015-08-03T00:00:00"/>
    <s v="First Class"/>
    <s v="IL-15100"/>
    <s v="Ivan Liston"/>
    <x v="0"/>
    <x v="0"/>
    <x v="8"/>
    <s v="California"/>
    <n v="94122"/>
    <x v="1"/>
    <x v="1"/>
    <x v="5"/>
    <n v="19.751999999999999"/>
    <n v="9"/>
    <n v="177.768"/>
  </r>
  <r>
    <n v="2176"/>
    <s v="CA-2017-125738"/>
    <d v="2017-10-15T00:00:00"/>
    <d v="2017-10-21T00:00:00"/>
    <s v="Standard Class"/>
    <s v="PB-18805"/>
    <s v="Patrick Bzostek"/>
    <x v="2"/>
    <x v="0"/>
    <x v="218"/>
    <s v="Utah"/>
    <n v="84106"/>
    <x v="1"/>
    <x v="1"/>
    <x v="4"/>
    <n v="45.68"/>
    <n v="4"/>
    <n v="182.72"/>
  </r>
  <r>
    <n v="2187"/>
    <s v="CA-2017-101378"/>
    <d v="2017-07-14T00:00:00"/>
    <d v="2017-07-14T00:00:00"/>
    <s v="Same Day"/>
    <s v="RH-19600"/>
    <s v="Rob Haberlin"/>
    <x v="0"/>
    <x v="0"/>
    <x v="104"/>
    <s v="Alabama"/>
    <n v="35810"/>
    <x v="0"/>
    <x v="2"/>
    <x v="12"/>
    <n v="29"/>
    <n v="3"/>
    <n v="87"/>
  </r>
  <r>
    <n v="2207"/>
    <s v="US-2015-103905"/>
    <d v="2015-07-14T00:00:00"/>
    <d v="2015-07-20T00:00:00"/>
    <s v="Standard Class"/>
    <s v="AW-10930"/>
    <s v="Arthur Wiediger"/>
    <x v="2"/>
    <x v="0"/>
    <x v="32"/>
    <s v="Illinois"/>
    <n v="60505"/>
    <x v="2"/>
    <x v="1"/>
    <x v="5"/>
    <n v="29.931999999999999"/>
    <n v="2"/>
    <n v="59.863999999999997"/>
  </r>
  <r>
    <n v="2210"/>
    <s v="CA-2015-125556"/>
    <d v="2015-11-14T00:00:00"/>
    <d v="2015-11-16T00:00:00"/>
    <s v="Second Class"/>
    <s v="ML-17410"/>
    <s v="Maris LaWare"/>
    <x v="0"/>
    <x v="0"/>
    <x v="52"/>
    <s v="Connecticut"/>
    <n v="6824"/>
    <x v="3"/>
    <x v="2"/>
    <x v="10"/>
    <n v="832.93"/>
    <n v="5"/>
    <n v="4164.6499999999996"/>
  </r>
  <r>
    <n v="2218"/>
    <s v="CA-2015-151953"/>
    <d v="2015-09-20T00:00:00"/>
    <d v="2015-09-25T00:00:00"/>
    <s v="Standard Class"/>
    <s v="DB-13555"/>
    <s v="Dorothy Badders"/>
    <x v="1"/>
    <x v="0"/>
    <x v="100"/>
    <s v="Florida"/>
    <n v="32216"/>
    <x v="0"/>
    <x v="1"/>
    <x v="8"/>
    <n v="2.8159999999999998"/>
    <n v="8"/>
    <n v="22.527999999999999"/>
  </r>
  <r>
    <n v="2219"/>
    <s v="CA-2018-130841"/>
    <d v="2018-07-28T00:00:00"/>
    <d v="2018-08-01T00:00:00"/>
    <s v="Standard Class"/>
    <s v="MH-17620"/>
    <s v="Matt Hagelstein"/>
    <x v="1"/>
    <x v="0"/>
    <x v="8"/>
    <s v="California"/>
    <n v="94110"/>
    <x v="1"/>
    <x v="1"/>
    <x v="5"/>
    <n v="9.984"/>
    <n v="8"/>
    <n v="79.872"/>
  </r>
  <r>
    <n v="2222"/>
    <s v="CA-2016-131884"/>
    <d v="2016-12-06T00:00:00"/>
    <d v="2016-12-06T00:00:00"/>
    <s v="Same Day"/>
    <s v="DK-13375"/>
    <s v="Dennis Kane"/>
    <x v="0"/>
    <x v="0"/>
    <x v="219"/>
    <s v="Ohio"/>
    <n v="43302"/>
    <x v="3"/>
    <x v="2"/>
    <x v="10"/>
    <n v="485.94"/>
    <n v="9"/>
    <n v="4373.46"/>
  </r>
  <r>
    <n v="2226"/>
    <s v="CA-2017-106383"/>
    <d v="2017-03-19T00:00:00"/>
    <d v="2017-03-21T00:00:00"/>
    <s v="Second Class"/>
    <s v="BT-11440"/>
    <s v="Bobby Trafton"/>
    <x v="0"/>
    <x v="0"/>
    <x v="220"/>
    <s v="Colorado"/>
    <n v="80122"/>
    <x v="1"/>
    <x v="0"/>
    <x v="0"/>
    <n v="72.293999999999997"/>
    <n v="5"/>
    <n v="361.46999999999997"/>
  </r>
  <r>
    <n v="2232"/>
    <s v="CA-2018-157091"/>
    <d v="2018-06-26T00:00:00"/>
    <d v="2018-07-01T00:00:00"/>
    <s v="Standard Class"/>
    <s v="DB-13405"/>
    <s v="Denny Blanton"/>
    <x v="0"/>
    <x v="0"/>
    <x v="161"/>
    <s v="Indiana"/>
    <n v="46350"/>
    <x v="2"/>
    <x v="0"/>
    <x v="3"/>
    <n v="526.45000000000005"/>
    <n v="2"/>
    <n v="1052.9000000000001"/>
  </r>
  <r>
    <n v="2240"/>
    <s v="CA-2017-146633"/>
    <d v="2017-11-15T00:00:00"/>
    <d v="2017-11-17T00:00:00"/>
    <s v="Second Class"/>
    <s v="TG-21310"/>
    <s v="Toby Gnade"/>
    <x v="0"/>
    <x v="0"/>
    <x v="1"/>
    <s v="California"/>
    <n v="90049"/>
    <x v="1"/>
    <x v="1"/>
    <x v="5"/>
    <n v="1016.792"/>
    <n v="6"/>
    <n v="6100.7520000000004"/>
  </r>
  <r>
    <n v="2243"/>
    <s v="CA-2018-103380"/>
    <d v="2018-11-21T00:00:00"/>
    <d v="2018-11-25T00:00:00"/>
    <s v="Standard Class"/>
    <s v="BF-11005"/>
    <s v="Barry Franz"/>
    <x v="2"/>
    <x v="0"/>
    <x v="43"/>
    <s v="California"/>
    <n v="91104"/>
    <x v="1"/>
    <x v="1"/>
    <x v="7"/>
    <n v="56.56"/>
    <n v="7"/>
    <n v="395.92"/>
  </r>
  <r>
    <n v="2248"/>
    <s v="CA-2016-116092"/>
    <d v="2016-02-15T00:00:00"/>
    <d v="2016-02-18T00:00:00"/>
    <s v="Second Class"/>
    <s v="JM-16195"/>
    <s v="Justin MacKendrick"/>
    <x v="0"/>
    <x v="0"/>
    <x v="1"/>
    <s v="California"/>
    <n v="90004"/>
    <x v="1"/>
    <x v="1"/>
    <x v="4"/>
    <n v="13.36"/>
    <n v="8"/>
    <n v="106.88"/>
  </r>
  <r>
    <n v="2260"/>
    <s v="CA-2016-117611"/>
    <d v="2016-11-08T00:00:00"/>
    <d v="2016-11-10T00:00:00"/>
    <s v="Second Class"/>
    <s v="MZ-17335"/>
    <s v="Maria Zettner"/>
    <x v="2"/>
    <x v="0"/>
    <x v="68"/>
    <s v="California"/>
    <n v="92024"/>
    <x v="1"/>
    <x v="1"/>
    <x v="13"/>
    <n v="5"/>
    <n v="6"/>
    <n v="30"/>
  </r>
  <r>
    <n v="2262"/>
    <s v="US-2016-137960"/>
    <d v="2016-12-18T00:00:00"/>
    <d v="2016-12-18T00:00:00"/>
    <s v="Same Day"/>
    <s v="MW-18220"/>
    <s v="Mitch Webber"/>
    <x v="0"/>
    <x v="0"/>
    <x v="20"/>
    <s v="New York"/>
    <n v="10035"/>
    <x v="3"/>
    <x v="2"/>
    <x v="12"/>
    <n v="166.24"/>
    <n v="8"/>
    <n v="1329.92"/>
  </r>
  <r>
    <n v="2263"/>
    <s v="CA-2018-122994"/>
    <d v="2018-02-06T00:00:00"/>
    <d v="2018-02-09T00:00:00"/>
    <s v="First Class"/>
    <s v="MV-17485"/>
    <s v="Mark Van Huff"/>
    <x v="0"/>
    <x v="0"/>
    <x v="76"/>
    <s v="Virginia"/>
    <n v="22204"/>
    <x v="0"/>
    <x v="0"/>
    <x v="0"/>
    <n v="359.97"/>
    <n v="9"/>
    <n v="3239.7300000000005"/>
  </r>
  <r>
    <n v="2267"/>
    <s v="CA-2018-149146"/>
    <d v="2018-10-12T00:00:00"/>
    <d v="2018-10-12T00:00:00"/>
    <s v="Same Day"/>
    <s v="SM-20320"/>
    <s v="Sean Miller"/>
    <x v="2"/>
    <x v="0"/>
    <x v="51"/>
    <s v="North Carolina"/>
    <n v="28110"/>
    <x v="0"/>
    <x v="1"/>
    <x v="4"/>
    <n v="7.968"/>
    <n v="4"/>
    <n v="31.872"/>
  </r>
  <r>
    <n v="2268"/>
    <s v="CA-2018-137470"/>
    <d v="2018-09-17T00:00:00"/>
    <d v="2018-09-17T00:00:00"/>
    <s v="Same Day"/>
    <s v="TP-21415"/>
    <s v="Tom Prescott"/>
    <x v="0"/>
    <x v="0"/>
    <x v="4"/>
    <s v="Washington"/>
    <n v="98115"/>
    <x v="1"/>
    <x v="1"/>
    <x v="4"/>
    <n v="12.96"/>
    <n v="8"/>
    <n v="103.68"/>
  </r>
  <r>
    <n v="2280"/>
    <s v="CA-2018-142622"/>
    <d v="2018-10-30T00:00:00"/>
    <d v="2018-11-02T00:00:00"/>
    <s v="First Class"/>
    <s v="JK-15625"/>
    <s v="Jim Karlsson"/>
    <x v="0"/>
    <x v="0"/>
    <x v="4"/>
    <s v="Washington"/>
    <n v="98115"/>
    <x v="1"/>
    <x v="0"/>
    <x v="9"/>
    <n v="97.567999999999998"/>
    <n v="7"/>
    <n v="682.976"/>
  </r>
  <r>
    <n v="2286"/>
    <s v="CA-2017-112676"/>
    <d v="2017-05-05T00:00:00"/>
    <d v="2017-05-08T00:00:00"/>
    <s v="First Class"/>
    <s v="PJ-18835"/>
    <s v="Patrick Jones"/>
    <x v="1"/>
    <x v="0"/>
    <x v="82"/>
    <s v="Tennessee"/>
    <n v="37130"/>
    <x v="0"/>
    <x v="1"/>
    <x v="4"/>
    <n v="14.352"/>
    <n v="9"/>
    <n v="129.16800000000001"/>
  </r>
  <r>
    <n v="2290"/>
    <s v="CA-2018-115154"/>
    <d v="2018-01-08T00:00:00"/>
    <d v="2018-01-11T00:00:00"/>
    <s v="First Class"/>
    <s v="RS-19420"/>
    <s v="Ricardo Sperren"/>
    <x v="1"/>
    <x v="0"/>
    <x v="4"/>
    <s v="Washington"/>
    <n v="98115"/>
    <x v="1"/>
    <x v="0"/>
    <x v="2"/>
    <n v="892.98"/>
    <n v="4"/>
    <n v="3571.92"/>
  </r>
  <r>
    <n v="2308"/>
    <s v="CA-2018-116225"/>
    <d v="2018-11-05T00:00:00"/>
    <d v="2018-11-09T00:00:00"/>
    <s v="Standard Class"/>
    <s v="SV-20935"/>
    <s v="Susan Vittorini"/>
    <x v="0"/>
    <x v="0"/>
    <x v="20"/>
    <s v="New York"/>
    <n v="10009"/>
    <x v="3"/>
    <x v="2"/>
    <x v="12"/>
    <n v="390.75"/>
    <n v="7"/>
    <n v="2735.25"/>
  </r>
  <r>
    <n v="2309"/>
    <s v="US-2018-120418"/>
    <d v="2018-06-11T00:00:00"/>
    <d v="2018-06-12T00:00:00"/>
    <s v="First Class"/>
    <s v="BC-11125"/>
    <s v="Becky Castell"/>
    <x v="2"/>
    <x v="0"/>
    <x v="91"/>
    <s v="Arizona"/>
    <n v="85345"/>
    <x v="1"/>
    <x v="0"/>
    <x v="9"/>
    <n v="280.79199999999997"/>
    <n v="9"/>
    <n v="2527.1279999999997"/>
  </r>
  <r>
    <n v="2314"/>
    <s v="CA-2018-122035"/>
    <d v="2018-07-20T00:00:00"/>
    <d v="2018-07-25T00:00:00"/>
    <s v="Standard Class"/>
    <s v="EM-13825"/>
    <s v="Elizabeth Moffitt"/>
    <x v="1"/>
    <x v="0"/>
    <x v="221"/>
    <s v="South Dakota"/>
    <n v="57103"/>
    <x v="2"/>
    <x v="1"/>
    <x v="1"/>
    <n v="14.62"/>
    <n v="1"/>
    <n v="14.62"/>
  </r>
  <r>
    <n v="2326"/>
    <s v="CA-2016-105102"/>
    <d v="2016-09-15T00:00:00"/>
    <d v="2016-09-19T00:00:00"/>
    <s v="Second Class"/>
    <s v="BM-11575"/>
    <s v="Brendan Murry"/>
    <x v="1"/>
    <x v="0"/>
    <x v="20"/>
    <s v="New York"/>
    <n v="10035"/>
    <x v="3"/>
    <x v="1"/>
    <x v="5"/>
    <n v="79.872"/>
    <n v="9"/>
    <n v="718.84799999999996"/>
  </r>
  <r>
    <n v="2329"/>
    <s v="CA-2018-138422"/>
    <d v="2018-09-23T00:00:00"/>
    <d v="2018-09-26T00:00:00"/>
    <s v="First Class"/>
    <s v="KN-16705"/>
    <s v="Kristina Nunn"/>
    <x v="2"/>
    <x v="0"/>
    <x v="222"/>
    <s v="Colorado"/>
    <n v="80525"/>
    <x v="1"/>
    <x v="1"/>
    <x v="11"/>
    <n v="14.352"/>
    <n v="4"/>
    <n v="57.408000000000001"/>
  </r>
  <r>
    <n v="2335"/>
    <s v="CA-2015-140886"/>
    <d v="2015-09-30T00:00:00"/>
    <d v="2015-10-04T00:00:00"/>
    <s v="Standard Class"/>
    <s v="KW-16570"/>
    <s v="Kelly Williams"/>
    <x v="0"/>
    <x v="0"/>
    <x v="223"/>
    <s v="Tennessee"/>
    <n v="37042"/>
    <x v="0"/>
    <x v="1"/>
    <x v="6"/>
    <n v="69.215999999999994"/>
    <n v="3"/>
    <n v="207.64799999999997"/>
  </r>
  <r>
    <n v="2354"/>
    <s v="CA-2016-111514"/>
    <d v="2016-08-31T00:00:00"/>
    <d v="2016-09-02T00:00:00"/>
    <s v="First Class"/>
    <s v="SC-20260"/>
    <s v="Scott Cohen"/>
    <x v="1"/>
    <x v="0"/>
    <x v="8"/>
    <s v="California"/>
    <n v="94122"/>
    <x v="1"/>
    <x v="0"/>
    <x v="0"/>
    <n v="1552.8309999999999"/>
    <n v="8"/>
    <n v="12422.647999999999"/>
  </r>
  <r>
    <n v="2383"/>
    <s v="US-2018-117534"/>
    <d v="2018-03-25T00:00:00"/>
    <d v="2018-03-26T00:00:00"/>
    <s v="First Class"/>
    <s v="CV-12295"/>
    <s v="Christina VanderZanden"/>
    <x v="0"/>
    <x v="0"/>
    <x v="166"/>
    <s v="California"/>
    <n v="93727"/>
    <x v="1"/>
    <x v="1"/>
    <x v="6"/>
    <n v="176.04"/>
    <n v="6"/>
    <n v="1056.24"/>
  </r>
  <r>
    <n v="2390"/>
    <s v="US-2016-127040"/>
    <d v="2016-12-06T00:00:00"/>
    <d v="2016-12-10T00:00:00"/>
    <s v="Standard Class"/>
    <s v="SG-20605"/>
    <s v="Speros Goranitis"/>
    <x v="0"/>
    <x v="0"/>
    <x v="20"/>
    <s v="New York"/>
    <n v="10009"/>
    <x v="3"/>
    <x v="1"/>
    <x v="4"/>
    <n v="6.48"/>
    <n v="8"/>
    <n v="51.84"/>
  </r>
  <r>
    <n v="2408"/>
    <s v="CA-2018-144589"/>
    <d v="2018-01-20T00:00:00"/>
    <d v="2018-01-25T00:00:00"/>
    <s v="Standard Class"/>
    <s v="TM-21010"/>
    <s v="Tamara Manning"/>
    <x v="0"/>
    <x v="0"/>
    <x v="8"/>
    <s v="California"/>
    <n v="94122"/>
    <x v="1"/>
    <x v="1"/>
    <x v="8"/>
    <n v="24.2"/>
    <n v="9"/>
    <n v="217.79999999999998"/>
  </r>
  <r>
    <n v="2412"/>
    <s v="CA-2016-142041"/>
    <d v="2016-06-07T00:00:00"/>
    <d v="2016-06-09T00:00:00"/>
    <s v="Second Class"/>
    <s v="EM-13810"/>
    <s v="Eleni McCrary"/>
    <x v="1"/>
    <x v="0"/>
    <x v="1"/>
    <s v="California"/>
    <n v="90036"/>
    <x v="1"/>
    <x v="1"/>
    <x v="5"/>
    <n v="7.52"/>
    <n v="4"/>
    <n v="30.08"/>
  </r>
  <r>
    <n v="2417"/>
    <s v="CA-2018-168655"/>
    <d v="2018-10-12T00:00:00"/>
    <d v="2018-10-18T00:00:00"/>
    <s v="Standard Class"/>
    <s v="ML-18040"/>
    <s v="Michelle Lonsdale"/>
    <x v="1"/>
    <x v="0"/>
    <x v="224"/>
    <s v="New Mexico"/>
    <n v="87105"/>
    <x v="1"/>
    <x v="2"/>
    <x v="12"/>
    <n v="595"/>
    <n v="3"/>
    <n v="1785"/>
  </r>
  <r>
    <n v="2422"/>
    <s v="CA-2017-155551"/>
    <d v="2017-04-18T00:00:00"/>
    <d v="2017-04-23T00:00:00"/>
    <s v="Standard Class"/>
    <s v="CR-12580"/>
    <s v="Clay Rozendal"/>
    <x v="2"/>
    <x v="0"/>
    <x v="225"/>
    <s v="Illinois"/>
    <n v="60126"/>
    <x v="2"/>
    <x v="1"/>
    <x v="7"/>
    <n v="230.376"/>
    <n v="4"/>
    <n v="921.50400000000002"/>
  </r>
  <r>
    <n v="2433"/>
    <s v="CA-2015-148586"/>
    <d v="2015-03-25T00:00:00"/>
    <d v="2015-04-01T00:00:00"/>
    <s v="Standard Class"/>
    <s v="AZ-10750"/>
    <s v="Annie Zypern"/>
    <x v="0"/>
    <x v="0"/>
    <x v="20"/>
    <s v="New York"/>
    <n v="10009"/>
    <x v="3"/>
    <x v="0"/>
    <x v="9"/>
    <n v="366.786"/>
    <n v="5"/>
    <n v="1833.93"/>
  </r>
  <r>
    <n v="2438"/>
    <s v="CA-2015-164210"/>
    <d v="2015-11-18T00:00:00"/>
    <d v="2015-11-20T00:00:00"/>
    <s v="Second Class"/>
    <s v="PW-19240"/>
    <s v="Pierre Wener"/>
    <x v="0"/>
    <x v="0"/>
    <x v="145"/>
    <s v="Colorado"/>
    <n v="80027"/>
    <x v="1"/>
    <x v="0"/>
    <x v="2"/>
    <n v="145.97999999999999"/>
    <n v="8"/>
    <n v="1167.8399999999999"/>
  </r>
  <r>
    <n v="2461"/>
    <s v="CA-2016-142419"/>
    <d v="2016-07-11T00:00:00"/>
    <d v="2016-07-13T00:00:00"/>
    <s v="Second Class"/>
    <s v="SC-20380"/>
    <s v="Shahid Collister"/>
    <x v="0"/>
    <x v="0"/>
    <x v="4"/>
    <s v="Washington"/>
    <n v="98115"/>
    <x v="1"/>
    <x v="1"/>
    <x v="4"/>
    <n v="29.97"/>
    <n v="3"/>
    <n v="89.91"/>
  </r>
  <r>
    <n v="2471"/>
    <s v="US-2017-135923"/>
    <d v="2017-01-22T00:00:00"/>
    <d v="2017-01-28T00:00:00"/>
    <s v="Standard Class"/>
    <s v="CM-11935"/>
    <s v="Carlos Meador"/>
    <x v="0"/>
    <x v="0"/>
    <x v="105"/>
    <s v="North Carolina"/>
    <n v="28314"/>
    <x v="0"/>
    <x v="0"/>
    <x v="3"/>
    <n v="1500"/>
    <n v="4"/>
    <n v="6000"/>
  </r>
  <r>
    <n v="2478"/>
    <s v="CA-2018-102750"/>
    <d v="2018-09-04T00:00:00"/>
    <d v="2018-09-08T00:00:00"/>
    <s v="Second Class"/>
    <s v="GM-14695"/>
    <s v="Greg Maxwell"/>
    <x v="1"/>
    <x v="0"/>
    <x v="1"/>
    <s v="California"/>
    <n v="90036"/>
    <x v="1"/>
    <x v="0"/>
    <x v="2"/>
    <n v="1322.3520000000001"/>
    <n v="6"/>
    <n v="7934.112000000001"/>
  </r>
  <r>
    <n v="2490"/>
    <s v="CA-2016-141040"/>
    <d v="2016-10-09T00:00:00"/>
    <d v="2016-10-13T00:00:00"/>
    <s v="Second Class"/>
    <s v="TB-21250"/>
    <s v="Tim Brockman"/>
    <x v="0"/>
    <x v="0"/>
    <x v="20"/>
    <s v="New York"/>
    <n v="10024"/>
    <x v="3"/>
    <x v="2"/>
    <x v="10"/>
    <n v="631.96"/>
    <n v="2"/>
    <n v="1263.92"/>
  </r>
  <r>
    <n v="2493"/>
    <s v="CA-2015-144624"/>
    <d v="2015-11-19T00:00:00"/>
    <d v="2015-11-23T00:00:00"/>
    <s v="Standard Class"/>
    <s v="JM-15865"/>
    <s v="John Murray"/>
    <x v="0"/>
    <x v="0"/>
    <x v="226"/>
    <s v="New York"/>
    <n v="14701"/>
    <x v="3"/>
    <x v="2"/>
    <x v="10"/>
    <n v="4548.8100000000004"/>
    <n v="1"/>
    <n v="4548.8100000000004"/>
  </r>
  <r>
    <n v="2496"/>
    <s v="CA-2015-136644"/>
    <d v="2015-06-16T00:00:00"/>
    <d v="2015-06-22T00:00:00"/>
    <s v="Standard Class"/>
    <s v="SC-20575"/>
    <s v="Sonia Cooley"/>
    <x v="0"/>
    <x v="0"/>
    <x v="227"/>
    <s v="Indiana"/>
    <n v="46544"/>
    <x v="2"/>
    <x v="0"/>
    <x v="9"/>
    <n v="647.84"/>
    <n v="3"/>
    <n v="1943.52"/>
  </r>
  <r>
    <n v="2501"/>
    <s v="CA-2018-131618"/>
    <d v="2018-06-17T00:00:00"/>
    <d v="2018-06-20T00:00:00"/>
    <s v="First Class"/>
    <s v="LS-17200"/>
    <s v="Luke Schmidt"/>
    <x v="1"/>
    <x v="0"/>
    <x v="195"/>
    <s v="Illinois"/>
    <n v="60076"/>
    <x v="2"/>
    <x v="1"/>
    <x v="4"/>
    <n v="12.224"/>
    <n v="4"/>
    <n v="48.896000000000001"/>
  </r>
  <r>
    <n v="2504"/>
    <s v="CA-2017-149482"/>
    <d v="2017-11-14T00:00:00"/>
    <d v="2017-11-19T00:00:00"/>
    <s v="Standard Class"/>
    <s v="RR-19315"/>
    <s v="Ralph Ritter"/>
    <x v="0"/>
    <x v="0"/>
    <x v="8"/>
    <s v="California"/>
    <n v="94110"/>
    <x v="1"/>
    <x v="1"/>
    <x v="1"/>
    <n v="7.38"/>
    <n v="1"/>
    <n v="7.38"/>
  </r>
  <r>
    <n v="2513"/>
    <s v="CA-2018-155089"/>
    <d v="2018-12-02T00:00:00"/>
    <d v="2018-12-06T00:00:00"/>
    <s v="Standard Class"/>
    <s v="DB-12910"/>
    <s v="Daniel Byrd"/>
    <x v="2"/>
    <x v="0"/>
    <x v="113"/>
    <s v="Florida"/>
    <n v="33614"/>
    <x v="0"/>
    <x v="1"/>
    <x v="5"/>
    <n v="45.66"/>
    <n v="3"/>
    <n v="136.97999999999999"/>
  </r>
  <r>
    <n v="2525"/>
    <s v="CA-2016-124541"/>
    <d v="2016-04-06T00:00:00"/>
    <d v="2016-04-10T00:00:00"/>
    <s v="Standard Class"/>
    <s v="TT-21220"/>
    <s v="Thomas Thornton"/>
    <x v="0"/>
    <x v="0"/>
    <x v="12"/>
    <s v="Texas"/>
    <n v="77041"/>
    <x v="2"/>
    <x v="1"/>
    <x v="8"/>
    <n v="42.048000000000002"/>
    <n v="7"/>
    <n v="294.33600000000001"/>
  </r>
  <r>
    <n v="2536"/>
    <s v="CA-2016-143238"/>
    <d v="2016-09-06T00:00:00"/>
    <d v="2016-09-08T00:00:00"/>
    <s v="First Class"/>
    <s v="LO-17170"/>
    <s v="Lori Olson"/>
    <x v="1"/>
    <x v="0"/>
    <x v="228"/>
    <s v="California"/>
    <n v="92253"/>
    <x v="1"/>
    <x v="2"/>
    <x v="12"/>
    <n v="46.32"/>
    <n v="9"/>
    <n v="416.88"/>
  </r>
  <r>
    <n v="2542"/>
    <s v="CA-2017-144792"/>
    <d v="2017-04-30T00:00:00"/>
    <d v="2017-05-04T00:00:00"/>
    <s v="Standard Class"/>
    <s v="KD-16615"/>
    <s v="Ken Dana"/>
    <x v="1"/>
    <x v="0"/>
    <x v="46"/>
    <s v="Arizona"/>
    <n v="85254"/>
    <x v="1"/>
    <x v="0"/>
    <x v="3"/>
    <n v="111.88800000000001"/>
    <n v="9"/>
    <n v="1006.9920000000001"/>
  </r>
  <r>
    <n v="2543"/>
    <s v="CA-2015-164385"/>
    <d v="2015-09-26T00:00:00"/>
    <d v="2015-10-01T00:00:00"/>
    <s v="Second Class"/>
    <s v="NB-18580"/>
    <s v="Nicole Brennan"/>
    <x v="1"/>
    <x v="0"/>
    <x v="10"/>
    <s v="Pennsylvania"/>
    <n v="19134"/>
    <x v="3"/>
    <x v="1"/>
    <x v="6"/>
    <n v="143.952"/>
    <n v="3"/>
    <n v="431.85599999999999"/>
  </r>
  <r>
    <n v="2566"/>
    <s v="CA-2018-109589"/>
    <d v="2018-12-21T00:00:00"/>
    <d v="2018-12-24T00:00:00"/>
    <s v="First Class"/>
    <s v="BD-11635"/>
    <s v="Brian Derr"/>
    <x v="0"/>
    <x v="0"/>
    <x v="205"/>
    <s v="Kentucky"/>
    <n v="42104"/>
    <x v="0"/>
    <x v="2"/>
    <x v="12"/>
    <n v="71"/>
    <n v="1"/>
    <n v="71"/>
  </r>
  <r>
    <n v="2573"/>
    <s v="CA-2017-155845"/>
    <d v="2017-08-12T00:00:00"/>
    <d v="2017-08-15T00:00:00"/>
    <s v="Second Class"/>
    <s v="CM-12235"/>
    <s v="Chris McAfee"/>
    <x v="0"/>
    <x v="0"/>
    <x v="229"/>
    <s v="Texas"/>
    <n v="75007"/>
    <x v="2"/>
    <x v="2"/>
    <x v="12"/>
    <n v="1399.944"/>
    <n v="8"/>
    <n v="11199.552"/>
  </r>
  <r>
    <n v="2602"/>
    <s v="CA-2017-165848"/>
    <d v="2017-06-04T00:00:00"/>
    <d v="2017-06-04T00:00:00"/>
    <s v="Same Day"/>
    <s v="EN-13780"/>
    <s v="Edward Nazzal"/>
    <x v="0"/>
    <x v="0"/>
    <x v="20"/>
    <s v="New York"/>
    <n v="10035"/>
    <x v="3"/>
    <x v="1"/>
    <x v="4"/>
    <n v="14.94"/>
    <n v="9"/>
    <n v="134.46"/>
  </r>
  <r>
    <n v="2606"/>
    <s v="CA-2015-112718"/>
    <d v="2015-12-16T00:00:00"/>
    <d v="2015-12-21T00:00:00"/>
    <s v="Standard Class"/>
    <s v="KN-16450"/>
    <s v="Kean Nguyen"/>
    <x v="1"/>
    <x v="0"/>
    <x v="100"/>
    <s v="Florida"/>
    <n v="32216"/>
    <x v="0"/>
    <x v="1"/>
    <x v="5"/>
    <n v="1.167"/>
    <n v="8"/>
    <n v="9.3360000000000003"/>
  </r>
  <r>
    <n v="2614"/>
    <s v="CA-2017-137204"/>
    <d v="2017-04-28T00:00:00"/>
    <d v="2017-05-05T00:00:00"/>
    <s v="Standard Class"/>
    <s v="BO-11350"/>
    <s v="Bill Overfelt"/>
    <x v="1"/>
    <x v="0"/>
    <x v="1"/>
    <s v="California"/>
    <n v="90045"/>
    <x v="1"/>
    <x v="0"/>
    <x v="9"/>
    <n v="415"/>
    <n v="7"/>
    <n v="2905"/>
  </r>
  <r>
    <n v="2615"/>
    <s v="CA-2015-147298"/>
    <d v="2015-04-26T00:00:00"/>
    <d v="2015-05-03T00:00:00"/>
    <s v="Standard Class"/>
    <s v="AG-10300"/>
    <s v="Aleksandra Gannaway"/>
    <x v="1"/>
    <x v="0"/>
    <x v="1"/>
    <s v="California"/>
    <n v="90049"/>
    <x v="1"/>
    <x v="0"/>
    <x v="9"/>
    <n v="230.28"/>
    <n v="8"/>
    <n v="1842.24"/>
  </r>
  <r>
    <n v="2623"/>
    <s v="CA-2015-164861"/>
    <d v="2015-12-03T00:00:00"/>
    <d v="2015-12-06T00:00:00"/>
    <s v="Second Class"/>
    <s v="MC-17635"/>
    <s v="Matthew Clasen"/>
    <x v="1"/>
    <x v="0"/>
    <x v="216"/>
    <s v="Missouri"/>
    <n v="63116"/>
    <x v="2"/>
    <x v="1"/>
    <x v="4"/>
    <n v="25.92"/>
    <n v="8"/>
    <n v="207.36"/>
  </r>
  <r>
    <n v="2624"/>
    <s v="CA-2018-127180"/>
    <d v="2018-10-22T00:00:00"/>
    <d v="2018-10-24T00:00:00"/>
    <s v="First Class"/>
    <s v="TA-21385"/>
    <s v="Tom Ashbrook"/>
    <x v="2"/>
    <x v="0"/>
    <x v="20"/>
    <s v="New York"/>
    <n v="10024"/>
    <x v="3"/>
    <x v="2"/>
    <x v="16"/>
    <n v="1119"/>
    <n v="5"/>
    <n v="5595"/>
  </r>
  <r>
    <n v="2632"/>
    <s v="US-2018-110604"/>
    <d v="2018-05-15T00:00:00"/>
    <d v="2018-05-20T00:00:00"/>
    <s v="Standard Class"/>
    <s v="JF-15295"/>
    <s v="Jason Fortune-"/>
    <x v="0"/>
    <x v="0"/>
    <x v="4"/>
    <s v="Washington"/>
    <n v="98103"/>
    <x v="1"/>
    <x v="0"/>
    <x v="3"/>
    <n v="39.96"/>
    <n v="5"/>
    <n v="199.8"/>
  </r>
  <r>
    <n v="2637"/>
    <s v="CA-2016-162369"/>
    <d v="2016-08-15T00:00:00"/>
    <d v="2016-08-19T00:00:00"/>
    <s v="Standard Class"/>
    <s v="TT-21265"/>
    <s v="Tim Taslimi"/>
    <x v="1"/>
    <x v="0"/>
    <x v="1"/>
    <s v="California"/>
    <n v="90045"/>
    <x v="1"/>
    <x v="1"/>
    <x v="7"/>
    <n v="323.10000000000002"/>
    <n v="7"/>
    <n v="2261.7000000000003"/>
  </r>
  <r>
    <n v="2638"/>
    <s v="CA-2018-108441"/>
    <d v="2018-06-12T00:00:00"/>
    <d v="2018-06-18T00:00:00"/>
    <s v="Standard Class"/>
    <s v="SB-20170"/>
    <s v="Sarah Bern"/>
    <x v="0"/>
    <x v="0"/>
    <x v="20"/>
    <s v="New York"/>
    <n v="10035"/>
    <x v="3"/>
    <x v="1"/>
    <x v="4"/>
    <n v="19.04"/>
    <n v="3"/>
    <n v="57.12"/>
  </r>
  <r>
    <n v="2663"/>
    <s v="CA-2018-159604"/>
    <d v="2018-04-14T00:00:00"/>
    <d v="2018-04-15T00:00:00"/>
    <s v="First Class"/>
    <s v="CL-12700"/>
    <s v="Craig Leslie"/>
    <x v="2"/>
    <x v="0"/>
    <x v="24"/>
    <s v="Missouri"/>
    <n v="65807"/>
    <x v="2"/>
    <x v="1"/>
    <x v="5"/>
    <n v="8.76"/>
    <n v="5"/>
    <n v="43.8"/>
  </r>
  <r>
    <n v="2667"/>
    <s v="CA-2017-111794"/>
    <d v="2017-10-01T00:00:00"/>
    <d v="2017-10-01T00:00:00"/>
    <s v="Same Day"/>
    <s v="HG-15025"/>
    <s v="Hunter Glantz"/>
    <x v="0"/>
    <x v="0"/>
    <x v="230"/>
    <s v="Texas"/>
    <n v="79109"/>
    <x v="2"/>
    <x v="2"/>
    <x v="12"/>
    <n v="79.512"/>
    <n v="3"/>
    <n v="238.536"/>
  </r>
  <r>
    <n v="2669"/>
    <s v="US-2016-139759"/>
    <d v="2016-08-25T00:00:00"/>
    <d v="2016-08-30T00:00:00"/>
    <s v="Standard Class"/>
    <s v="NL-18310"/>
    <s v="Nancy Lomonaco"/>
    <x v="2"/>
    <x v="0"/>
    <x v="1"/>
    <s v="California"/>
    <n v="90045"/>
    <x v="1"/>
    <x v="0"/>
    <x v="9"/>
    <n v="40.783999999999999"/>
    <n v="9"/>
    <n v="367.05599999999998"/>
  </r>
  <r>
    <n v="2671"/>
    <s v="CA-2015-126403"/>
    <d v="2015-09-09T00:00:00"/>
    <d v="2015-09-12T00:00:00"/>
    <s v="Second Class"/>
    <s v="RR-19525"/>
    <s v="Rick Reed"/>
    <x v="1"/>
    <x v="0"/>
    <x v="83"/>
    <s v="Massachusetts"/>
    <n v="1852"/>
    <x v="3"/>
    <x v="1"/>
    <x v="4"/>
    <n v="166.44"/>
    <n v="2"/>
    <n v="332.88"/>
  </r>
  <r>
    <n v="2675"/>
    <s v="CA-2018-136875"/>
    <d v="2018-12-03T00:00:00"/>
    <d v="2018-12-03T00:00:00"/>
    <s v="Same Day"/>
    <s v="TC-21295"/>
    <s v="Toby Carlisle"/>
    <x v="0"/>
    <x v="0"/>
    <x v="68"/>
    <s v="California"/>
    <n v="92024"/>
    <x v="1"/>
    <x v="1"/>
    <x v="4"/>
    <n v="166.44"/>
    <n v="3"/>
    <n v="499.32"/>
  </r>
  <r>
    <n v="2678"/>
    <s v="US-2015-160780"/>
    <d v="2015-06-21T00:00:00"/>
    <d v="2015-06-21T00:00:00"/>
    <s v="Same Day"/>
    <s v="SV-20785"/>
    <s v="Stewart Visinsky"/>
    <x v="0"/>
    <x v="0"/>
    <x v="170"/>
    <s v="Colorado"/>
    <n v="81001"/>
    <x v="1"/>
    <x v="1"/>
    <x v="5"/>
    <n v="11.087999999999999"/>
    <n v="5"/>
    <n v="55.44"/>
  </r>
  <r>
    <n v="2696"/>
    <s v="CA-2017-161662"/>
    <d v="2017-02-07T00:00:00"/>
    <d v="2017-02-09T00:00:00"/>
    <s v="First Class"/>
    <s v="BE-11410"/>
    <s v="Bobby Elias"/>
    <x v="0"/>
    <x v="0"/>
    <x v="139"/>
    <s v="Ohio"/>
    <n v="43130"/>
    <x v="3"/>
    <x v="1"/>
    <x v="4"/>
    <n v="30.352"/>
    <n v="7"/>
    <n v="212.464"/>
  </r>
  <r>
    <n v="2717"/>
    <s v="CA-2018-128475"/>
    <d v="2018-08-26T00:00:00"/>
    <d v="2018-09-01T00:00:00"/>
    <s v="Standard Class"/>
    <s v="SC-20680"/>
    <s v="Steve Carroll"/>
    <x v="2"/>
    <x v="0"/>
    <x v="36"/>
    <s v="Georgia"/>
    <n v="31907"/>
    <x v="0"/>
    <x v="2"/>
    <x v="12"/>
    <n v="71.98"/>
    <n v="3"/>
    <n v="215.94"/>
  </r>
  <r>
    <n v="2724"/>
    <s v="CA-2015-153479"/>
    <d v="2015-10-04T00:00:00"/>
    <d v="2015-10-08T00:00:00"/>
    <s v="Standard Class"/>
    <s v="DF-13135"/>
    <s v="David Flashing"/>
    <x v="0"/>
    <x v="0"/>
    <x v="231"/>
    <s v="California"/>
    <n v="94591"/>
    <x v="1"/>
    <x v="1"/>
    <x v="1"/>
    <n v="14.45"/>
    <n v="9"/>
    <n v="130.04999999999998"/>
  </r>
  <r>
    <n v="2730"/>
    <s v="CA-2018-104801"/>
    <d v="2018-02-13T00:00:00"/>
    <d v="2018-02-19T00:00:00"/>
    <s v="Standard Class"/>
    <s v="FH-14350"/>
    <s v="Fred Harton"/>
    <x v="0"/>
    <x v="0"/>
    <x v="4"/>
    <s v="Washington"/>
    <n v="98105"/>
    <x v="1"/>
    <x v="1"/>
    <x v="8"/>
    <n v="6.63"/>
    <n v="5"/>
    <n v="33.15"/>
  </r>
  <r>
    <n v="2743"/>
    <s v="CA-2015-149244"/>
    <d v="2015-11-04T00:00:00"/>
    <d v="2015-11-08T00:00:00"/>
    <s v="Standard Class"/>
    <s v="MS-17530"/>
    <s v="MaryBeth Skach"/>
    <x v="0"/>
    <x v="0"/>
    <x v="68"/>
    <s v="California"/>
    <n v="92037"/>
    <x v="1"/>
    <x v="0"/>
    <x v="3"/>
    <n v="35.340000000000003"/>
    <n v="3"/>
    <n v="106.02000000000001"/>
  </r>
  <r>
    <n v="2749"/>
    <s v="CA-2016-110247"/>
    <d v="2016-12-04T00:00:00"/>
    <d v="2016-12-08T00:00:00"/>
    <s v="Standard Class"/>
    <s v="RH-19555"/>
    <s v="Ritsa Hightower"/>
    <x v="0"/>
    <x v="0"/>
    <x v="232"/>
    <s v="Florida"/>
    <n v="32303"/>
    <x v="0"/>
    <x v="1"/>
    <x v="5"/>
    <n v="8.2260000000000009"/>
    <n v="2"/>
    <n v="16.452000000000002"/>
  </r>
  <r>
    <n v="2753"/>
    <s v="CA-2016-155306"/>
    <d v="2016-04-17T00:00:00"/>
    <d v="2016-04-21T00:00:00"/>
    <s v="Standard Class"/>
    <s v="GA-14515"/>
    <s v="George Ashbrook"/>
    <x v="0"/>
    <x v="0"/>
    <x v="8"/>
    <s v="California"/>
    <n v="94122"/>
    <x v="1"/>
    <x v="1"/>
    <x v="8"/>
    <n v="5.56"/>
    <n v="9"/>
    <n v="50.04"/>
  </r>
  <r>
    <n v="2759"/>
    <s v="CA-2017-146171"/>
    <d v="2017-03-11T00:00:00"/>
    <d v="2017-03-15T00:00:00"/>
    <s v="Standard Class"/>
    <s v="JP-16135"/>
    <s v="Julie Prescott"/>
    <x v="2"/>
    <x v="0"/>
    <x v="36"/>
    <s v="Georgia"/>
    <n v="31907"/>
    <x v="0"/>
    <x v="0"/>
    <x v="3"/>
    <n v="760"/>
    <n v="2"/>
    <n v="1520"/>
  </r>
  <r>
    <n v="2761"/>
    <s v="CA-2015-129574"/>
    <d v="2015-05-26T00:00:00"/>
    <d v="2015-05-29T00:00:00"/>
    <s v="First Class"/>
    <s v="Dp-13240"/>
    <s v="Dean percer"/>
    <x v="2"/>
    <x v="0"/>
    <x v="172"/>
    <s v="Utah"/>
    <n v="84107"/>
    <x v="1"/>
    <x v="1"/>
    <x v="4"/>
    <n v="48.4"/>
    <n v="8"/>
    <n v="387.2"/>
  </r>
  <r>
    <n v="2769"/>
    <s v="US-2016-122140"/>
    <d v="2016-04-02T00:00:00"/>
    <d v="2016-04-07T00:00:00"/>
    <s v="Standard Class"/>
    <s v="MO-17950"/>
    <s v="Michael Oakman"/>
    <x v="0"/>
    <x v="0"/>
    <x v="59"/>
    <s v="Texas"/>
    <n v="75220"/>
    <x v="2"/>
    <x v="1"/>
    <x v="6"/>
    <n v="32.192"/>
    <n v="5"/>
    <n v="160.96"/>
  </r>
  <r>
    <n v="2803"/>
    <s v="CA-2018-143329"/>
    <d v="2018-11-03T00:00:00"/>
    <d v="2018-11-08T00:00:00"/>
    <s v="Standard Class"/>
    <s v="DL-13330"/>
    <s v="Denise Leinenbach"/>
    <x v="0"/>
    <x v="0"/>
    <x v="233"/>
    <s v="New Mexico"/>
    <n v="88001"/>
    <x v="1"/>
    <x v="0"/>
    <x v="3"/>
    <n v="41.37"/>
    <n v="8"/>
    <n v="330.96"/>
  </r>
  <r>
    <n v="2807"/>
    <s v="CA-2016-148635"/>
    <d v="2016-07-25T00:00:00"/>
    <d v="2016-07-27T00:00:00"/>
    <s v="Second Class"/>
    <s v="MH-18025"/>
    <s v="Michelle Huthwaite"/>
    <x v="0"/>
    <x v="0"/>
    <x v="4"/>
    <s v="Washington"/>
    <n v="98115"/>
    <x v="1"/>
    <x v="1"/>
    <x v="13"/>
    <n v="9.42"/>
    <n v="1"/>
    <n v="9.42"/>
  </r>
  <r>
    <n v="2816"/>
    <s v="CA-2016-104626"/>
    <d v="2016-09-01T00:00:00"/>
    <d v="2016-09-08T00:00:00"/>
    <s v="Standard Class"/>
    <s v="DR-12940"/>
    <s v="Daniel Raglin"/>
    <x v="2"/>
    <x v="0"/>
    <x v="45"/>
    <s v="Massachusetts"/>
    <n v="2038"/>
    <x v="3"/>
    <x v="1"/>
    <x v="5"/>
    <n v="114.6"/>
    <n v="9"/>
    <n v="1031.3999999999999"/>
  </r>
  <r>
    <n v="2820"/>
    <s v="CA-2017-160500"/>
    <d v="2017-05-05T00:00:00"/>
    <d v="2017-05-08T00:00:00"/>
    <s v="First Class"/>
    <s v="DM-13015"/>
    <s v="Darrin Martin"/>
    <x v="0"/>
    <x v="0"/>
    <x v="234"/>
    <s v="California"/>
    <n v="92024"/>
    <x v="1"/>
    <x v="1"/>
    <x v="5"/>
    <n v="6.72"/>
    <n v="7"/>
    <n v="47.04"/>
  </r>
  <r>
    <n v="2834"/>
    <s v="CA-2018-134649"/>
    <d v="2018-01-26T00:00:00"/>
    <d v="2018-01-31T00:00:00"/>
    <s v="Second Class"/>
    <s v="CA-11965"/>
    <s v="Carol Adams"/>
    <x v="1"/>
    <x v="0"/>
    <x v="235"/>
    <s v="Alabama"/>
    <n v="35244"/>
    <x v="0"/>
    <x v="1"/>
    <x v="8"/>
    <n v="15.47"/>
    <n v="8"/>
    <n v="123.76"/>
  </r>
  <r>
    <n v="2843"/>
    <s v="CA-2018-135650"/>
    <d v="2018-03-23T00:00:00"/>
    <d v="2018-03-27T00:00:00"/>
    <s v="Standard Class"/>
    <s v="AC-10660"/>
    <s v="Anna Chung"/>
    <x v="0"/>
    <x v="0"/>
    <x v="104"/>
    <s v="Texas"/>
    <n v="77340"/>
    <x v="2"/>
    <x v="1"/>
    <x v="7"/>
    <n v="143.72800000000001"/>
    <n v="9"/>
    <n v="1293.5520000000001"/>
  </r>
  <r>
    <n v="2848"/>
    <s v="CA-2018-157854"/>
    <d v="2018-04-08T00:00:00"/>
    <d v="2018-04-15T00:00:00"/>
    <s v="Standard Class"/>
    <s v="DM-13345"/>
    <s v="Denise Monton"/>
    <x v="1"/>
    <x v="0"/>
    <x v="160"/>
    <s v="Georgia"/>
    <n v="30076"/>
    <x v="0"/>
    <x v="0"/>
    <x v="3"/>
    <n v="56.28"/>
    <n v="3"/>
    <n v="168.84"/>
  </r>
  <r>
    <n v="2852"/>
    <s v="CA-2018-107342"/>
    <d v="2018-12-17T00:00:00"/>
    <d v="2018-12-22T00:00:00"/>
    <s v="Standard Class"/>
    <s v="VF-21715"/>
    <s v="Vicky Freymann"/>
    <x v="2"/>
    <x v="0"/>
    <x v="36"/>
    <s v="Indiana"/>
    <n v="47201"/>
    <x v="2"/>
    <x v="1"/>
    <x v="4"/>
    <n v="28.16"/>
    <n v="7"/>
    <n v="197.12"/>
  </r>
  <r>
    <n v="2858"/>
    <s v="CA-2017-154690"/>
    <d v="2017-08-15T00:00:00"/>
    <d v="2017-08-17T00:00:00"/>
    <s v="Second Class"/>
    <s v="CC-12370"/>
    <s v="Christopher Conant"/>
    <x v="0"/>
    <x v="0"/>
    <x v="105"/>
    <s v="North Carolina"/>
    <n v="28314"/>
    <x v="0"/>
    <x v="0"/>
    <x v="9"/>
    <n v="225.29599999999999"/>
    <n v="6"/>
    <n v="1351.7759999999998"/>
  </r>
  <r>
    <n v="2871"/>
    <s v="CA-2015-148040"/>
    <d v="2015-03-22T00:00:00"/>
    <d v="2015-03-26T00:00:00"/>
    <s v="Standard Class"/>
    <s v="BF-11275"/>
    <s v="Beth Fritzler"/>
    <x v="1"/>
    <x v="0"/>
    <x v="86"/>
    <s v="Arizona"/>
    <n v="85705"/>
    <x v="1"/>
    <x v="1"/>
    <x v="4"/>
    <n v="74.352000000000004"/>
    <n v="6"/>
    <n v="446.11200000000002"/>
  </r>
  <r>
    <n v="2891"/>
    <s v="CA-2015-142727"/>
    <d v="2015-04-29T00:00:00"/>
    <d v="2015-05-01T00:00:00"/>
    <s v="Second Class"/>
    <s v="HG-14845"/>
    <s v="Harry Greene"/>
    <x v="0"/>
    <x v="0"/>
    <x v="236"/>
    <s v="Louisiana"/>
    <n v="70601"/>
    <x v="0"/>
    <x v="0"/>
    <x v="9"/>
    <n v="51.96"/>
    <n v="3"/>
    <n v="155.88"/>
  </r>
  <r>
    <n v="2927"/>
    <s v="CA-2018-128629"/>
    <d v="2018-07-10T00:00:00"/>
    <d v="2018-07-14T00:00:00"/>
    <s v="Second Class"/>
    <s v="BP-11155"/>
    <s v="Becky Pak"/>
    <x v="0"/>
    <x v="0"/>
    <x v="36"/>
    <s v="Georgia"/>
    <n v="31907"/>
    <x v="0"/>
    <x v="0"/>
    <x v="3"/>
    <n v="18.84"/>
    <n v="4"/>
    <n v="75.36"/>
  </r>
  <r>
    <n v="2950"/>
    <s v="CA-2018-134915"/>
    <d v="2018-11-12T00:00:00"/>
    <d v="2018-11-12T00:00:00"/>
    <s v="Same Day"/>
    <s v="EM-14140"/>
    <s v="Eugene Moren"/>
    <x v="2"/>
    <x v="0"/>
    <x v="237"/>
    <s v="Arizona"/>
    <n v="85301"/>
    <x v="1"/>
    <x v="2"/>
    <x v="12"/>
    <n v="41.6"/>
    <n v="8"/>
    <n v="332.8"/>
  </r>
  <r>
    <n v="2957"/>
    <s v="CA-2018-123638"/>
    <d v="2018-06-27T00:00:00"/>
    <d v="2018-07-04T00:00:00"/>
    <s v="Standard Class"/>
    <s v="MA-17995"/>
    <s v="Michelle Arnett"/>
    <x v="2"/>
    <x v="0"/>
    <x v="208"/>
    <s v="New York"/>
    <n v="13601"/>
    <x v="3"/>
    <x v="0"/>
    <x v="9"/>
    <n v="191.64599999999999"/>
    <n v="5"/>
    <n v="958.2299999999999"/>
  </r>
  <r>
    <n v="2963"/>
    <s v="CA-2018-137428"/>
    <d v="2018-12-16T00:00:00"/>
    <d v="2018-12-21T00:00:00"/>
    <s v="Second Class"/>
    <s v="AY-10555"/>
    <s v="Andy Yotov"/>
    <x v="1"/>
    <x v="0"/>
    <x v="134"/>
    <s v="California"/>
    <n v="92054"/>
    <x v="1"/>
    <x v="0"/>
    <x v="9"/>
    <n v="81.567999999999998"/>
    <n v="5"/>
    <n v="407.84"/>
  </r>
  <r>
    <n v="2980"/>
    <s v="CA-2016-139850"/>
    <d v="2016-06-12T00:00:00"/>
    <d v="2016-06-17T00:00:00"/>
    <s v="Standard Class"/>
    <s v="GB-14575"/>
    <s v="Giulietta Baptist"/>
    <x v="0"/>
    <x v="0"/>
    <x v="10"/>
    <s v="Pennsylvania"/>
    <n v="19134"/>
    <x v="3"/>
    <x v="1"/>
    <x v="4"/>
    <n v="20.736000000000001"/>
    <n v="4"/>
    <n v="82.944000000000003"/>
  </r>
  <r>
    <n v="2986"/>
    <s v="CA-2017-139269"/>
    <d v="2017-05-25T00:00:00"/>
    <d v="2017-05-30T00:00:00"/>
    <s v="Standard Class"/>
    <s v="JB-16045"/>
    <s v="Julia Barnett"/>
    <x v="2"/>
    <x v="0"/>
    <x v="36"/>
    <s v="Georgia"/>
    <n v="31907"/>
    <x v="0"/>
    <x v="0"/>
    <x v="3"/>
    <n v="246"/>
    <n v="1"/>
    <n v="246"/>
  </r>
  <r>
    <n v="3005"/>
    <s v="CA-2017-131499"/>
    <d v="2017-09-08T00:00:00"/>
    <d v="2017-09-10T00:00:00"/>
    <s v="First Class"/>
    <s v="MG-17875"/>
    <s v="Michael Grace"/>
    <x v="2"/>
    <x v="0"/>
    <x v="20"/>
    <s v="New York"/>
    <n v="10011"/>
    <x v="3"/>
    <x v="1"/>
    <x v="6"/>
    <n v="207.48"/>
    <n v="7"/>
    <n v="1452.36"/>
  </r>
  <r>
    <n v="3011"/>
    <s v="CA-2018-134845"/>
    <d v="2018-04-17T00:00:00"/>
    <d v="2018-04-23T00:00:00"/>
    <s v="Standard Class"/>
    <s v="SR-20425"/>
    <s v="Sharelle Roach"/>
    <x v="2"/>
    <x v="0"/>
    <x v="145"/>
    <s v="Colorado"/>
    <n v="80027"/>
    <x v="1"/>
    <x v="1"/>
    <x v="5"/>
    <n v="12.03"/>
    <n v="5"/>
    <n v="60.15"/>
  </r>
  <r>
    <n v="3024"/>
    <s v="CA-2018-124674"/>
    <d v="2018-11-17T00:00:00"/>
    <d v="2018-11-23T00:00:00"/>
    <s v="Standard Class"/>
    <s v="JB-16000"/>
    <s v="Joy Bell-"/>
    <x v="0"/>
    <x v="0"/>
    <x v="157"/>
    <s v="Texas"/>
    <n v="78521"/>
    <x v="2"/>
    <x v="0"/>
    <x v="0"/>
    <n v="327.7328"/>
    <n v="1"/>
    <n v="327.7328"/>
  </r>
  <r>
    <n v="3031"/>
    <s v="CA-2016-168480"/>
    <d v="2016-09-21T00:00:00"/>
    <d v="2016-09-27T00:00:00"/>
    <s v="Standard Class"/>
    <s v="DM-12955"/>
    <s v="Dario Medina"/>
    <x v="1"/>
    <x v="0"/>
    <x v="238"/>
    <s v="Michigan"/>
    <n v="48146"/>
    <x v="2"/>
    <x v="0"/>
    <x v="0"/>
    <n v="194.32"/>
    <n v="1"/>
    <n v="194.32"/>
  </r>
  <r>
    <n v="3049"/>
    <s v="CA-2018-121419"/>
    <d v="2018-04-02T00:00:00"/>
    <d v="2018-04-04T00:00:00"/>
    <s v="First Class"/>
    <s v="TC-21475"/>
    <s v="Tony Chapman"/>
    <x v="2"/>
    <x v="0"/>
    <x v="36"/>
    <s v="Georgia"/>
    <n v="31907"/>
    <x v="0"/>
    <x v="0"/>
    <x v="2"/>
    <n v="411.8"/>
    <n v="3"/>
    <n v="1235.4000000000001"/>
  </r>
  <r>
    <n v="3054"/>
    <s v="CA-2017-128517"/>
    <d v="2017-04-09T00:00:00"/>
    <d v="2017-04-14T00:00:00"/>
    <s v="Second Class"/>
    <s v="SW-20350"/>
    <s v="Sean Wendt"/>
    <x v="2"/>
    <x v="0"/>
    <x v="64"/>
    <s v="Michigan"/>
    <n v="48227"/>
    <x v="2"/>
    <x v="2"/>
    <x v="10"/>
    <n v="517.9"/>
    <n v="4"/>
    <n v="2071.6"/>
  </r>
  <r>
    <n v="3062"/>
    <s v="CA-2018-127621"/>
    <d v="2018-03-03T00:00:00"/>
    <d v="2018-03-07T00:00:00"/>
    <s v="Standard Class"/>
    <s v="RE-19450"/>
    <s v="Richard Eichhorn"/>
    <x v="0"/>
    <x v="0"/>
    <x v="59"/>
    <s v="Texas"/>
    <n v="75081"/>
    <x v="2"/>
    <x v="1"/>
    <x v="4"/>
    <n v="26.88"/>
    <n v="4"/>
    <n v="107.52"/>
  </r>
  <r>
    <n v="3065"/>
    <s v="CA-2018-106859"/>
    <d v="2018-03-13T00:00:00"/>
    <d v="2018-03-18T00:00:00"/>
    <s v="Second Class"/>
    <s v="BF-11215"/>
    <s v="Benjamin Farhat"/>
    <x v="2"/>
    <x v="0"/>
    <x v="224"/>
    <s v="New Mexico"/>
    <n v="87105"/>
    <x v="1"/>
    <x v="1"/>
    <x v="7"/>
    <n v="90.8"/>
    <n v="3"/>
    <n v="272.39999999999998"/>
  </r>
  <r>
    <n v="3080"/>
    <s v="CA-2018-101182"/>
    <d v="2018-09-04T00:00:00"/>
    <d v="2018-09-05T00:00:00"/>
    <s v="First Class"/>
    <s v="KB-16405"/>
    <s v="Katrina Bavinger"/>
    <x v="2"/>
    <x v="0"/>
    <x v="239"/>
    <s v="California"/>
    <n v="92307"/>
    <x v="1"/>
    <x v="1"/>
    <x v="4"/>
    <n v="12.96"/>
    <n v="3"/>
    <n v="38.880000000000003"/>
  </r>
  <r>
    <n v="3102"/>
    <s v="CA-2018-119578"/>
    <d v="2018-12-22T00:00:00"/>
    <d v="2018-12-27T00:00:00"/>
    <s v="Second Class"/>
    <s v="JG-15310"/>
    <s v="Jason Gross"/>
    <x v="1"/>
    <x v="0"/>
    <x v="169"/>
    <s v="Rhode Island"/>
    <n v="2908"/>
    <x v="3"/>
    <x v="1"/>
    <x v="15"/>
    <n v="695.16"/>
    <n v="9"/>
    <n v="6256.44"/>
  </r>
  <r>
    <n v="3105"/>
    <s v="US-2018-140074"/>
    <d v="2018-03-23T00:00:00"/>
    <d v="2018-03-29T00:00:00"/>
    <s v="Standard Class"/>
    <s v="EC-14050"/>
    <s v="Erin Creighton"/>
    <x v="0"/>
    <x v="0"/>
    <x v="20"/>
    <s v="New York"/>
    <n v="10024"/>
    <x v="3"/>
    <x v="1"/>
    <x v="4"/>
    <n v="25.68"/>
    <n v="9"/>
    <n v="231.12"/>
  </r>
  <r>
    <n v="3127"/>
    <s v="CA-2018-149895"/>
    <d v="2018-09-08T00:00:00"/>
    <d v="2018-09-12T00:00:00"/>
    <s v="Standard Class"/>
    <s v="EB-14110"/>
    <s v="Eugene Barchas"/>
    <x v="0"/>
    <x v="0"/>
    <x v="10"/>
    <s v="Pennsylvania"/>
    <n v="19134"/>
    <x v="3"/>
    <x v="2"/>
    <x v="10"/>
    <n v="258.52800000000002"/>
    <n v="2"/>
    <n v="517.05600000000004"/>
  </r>
  <r>
    <n v="3133"/>
    <s v="CA-2015-107916"/>
    <d v="2015-08-24T00:00:00"/>
    <d v="2015-08-26T00:00:00"/>
    <s v="First Class"/>
    <s v="JP-15460"/>
    <s v="Jennifer Patt"/>
    <x v="1"/>
    <x v="0"/>
    <x v="134"/>
    <s v="New York"/>
    <n v="11572"/>
    <x v="3"/>
    <x v="0"/>
    <x v="3"/>
    <n v="13.28"/>
    <n v="8"/>
    <n v="106.24"/>
  </r>
  <r>
    <n v="3146"/>
    <s v="CA-2018-131828"/>
    <d v="2018-02-11T00:00:00"/>
    <d v="2018-02-13T00:00:00"/>
    <s v="Second Class"/>
    <s v="CS-11845"/>
    <s v="Cari Sayre"/>
    <x v="1"/>
    <x v="0"/>
    <x v="4"/>
    <s v="Washington"/>
    <n v="98105"/>
    <x v="1"/>
    <x v="0"/>
    <x v="9"/>
    <n v="963.13599999999997"/>
    <n v="4"/>
    <n v="3852.5439999999999"/>
  </r>
  <r>
    <n v="3156"/>
    <s v="CA-2015-128986"/>
    <d v="2015-08-03T00:00:00"/>
    <d v="2015-08-05T00:00:00"/>
    <s v="Second Class"/>
    <s v="GH-14410"/>
    <s v="Gary Hansen"/>
    <x v="2"/>
    <x v="0"/>
    <x v="237"/>
    <s v="Arizona"/>
    <n v="85301"/>
    <x v="1"/>
    <x v="1"/>
    <x v="4"/>
    <n v="93.024000000000001"/>
    <n v="5"/>
    <n v="465.12"/>
  </r>
  <r>
    <n v="3161"/>
    <s v="US-2015-150924"/>
    <d v="2015-09-12T00:00:00"/>
    <d v="2015-09-16T00:00:00"/>
    <s v="Second Class"/>
    <s v="PT-19090"/>
    <s v="Pete Takahito"/>
    <x v="0"/>
    <x v="0"/>
    <x v="12"/>
    <s v="Texas"/>
    <n v="77070"/>
    <x v="2"/>
    <x v="1"/>
    <x v="5"/>
    <n v="5.18"/>
    <n v="6"/>
    <n v="31.08"/>
  </r>
  <r>
    <n v="3194"/>
    <s v="CA-2015-165428"/>
    <d v="2015-09-01T00:00:00"/>
    <d v="2015-09-04T00:00:00"/>
    <s v="First Class"/>
    <s v="JL-15130"/>
    <s v="Jack Lebron"/>
    <x v="0"/>
    <x v="0"/>
    <x v="12"/>
    <s v="Texas"/>
    <n v="77036"/>
    <x v="2"/>
    <x v="1"/>
    <x v="5"/>
    <n v="3.6480000000000001"/>
    <n v="9"/>
    <n v="32.832000000000001"/>
  </r>
  <r>
    <n v="3200"/>
    <s v="CA-2018-164000"/>
    <d v="2018-12-18T00:00:00"/>
    <d v="2018-12-22T00:00:00"/>
    <s v="Standard Class"/>
    <s v="AH-10030"/>
    <s v="Aaron Hawkins"/>
    <x v="1"/>
    <x v="0"/>
    <x v="10"/>
    <s v="Pennsylvania"/>
    <n v="19134"/>
    <x v="3"/>
    <x v="1"/>
    <x v="8"/>
    <n v="18.704000000000001"/>
    <n v="2"/>
    <n v="37.408000000000001"/>
  </r>
  <r>
    <n v="3237"/>
    <s v="CA-2017-146836"/>
    <d v="2017-05-02T00:00:00"/>
    <d v="2017-05-02T00:00:00"/>
    <s v="Same Day"/>
    <s v="CC-12475"/>
    <s v="Cindy Chapman"/>
    <x v="0"/>
    <x v="0"/>
    <x v="20"/>
    <s v="New York"/>
    <n v="10024"/>
    <x v="3"/>
    <x v="1"/>
    <x v="7"/>
    <n v="44.94"/>
    <n v="4"/>
    <n v="179.76"/>
  </r>
  <r>
    <n v="3239"/>
    <s v="US-2017-127971"/>
    <d v="2017-11-20T00:00:00"/>
    <d v="2017-11-27T00:00:00"/>
    <s v="Standard Class"/>
    <s v="DW-13195"/>
    <s v="David Wiener"/>
    <x v="1"/>
    <x v="0"/>
    <x v="12"/>
    <s v="Texas"/>
    <n v="77095"/>
    <x v="2"/>
    <x v="0"/>
    <x v="9"/>
    <n v="318.43"/>
    <n v="7"/>
    <n v="2229.0100000000002"/>
  </r>
  <r>
    <n v="3244"/>
    <s v="CA-2018-113355"/>
    <d v="2018-12-01T00:00:00"/>
    <d v="2018-12-05T00:00:00"/>
    <s v="Standard Class"/>
    <s v="SJ-20215"/>
    <s v="Sarah Jordon"/>
    <x v="0"/>
    <x v="0"/>
    <x v="53"/>
    <s v="Texas"/>
    <n v="75051"/>
    <x v="2"/>
    <x v="2"/>
    <x v="10"/>
    <n v="219.8"/>
    <n v="5"/>
    <n v="1099"/>
  </r>
  <r>
    <n v="3252"/>
    <s v="CA-2018-119389"/>
    <d v="2018-04-17T00:00:00"/>
    <d v="2018-04-19T00:00:00"/>
    <s v="First Class"/>
    <s v="BG-11740"/>
    <s v="Bruce Geld"/>
    <x v="0"/>
    <x v="0"/>
    <x v="10"/>
    <s v="Pennsylvania"/>
    <n v="19120"/>
    <x v="3"/>
    <x v="0"/>
    <x v="3"/>
    <n v="60.311999999999998"/>
    <n v="2"/>
    <n v="120.624"/>
  </r>
  <r>
    <n v="3260"/>
    <s v="US-2017-162103"/>
    <d v="2017-11-13T00:00:00"/>
    <d v="2017-11-17T00:00:00"/>
    <s v="Standard Class"/>
    <s v="LB-16795"/>
    <s v="Laurel Beltran"/>
    <x v="2"/>
    <x v="0"/>
    <x v="240"/>
    <s v="Illinois"/>
    <n v="60035"/>
    <x v="2"/>
    <x v="1"/>
    <x v="5"/>
    <n v="3.1360000000000001"/>
    <n v="7"/>
    <n v="21.952000000000002"/>
  </r>
  <r>
    <n v="3261"/>
    <s v="CA-2015-151554"/>
    <d v="2015-11-14T00:00:00"/>
    <d v="2015-11-15T00:00:00"/>
    <s v="First Class"/>
    <s v="CM-11815"/>
    <s v="Candace McMahon"/>
    <x v="1"/>
    <x v="0"/>
    <x v="43"/>
    <s v="Texas"/>
    <n v="77506"/>
    <x v="2"/>
    <x v="1"/>
    <x v="4"/>
    <n v="20.736000000000001"/>
    <n v="7"/>
    <n v="145.15200000000002"/>
  </r>
  <r>
    <n v="3268"/>
    <s v="CA-2015-143840"/>
    <d v="2015-05-22T00:00:00"/>
    <d v="2015-05-29T00:00:00"/>
    <s v="Standard Class"/>
    <s v="EH-14185"/>
    <s v="Evan Henry"/>
    <x v="0"/>
    <x v="0"/>
    <x v="26"/>
    <s v="Alabama"/>
    <n v="35601"/>
    <x v="0"/>
    <x v="2"/>
    <x v="10"/>
    <n v="135.97999999999999"/>
    <n v="3"/>
    <n v="407.93999999999994"/>
  </r>
  <r>
    <n v="3320"/>
    <s v="CA-2015-134551"/>
    <d v="2015-12-20T00:00:00"/>
    <d v="2015-12-25T00:00:00"/>
    <s v="Standard Class"/>
    <s v="TS-21505"/>
    <s v="Tony Sayre"/>
    <x v="0"/>
    <x v="0"/>
    <x v="65"/>
    <s v="Tennessee"/>
    <n v="38401"/>
    <x v="0"/>
    <x v="1"/>
    <x v="6"/>
    <n v="43.512"/>
    <n v="9"/>
    <n v="391.608"/>
  </r>
  <r>
    <n v="3335"/>
    <s v="US-2018-109253"/>
    <d v="2018-08-21T00:00:00"/>
    <d v="2018-08-22T00:00:00"/>
    <s v="First Class"/>
    <s v="PR-18880"/>
    <s v="Patrick Ryan"/>
    <x v="0"/>
    <x v="0"/>
    <x v="158"/>
    <s v="California"/>
    <n v="94601"/>
    <x v="1"/>
    <x v="1"/>
    <x v="8"/>
    <n v="17.12"/>
    <n v="2"/>
    <n v="34.24"/>
  </r>
  <r>
    <n v="3366"/>
    <s v="CA-2015-115161"/>
    <d v="2015-01-31T00:00:00"/>
    <d v="2015-02-02T00:00:00"/>
    <s v="First Class"/>
    <s v="LC-17050"/>
    <s v="Liz Carlisle"/>
    <x v="0"/>
    <x v="0"/>
    <x v="121"/>
    <s v="California"/>
    <n v="92691"/>
    <x v="1"/>
    <x v="0"/>
    <x v="0"/>
    <n v="290.666"/>
    <n v="1"/>
    <n v="290.666"/>
  </r>
  <r>
    <n v="3378"/>
    <s v="CA-2017-100671"/>
    <d v="2017-11-01T00:00:00"/>
    <d v="2017-11-04T00:00:00"/>
    <s v="First Class"/>
    <s v="CS-12490"/>
    <s v="Cindy Schnelling"/>
    <x v="1"/>
    <x v="0"/>
    <x v="241"/>
    <s v="Texas"/>
    <n v="77301"/>
    <x v="2"/>
    <x v="1"/>
    <x v="7"/>
    <n v="111.672"/>
    <n v="9"/>
    <n v="1005.048"/>
  </r>
  <r>
    <n v="3399"/>
    <s v="CA-2015-102274"/>
    <d v="2015-11-21T00:00:00"/>
    <d v="2015-11-26T00:00:00"/>
    <s v="Standard Class"/>
    <s v="DH-13075"/>
    <s v="Dave Hallsten"/>
    <x v="1"/>
    <x v="0"/>
    <x v="115"/>
    <s v="Kentucky"/>
    <n v="40475"/>
    <x v="0"/>
    <x v="2"/>
    <x v="10"/>
    <n v="36.99"/>
    <n v="8"/>
    <n v="295.92"/>
  </r>
  <r>
    <n v="3445"/>
    <s v="CA-2017-116344"/>
    <d v="2017-07-29T00:00:00"/>
    <d v="2017-08-02T00:00:00"/>
    <s v="Standard Class"/>
    <s v="JO-15145"/>
    <s v="Jack O'Briant"/>
    <x v="1"/>
    <x v="0"/>
    <x v="10"/>
    <s v="Pennsylvania"/>
    <n v="19140"/>
    <x v="3"/>
    <x v="1"/>
    <x v="7"/>
    <n v="84.784000000000006"/>
    <n v="1"/>
    <n v="84.784000000000006"/>
  </r>
  <r>
    <n v="3447"/>
    <s v="CA-2017-158869"/>
    <d v="2017-08-06T00:00:00"/>
    <d v="2017-08-07T00:00:00"/>
    <s v="First Class"/>
    <s v="AH-10690"/>
    <s v="Anna HÃ¤berlin"/>
    <x v="1"/>
    <x v="0"/>
    <x v="20"/>
    <s v="New York"/>
    <n v="10024"/>
    <x v="3"/>
    <x v="1"/>
    <x v="4"/>
    <n v="70.88"/>
    <n v="9"/>
    <n v="637.91999999999996"/>
  </r>
  <r>
    <n v="3464"/>
    <s v="CA-2017-165470"/>
    <d v="2017-11-25T00:00:00"/>
    <d v="2017-11-30T00:00:00"/>
    <s v="Standard Class"/>
    <s v="HJ-14875"/>
    <s v="Heather Jas"/>
    <x v="2"/>
    <x v="0"/>
    <x v="100"/>
    <s v="Florida"/>
    <n v="32216"/>
    <x v="0"/>
    <x v="1"/>
    <x v="4"/>
    <n v="5.08"/>
    <n v="3"/>
    <n v="15.24"/>
  </r>
  <r>
    <n v="3470"/>
    <s v="CA-2016-100888"/>
    <d v="2016-04-06T00:00:00"/>
    <d v="2016-04-10T00:00:00"/>
    <s v="Standard Class"/>
    <s v="MH-17455"/>
    <s v="Mark Hamilton"/>
    <x v="0"/>
    <x v="0"/>
    <x v="100"/>
    <s v="North Carolina"/>
    <n v="28540"/>
    <x v="0"/>
    <x v="1"/>
    <x v="4"/>
    <n v="47.951999999999998"/>
    <n v="1"/>
    <n v="47.951999999999998"/>
  </r>
  <r>
    <n v="3503"/>
    <s v="CA-2018-125115"/>
    <d v="2018-04-10T00:00:00"/>
    <d v="2018-04-10T00:00:00"/>
    <s v="Same Day"/>
    <s v="RD-19930"/>
    <s v="Russell D'Ascenzo"/>
    <x v="0"/>
    <x v="0"/>
    <x v="133"/>
    <s v="Texas"/>
    <n v="78745"/>
    <x v="2"/>
    <x v="1"/>
    <x v="4"/>
    <n v="10.368"/>
    <n v="4"/>
    <n v="41.472000000000001"/>
  </r>
  <r>
    <n v="3506"/>
    <s v="CA-2015-166863"/>
    <d v="2015-06-20T00:00:00"/>
    <d v="2015-06-24T00:00:00"/>
    <s v="Standard Class"/>
    <s v="SC-20020"/>
    <s v="Sam Craven"/>
    <x v="0"/>
    <x v="0"/>
    <x v="242"/>
    <s v="Texas"/>
    <n v="75023"/>
    <x v="2"/>
    <x v="2"/>
    <x v="10"/>
    <n v="201.584"/>
    <n v="8"/>
    <n v="1612.672"/>
  </r>
  <r>
    <n v="3526"/>
    <s v="CA-2018-148922"/>
    <d v="2018-12-10T00:00:00"/>
    <d v="2018-12-15T00:00:00"/>
    <s v="Second Class"/>
    <s v="SU-20665"/>
    <s v="Stephanie Ulpright"/>
    <x v="2"/>
    <x v="0"/>
    <x v="97"/>
    <s v="Mississippi"/>
    <n v="39212"/>
    <x v="0"/>
    <x v="2"/>
    <x v="12"/>
    <n v="599.97"/>
    <n v="9"/>
    <n v="5399.7300000000005"/>
  </r>
  <r>
    <n v="3573"/>
    <s v="US-2018-126081"/>
    <d v="2018-06-29T00:00:00"/>
    <d v="2018-07-04T00:00:00"/>
    <s v="Standard Class"/>
    <s v="FC-14335"/>
    <s v="Fred Chung"/>
    <x v="1"/>
    <x v="0"/>
    <x v="243"/>
    <s v="Texas"/>
    <n v="75150"/>
    <x v="2"/>
    <x v="1"/>
    <x v="4"/>
    <n v="5.1840000000000002"/>
    <n v="3"/>
    <n v="15.552"/>
  </r>
  <r>
    <n v="3602"/>
    <s v="CA-2015-159835"/>
    <d v="2015-11-17T00:00:00"/>
    <d v="2015-11-24T00:00:00"/>
    <s v="Standard Class"/>
    <s v="RB-19330"/>
    <s v="Randy Bradley"/>
    <x v="0"/>
    <x v="0"/>
    <x v="10"/>
    <s v="Pennsylvania"/>
    <n v="19143"/>
    <x v="3"/>
    <x v="1"/>
    <x v="4"/>
    <n v="12.448"/>
    <n v="1"/>
    <n v="12.448"/>
  </r>
  <r>
    <n v="3612"/>
    <s v="US-2017-131674"/>
    <d v="2017-11-29T00:00:00"/>
    <d v="2017-12-01T00:00:00"/>
    <s v="Second Class"/>
    <s v="NC-18535"/>
    <s v="Nick Crebassa"/>
    <x v="1"/>
    <x v="0"/>
    <x v="59"/>
    <s v="Texas"/>
    <n v="75217"/>
    <x v="2"/>
    <x v="2"/>
    <x v="12"/>
    <n v="58.415999999999997"/>
    <n v="1"/>
    <n v="58.415999999999997"/>
  </r>
  <r>
    <n v="3632"/>
    <s v="CA-2018-132178"/>
    <d v="2018-05-03T00:00:00"/>
    <d v="2018-05-08T00:00:00"/>
    <s v="Second Class"/>
    <s v="DB-12970"/>
    <s v="Darren Budd"/>
    <x v="1"/>
    <x v="0"/>
    <x v="1"/>
    <s v="California"/>
    <n v="90004"/>
    <x v="1"/>
    <x v="1"/>
    <x v="7"/>
    <n v="69.52"/>
    <n v="9"/>
    <n v="625.67999999999995"/>
  </r>
  <r>
    <n v="3702"/>
    <s v="CA-2017-126543"/>
    <d v="2017-01-09T00:00:00"/>
    <d v="2017-01-13T00:00:00"/>
    <s v="Second Class"/>
    <s v="MF-17665"/>
    <s v="Maureen Fritzler"/>
    <x v="1"/>
    <x v="0"/>
    <x v="156"/>
    <s v="Ohio"/>
    <n v="43615"/>
    <x v="3"/>
    <x v="0"/>
    <x v="3"/>
    <n v="156"/>
    <n v="4"/>
    <n v="624"/>
  </r>
  <r>
    <n v="3735"/>
    <s v="CA-2018-168193"/>
    <d v="2018-03-06T00:00:00"/>
    <d v="2018-03-11T00:00:00"/>
    <s v="Second Class"/>
    <s v="RM-19750"/>
    <s v="Roland Murray"/>
    <x v="0"/>
    <x v="0"/>
    <x v="20"/>
    <s v="New York"/>
    <n v="10011"/>
    <x v="3"/>
    <x v="1"/>
    <x v="4"/>
    <n v="26.38"/>
    <n v="7"/>
    <n v="184.66"/>
  </r>
  <r>
    <n v="3737"/>
    <s v="CA-2017-115476"/>
    <d v="2017-03-17T00:00:00"/>
    <d v="2017-03-17T00:00:00"/>
    <s v="Same Day"/>
    <s v="VM-21835"/>
    <s v="Vivian Mathis"/>
    <x v="0"/>
    <x v="0"/>
    <x v="44"/>
    <s v="Delaware"/>
    <n v="19711"/>
    <x v="3"/>
    <x v="2"/>
    <x v="10"/>
    <n v="129.97999999999999"/>
    <n v="8"/>
    <n v="1039.8399999999999"/>
  </r>
  <r>
    <n v="3795"/>
    <s v="US-2015-117163"/>
    <d v="2015-01-27T00:00:00"/>
    <d v="2015-02-02T00:00:00"/>
    <s v="Standard Class"/>
    <s v="EJ-13720"/>
    <s v="Ed Jacobs"/>
    <x v="0"/>
    <x v="0"/>
    <x v="68"/>
    <s v="California"/>
    <n v="92037"/>
    <x v="1"/>
    <x v="1"/>
    <x v="7"/>
    <n v="57.23"/>
    <n v="3"/>
    <n v="171.69"/>
  </r>
  <r>
    <n v="3801"/>
    <s v="CA-2017-156503"/>
    <d v="2017-10-14T00:00:00"/>
    <d v="2017-10-20T00:00:00"/>
    <s v="Standard Class"/>
    <s v="NC-18415"/>
    <s v="Nathan Cano"/>
    <x v="0"/>
    <x v="0"/>
    <x v="100"/>
    <s v="North Carolina"/>
    <n v="28540"/>
    <x v="0"/>
    <x v="0"/>
    <x v="9"/>
    <n v="102.592"/>
    <n v="2"/>
    <n v="205.184"/>
  </r>
  <r>
    <n v="3832"/>
    <s v="US-2016-111927"/>
    <d v="2016-11-14T00:00:00"/>
    <d v="2016-11-19T00:00:00"/>
    <s v="Standard Class"/>
    <s v="LS-17230"/>
    <s v="Lycoris Saunders"/>
    <x v="0"/>
    <x v="0"/>
    <x v="18"/>
    <s v="Delaware"/>
    <n v="19901"/>
    <x v="3"/>
    <x v="0"/>
    <x v="3"/>
    <n v="76.14"/>
    <n v="1"/>
    <n v="76.14"/>
  </r>
  <r>
    <n v="3842"/>
    <s v="US-2015-109162"/>
    <d v="2015-06-08T00:00:00"/>
    <d v="2015-06-12T00:00:00"/>
    <s v="Standard Class"/>
    <s v="KE-16420"/>
    <s v="Katrina Edelman"/>
    <x v="1"/>
    <x v="0"/>
    <x v="37"/>
    <s v="Tennessee"/>
    <n v="37620"/>
    <x v="0"/>
    <x v="0"/>
    <x v="9"/>
    <n v="170.352"/>
    <n v="5"/>
    <n v="851.76"/>
  </r>
  <r>
    <n v="3852"/>
    <s v="CA-2016-127593"/>
    <d v="2016-09-21T00:00:00"/>
    <d v="2016-09-21T00:00:00"/>
    <s v="Same Day"/>
    <s v="DH-13675"/>
    <s v="Duane Huffman"/>
    <x v="2"/>
    <x v="0"/>
    <x v="87"/>
    <s v="Massachusetts"/>
    <n v="2169"/>
    <x v="3"/>
    <x v="0"/>
    <x v="3"/>
    <n v="85.3"/>
    <n v="4"/>
    <n v="341.2"/>
  </r>
  <r>
    <n v="3881"/>
    <s v="CA-2016-129896"/>
    <d v="2016-06-15T00:00:00"/>
    <d v="2016-06-20T00:00:00"/>
    <s v="Standard Class"/>
    <s v="PF-19120"/>
    <s v="Peter Fuller"/>
    <x v="0"/>
    <x v="0"/>
    <x v="23"/>
    <s v="Arizona"/>
    <n v="85234"/>
    <x v="1"/>
    <x v="1"/>
    <x v="4"/>
    <n v="9.5679999999999996"/>
    <n v="5"/>
    <n v="47.839999999999996"/>
  </r>
  <r>
    <n v="3904"/>
    <s v="CA-2016-167010"/>
    <d v="2016-04-05T00:00:00"/>
    <d v="2016-04-10T00:00:00"/>
    <s v="Standard Class"/>
    <s v="VT-21700"/>
    <s v="Valerie Takahito"/>
    <x v="2"/>
    <x v="0"/>
    <x v="10"/>
    <s v="Pennsylvania"/>
    <n v="19143"/>
    <x v="3"/>
    <x v="1"/>
    <x v="6"/>
    <n v="98.111999999999995"/>
    <n v="2"/>
    <n v="196.22399999999999"/>
  </r>
  <r>
    <n v="3944"/>
    <s v="US-2017-142685"/>
    <d v="2017-06-23T00:00:00"/>
    <d v="2017-06-30T00:00:00"/>
    <s v="Standard Class"/>
    <s v="MG-17695"/>
    <s v="Maureen Gnade"/>
    <x v="0"/>
    <x v="0"/>
    <x v="164"/>
    <s v="New York"/>
    <n v="14215"/>
    <x v="3"/>
    <x v="1"/>
    <x v="15"/>
    <n v="835.17"/>
    <n v="1"/>
    <n v="835.17"/>
  </r>
  <r>
    <n v="3971"/>
    <s v="CA-2015-135090"/>
    <d v="2015-11-22T00:00:00"/>
    <d v="2015-11-26T00:00:00"/>
    <s v="Standard Class"/>
    <s v="SP-20920"/>
    <s v="Susan Pistek"/>
    <x v="0"/>
    <x v="0"/>
    <x v="1"/>
    <s v="California"/>
    <n v="90036"/>
    <x v="1"/>
    <x v="1"/>
    <x v="4"/>
    <n v="53.82"/>
    <n v="4"/>
    <n v="215.28"/>
  </r>
  <r>
    <n v="3989"/>
    <s v="US-2017-159415"/>
    <d v="2017-04-17T00:00:00"/>
    <d v="2017-04-22T00:00:00"/>
    <s v="Standard Class"/>
    <s v="CS-12175"/>
    <s v="Charles Sheldon"/>
    <x v="1"/>
    <x v="0"/>
    <x v="65"/>
    <s v="Tennessee"/>
    <n v="38401"/>
    <x v="0"/>
    <x v="0"/>
    <x v="3"/>
    <n v="790"/>
    <n v="4"/>
    <n v="3160"/>
  </r>
  <r>
    <n v="3995"/>
    <s v="CA-2016-105627"/>
    <d v="2016-03-08T00:00:00"/>
    <d v="2016-03-12T00:00:00"/>
    <s v="Standard Class"/>
    <s v="DK-12895"/>
    <s v="Dana Kaydos"/>
    <x v="0"/>
    <x v="0"/>
    <x v="200"/>
    <s v="Wisconsin"/>
    <n v="53142"/>
    <x v="2"/>
    <x v="0"/>
    <x v="0"/>
    <n v="512.94000000000005"/>
    <n v="5"/>
    <n v="2564.7000000000003"/>
  </r>
  <r>
    <n v="4006"/>
    <s v="US-2016-168732"/>
    <d v="2016-12-10T00:00:00"/>
    <d v="2016-12-16T00:00:00"/>
    <s v="Standard Class"/>
    <s v="KM-16660"/>
    <s v="Khloe Miller"/>
    <x v="0"/>
    <x v="0"/>
    <x v="160"/>
    <s v="Georgia"/>
    <n v="30076"/>
    <x v="0"/>
    <x v="1"/>
    <x v="8"/>
    <n v="1.78"/>
    <n v="5"/>
    <n v="8.9"/>
  </r>
  <r>
    <n v="4021"/>
    <s v="CA-2015-154963"/>
    <d v="2015-06-22T00:00:00"/>
    <d v="2015-06-27T00:00:00"/>
    <s v="Standard Class"/>
    <s v="AA-10645"/>
    <s v="Anna Andreadi"/>
    <x v="0"/>
    <x v="0"/>
    <x v="128"/>
    <s v="Pennsylvania"/>
    <n v="19013"/>
    <x v="3"/>
    <x v="0"/>
    <x v="9"/>
    <n v="170.05799999999999"/>
    <n v="6"/>
    <n v="1020.348"/>
  </r>
  <r>
    <n v="4107"/>
    <s v="US-2017-148334"/>
    <d v="2017-08-22T00:00:00"/>
    <d v="2017-08-26T00:00:00"/>
    <s v="Standard Class"/>
    <s v="DD-13570"/>
    <s v="Dorothy Dickinson"/>
    <x v="0"/>
    <x v="0"/>
    <x v="12"/>
    <s v="Texas"/>
    <n v="77041"/>
    <x v="2"/>
    <x v="1"/>
    <x v="5"/>
    <n v="4.3120000000000003"/>
    <n v="8"/>
    <n v="34.496000000000002"/>
  </r>
  <r>
    <n v="4161"/>
    <s v="CA-2018-115546"/>
    <d v="2018-05-14T00:00:00"/>
    <d v="2018-05-18T00:00:00"/>
    <s v="Standard Class"/>
    <s v="AH-10465"/>
    <s v="Amy Hunt"/>
    <x v="0"/>
    <x v="0"/>
    <x v="20"/>
    <s v="New York"/>
    <n v="10035"/>
    <x v="3"/>
    <x v="2"/>
    <x v="10"/>
    <n v="539.97"/>
    <n v="8"/>
    <n v="4319.76"/>
  </r>
  <r>
    <n v="4165"/>
    <s v="US-2018-106131"/>
    <d v="2018-01-14T00:00:00"/>
    <d v="2018-01-16T00:00:00"/>
    <s v="First Class"/>
    <s v="TP-21565"/>
    <s v="Tracy Poddar"/>
    <x v="1"/>
    <x v="0"/>
    <x v="32"/>
    <s v="Colorado"/>
    <n v="80013"/>
    <x v="1"/>
    <x v="2"/>
    <x v="12"/>
    <n v="169.06399999999999"/>
    <n v="8"/>
    <n v="1352.5119999999999"/>
  </r>
  <r>
    <n v="4176"/>
    <s v="CA-2016-154340"/>
    <d v="2016-11-29T00:00:00"/>
    <d v="2016-11-30T00:00:00"/>
    <s v="First Class"/>
    <s v="EK-13795"/>
    <s v="Eileen Kiefer"/>
    <x v="2"/>
    <x v="0"/>
    <x v="142"/>
    <s v="California"/>
    <n v="92704"/>
    <x v="1"/>
    <x v="1"/>
    <x v="8"/>
    <n v="56.3"/>
    <n v="6"/>
    <n v="337.79999999999995"/>
  </r>
  <r>
    <n v="4182"/>
    <s v="US-2018-136868"/>
    <d v="2018-10-06T00:00:00"/>
    <d v="2018-10-12T00:00:00"/>
    <s v="Standard Class"/>
    <s v="CR-12820"/>
    <s v="Cyra Reiten"/>
    <x v="2"/>
    <x v="0"/>
    <x v="20"/>
    <s v="New York"/>
    <n v="10035"/>
    <x v="3"/>
    <x v="2"/>
    <x v="12"/>
    <n v="319.95999999999998"/>
    <n v="5"/>
    <n v="1599.8"/>
  </r>
  <r>
    <n v="4187"/>
    <s v="CA-2018-112536"/>
    <d v="2018-05-18T00:00:00"/>
    <d v="2018-05-23T00:00:00"/>
    <s v="Standard Class"/>
    <s v="SG-20890"/>
    <s v="Susan Gilcrest"/>
    <x v="1"/>
    <x v="0"/>
    <x v="244"/>
    <s v="Texas"/>
    <n v="78501"/>
    <x v="2"/>
    <x v="1"/>
    <x v="5"/>
    <n v="6.8739999999999997"/>
    <n v="8"/>
    <n v="54.991999999999997"/>
  </r>
  <r>
    <n v="4211"/>
    <s v="CA-2018-109715"/>
    <d v="2018-12-09T00:00:00"/>
    <d v="2018-12-14T00:00:00"/>
    <s v="Standard Class"/>
    <s v="AH-10585"/>
    <s v="Angele Hood"/>
    <x v="0"/>
    <x v="0"/>
    <x v="22"/>
    <s v="Illinois"/>
    <n v="60623"/>
    <x v="2"/>
    <x v="1"/>
    <x v="4"/>
    <n v="15.984"/>
    <n v="5"/>
    <n v="79.92"/>
  </r>
  <r>
    <n v="4237"/>
    <s v="CA-2017-162404"/>
    <d v="2017-07-23T00:00:00"/>
    <d v="2017-07-27T00:00:00"/>
    <s v="Standard Class"/>
    <s v="NF-18475"/>
    <s v="Neil FranzÃ¶sisch"/>
    <x v="2"/>
    <x v="0"/>
    <x v="245"/>
    <s v="Illinois"/>
    <n v="61107"/>
    <x v="2"/>
    <x v="1"/>
    <x v="5"/>
    <n v="11.416"/>
    <n v="1"/>
    <n v="11.416"/>
  </r>
  <r>
    <n v="4251"/>
    <s v="CA-2015-168130"/>
    <d v="2015-09-19T00:00:00"/>
    <d v="2015-09-19T00:00:00"/>
    <s v="Same Day"/>
    <s v="BS-11365"/>
    <s v="Bill Shonely"/>
    <x v="1"/>
    <x v="0"/>
    <x v="20"/>
    <s v="New York"/>
    <n v="10011"/>
    <x v="3"/>
    <x v="0"/>
    <x v="9"/>
    <n v="887.10299999999995"/>
    <n v="5"/>
    <n v="4435.5149999999994"/>
  </r>
  <r>
    <n v="4271"/>
    <s v="CA-2016-166975"/>
    <d v="2016-11-26T00:00:00"/>
    <d v="2016-11-30T00:00:00"/>
    <s v="Standard Class"/>
    <s v="SH-20635"/>
    <s v="Stefanie Holloman"/>
    <x v="1"/>
    <x v="0"/>
    <x v="97"/>
    <s v="Tennessee"/>
    <n v="38301"/>
    <x v="0"/>
    <x v="0"/>
    <x v="3"/>
    <n v="692.47199999999998"/>
    <n v="8"/>
    <n v="5539.7759999999998"/>
  </r>
  <r>
    <n v="4334"/>
    <s v="CA-2016-112375"/>
    <d v="2016-12-21T00:00:00"/>
    <d v="2016-12-27T00:00:00"/>
    <s v="Standard Class"/>
    <s v="RD-19720"/>
    <s v="Roger Demir"/>
    <x v="0"/>
    <x v="0"/>
    <x v="246"/>
    <s v="Florida"/>
    <n v="32114"/>
    <x v="0"/>
    <x v="2"/>
    <x v="12"/>
    <n v="50.88"/>
    <n v="8"/>
    <n v="407.04"/>
  </r>
  <r>
    <n v="4353"/>
    <s v="CA-2018-107748"/>
    <d v="2018-12-10T00:00:00"/>
    <d v="2018-12-12T00:00:00"/>
    <s v="Second Class"/>
    <s v="AG-10330"/>
    <s v="Alex Grayson"/>
    <x v="0"/>
    <x v="0"/>
    <x v="214"/>
    <s v="California"/>
    <n v="95207"/>
    <x v="1"/>
    <x v="2"/>
    <x v="10"/>
    <n v="95.84"/>
    <n v="5"/>
    <n v="479.20000000000005"/>
  </r>
  <r>
    <n v="4499"/>
    <s v="CA-2015-103401"/>
    <d v="2015-11-21T00:00:00"/>
    <d v="2015-11-26T00:00:00"/>
    <s v="Standard Class"/>
    <s v="GR-14560"/>
    <s v="Georgia Rosenberg"/>
    <x v="1"/>
    <x v="0"/>
    <x v="8"/>
    <s v="California"/>
    <n v="94110"/>
    <x v="1"/>
    <x v="1"/>
    <x v="4"/>
    <n v="12.96"/>
    <n v="1"/>
    <n v="12.96"/>
  </r>
  <r>
    <n v="4510"/>
    <s v="CA-2018-167003"/>
    <d v="2018-05-23T00:00:00"/>
    <d v="2018-05-29T00:00:00"/>
    <s v="Standard Class"/>
    <s v="VS-21820"/>
    <s v="Vivek Sundaresam"/>
    <x v="0"/>
    <x v="0"/>
    <x v="1"/>
    <s v="California"/>
    <n v="90036"/>
    <x v="1"/>
    <x v="0"/>
    <x v="2"/>
    <n v="171.28800000000001"/>
    <n v="3"/>
    <n v="513.86400000000003"/>
  </r>
  <r>
    <n v="4543"/>
    <s v="CA-2018-113474"/>
    <d v="2018-03-30T00:00:00"/>
    <d v="2018-03-31T00:00:00"/>
    <s v="First Class"/>
    <s v="TM-21490"/>
    <s v="Tony Molinari"/>
    <x v="0"/>
    <x v="0"/>
    <x v="247"/>
    <s v="Oklahoma"/>
    <n v="73120"/>
    <x v="2"/>
    <x v="1"/>
    <x v="11"/>
    <n v="325.86"/>
    <n v="1"/>
    <n v="325.86"/>
  </r>
  <r>
    <n v="4584"/>
    <s v="US-2017-100405"/>
    <d v="2017-08-26T00:00:00"/>
    <d v="2017-08-28T00:00:00"/>
    <s v="Second Class"/>
    <s v="TS-21430"/>
    <s v="Tom Stivers"/>
    <x v="1"/>
    <x v="0"/>
    <x v="1"/>
    <s v="California"/>
    <n v="90045"/>
    <x v="1"/>
    <x v="1"/>
    <x v="8"/>
    <n v="8.26"/>
    <n v="1"/>
    <n v="8.26"/>
  </r>
  <r>
    <n v="4648"/>
    <s v="CA-2017-139556"/>
    <d v="2017-04-26T00:00:00"/>
    <d v="2017-05-01T00:00:00"/>
    <s v="Standard Class"/>
    <s v="DB-13360"/>
    <s v="Dennis Bolton"/>
    <x v="2"/>
    <x v="0"/>
    <x v="20"/>
    <s v="New York"/>
    <n v="10009"/>
    <x v="3"/>
    <x v="0"/>
    <x v="9"/>
    <n v="434.64600000000002"/>
    <n v="8"/>
    <n v="3477.1680000000001"/>
  </r>
  <r>
    <n v="4722"/>
    <s v="CA-2015-106229"/>
    <d v="2015-06-07T00:00:00"/>
    <d v="2015-06-11T00:00:00"/>
    <s v="Second Class"/>
    <s v="NR-18550"/>
    <s v="Nick Radford"/>
    <x v="0"/>
    <x v="0"/>
    <x v="32"/>
    <s v="Illinois"/>
    <n v="60505"/>
    <x v="2"/>
    <x v="0"/>
    <x v="2"/>
    <n v="268.935"/>
    <n v="5"/>
    <n v="1344.675"/>
  </r>
  <r>
    <n v="4769"/>
    <s v="CA-2018-158883"/>
    <d v="2018-06-02T00:00:00"/>
    <d v="2018-06-03T00:00:00"/>
    <s v="Same Day"/>
    <s v="CS-11860"/>
    <s v="Cari Schnelling"/>
    <x v="0"/>
    <x v="0"/>
    <x v="100"/>
    <s v="North Carolina"/>
    <n v="28540"/>
    <x v="0"/>
    <x v="1"/>
    <x v="4"/>
    <n v="25.344000000000001"/>
    <n v="9"/>
    <n v="228.096"/>
  </r>
  <r>
    <n v="4795"/>
    <s v="CA-2016-144722"/>
    <d v="2016-03-16T00:00:00"/>
    <d v="2016-03-23T00:00:00"/>
    <s v="Standard Class"/>
    <s v="MF-18250"/>
    <s v="Monica Federle"/>
    <x v="1"/>
    <x v="0"/>
    <x v="1"/>
    <s v="California"/>
    <n v="90036"/>
    <x v="1"/>
    <x v="0"/>
    <x v="3"/>
    <n v="43.13"/>
    <n v="4"/>
    <n v="172.52"/>
  </r>
  <r>
    <n v="4820"/>
    <s v="CA-2018-117436"/>
    <d v="2018-06-08T00:00:00"/>
    <d v="2018-06-14T00:00:00"/>
    <s v="Standard Class"/>
    <s v="LW-17125"/>
    <s v="Liz Willingham"/>
    <x v="0"/>
    <x v="0"/>
    <x v="150"/>
    <s v="Connecticut"/>
    <n v="6360"/>
    <x v="3"/>
    <x v="1"/>
    <x v="5"/>
    <n v="10.36"/>
    <n v="8"/>
    <n v="82.88"/>
  </r>
  <r>
    <n v="4926"/>
    <s v="CA-2018-126438"/>
    <d v="2018-09-10T00:00:00"/>
    <d v="2018-09-13T00:00:00"/>
    <s v="First Class"/>
    <s v="AR-10345"/>
    <s v="Alex Russell"/>
    <x v="1"/>
    <x v="0"/>
    <x v="96"/>
    <s v="Massachusetts"/>
    <n v="1841"/>
    <x v="3"/>
    <x v="1"/>
    <x v="8"/>
    <n v="14.88"/>
    <n v="4"/>
    <n v="59.52"/>
  </r>
  <r>
    <n v="4936"/>
    <s v="CA-2016-155124"/>
    <d v="2016-03-15T00:00:00"/>
    <d v="2016-03-21T00:00:00"/>
    <s v="Standard Class"/>
    <s v="KS-16300"/>
    <s v="Karen Seio"/>
    <x v="1"/>
    <x v="0"/>
    <x v="248"/>
    <s v="Utah"/>
    <n v="84043"/>
    <x v="1"/>
    <x v="2"/>
    <x v="10"/>
    <n v="16.776"/>
    <n v="5"/>
    <n v="83.88"/>
  </r>
  <r>
    <n v="4962"/>
    <s v="CA-2015-156587"/>
    <d v="2015-03-07T00:00:00"/>
    <d v="2015-03-08T00:00:00"/>
    <s v="First Class"/>
    <s v="AB-10015"/>
    <s v="Aaron Bergman"/>
    <x v="0"/>
    <x v="0"/>
    <x v="4"/>
    <s v="Washington"/>
    <n v="98103"/>
    <x v="1"/>
    <x v="0"/>
    <x v="9"/>
    <n v="48.712000000000003"/>
    <n v="6"/>
    <n v="292.27200000000005"/>
  </r>
  <r>
    <n v="5009"/>
    <s v="CA-2016-102876"/>
    <d v="2016-09-07T00:00:00"/>
    <d v="2016-09-14T00:00:00"/>
    <s v="Standard Class"/>
    <s v="LR-17035"/>
    <s v="Lisa Ryan"/>
    <x v="1"/>
    <x v="0"/>
    <x v="10"/>
    <s v="Pennsylvania"/>
    <n v="19134"/>
    <x v="3"/>
    <x v="1"/>
    <x v="5"/>
    <n v="9.5220000000000002"/>
    <n v="3"/>
    <n v="28.566000000000003"/>
  </r>
  <r>
    <n v="5018"/>
    <s v="CA-2015-127558"/>
    <d v="2015-11-15T00:00:00"/>
    <d v="2015-11-18T00:00:00"/>
    <s v="First Class"/>
    <s v="SS-20410"/>
    <s v="Shahid Shariari"/>
    <x v="0"/>
    <x v="0"/>
    <x v="1"/>
    <s v="California"/>
    <n v="90008"/>
    <x v="1"/>
    <x v="0"/>
    <x v="3"/>
    <n v="10.11"/>
    <n v="7"/>
    <n v="70.77"/>
  </r>
  <r>
    <n v="5083"/>
    <s v="CA-2017-155138"/>
    <d v="2017-09-08T00:00:00"/>
    <d v="2017-09-12T00:00:00"/>
    <s v="Standard Class"/>
    <s v="JM-15580"/>
    <s v="Jill Matthias"/>
    <x v="0"/>
    <x v="0"/>
    <x v="51"/>
    <s v="North Carolina"/>
    <n v="28110"/>
    <x v="0"/>
    <x v="2"/>
    <x v="12"/>
    <n v="35.167999999999999"/>
    <n v="3"/>
    <n v="105.50399999999999"/>
  </r>
  <r>
    <n v="5343"/>
    <s v="US-2015-168501"/>
    <d v="2015-11-21T00:00:00"/>
    <d v="2015-11-27T00:00:00"/>
    <s v="Standard Class"/>
    <s v="JK-15325"/>
    <s v="Jason Klamczynski"/>
    <x v="1"/>
    <x v="0"/>
    <x v="59"/>
    <s v="Texas"/>
    <n v="75220"/>
    <x v="2"/>
    <x v="1"/>
    <x v="11"/>
    <n v="1.6319999999999999"/>
    <n v="2"/>
    <n v="3.2639999999999998"/>
  </r>
  <r>
    <n v="5382"/>
    <s v="CA-2017-149195"/>
    <d v="2017-09-05T00:00:00"/>
    <d v="2017-09-07T00:00:00"/>
    <s v="Second Class"/>
    <s v="DM-13525"/>
    <s v="Don Miller"/>
    <x v="1"/>
    <x v="0"/>
    <x v="12"/>
    <s v="Texas"/>
    <n v="77070"/>
    <x v="2"/>
    <x v="1"/>
    <x v="4"/>
    <n v="25.92"/>
    <n v="8"/>
    <n v="207.36"/>
  </r>
  <r>
    <n v="5401"/>
    <s v="CA-2018-132262"/>
    <d v="2018-09-21T00:00:00"/>
    <d v="2018-09-23T00:00:00"/>
    <s v="First Class"/>
    <s v="ML-18265"/>
    <s v="Muhammed Lee"/>
    <x v="0"/>
    <x v="0"/>
    <x v="4"/>
    <s v="Washington"/>
    <n v="98103"/>
    <x v="1"/>
    <x v="2"/>
    <x v="12"/>
    <n v="71.98"/>
    <n v="5"/>
    <n v="359.90000000000003"/>
  </r>
  <r>
    <n v="5428"/>
    <s v="US-2017-108497"/>
    <d v="2017-06-14T00:00:00"/>
    <d v="2017-06-14T00:00:00"/>
    <s v="Same Day"/>
    <s v="MH-17290"/>
    <s v="Marc Harrigan"/>
    <x v="2"/>
    <x v="0"/>
    <x v="1"/>
    <s v="California"/>
    <n v="90036"/>
    <x v="1"/>
    <x v="0"/>
    <x v="0"/>
    <n v="599.16499999999996"/>
    <n v="9"/>
    <n v="5392.4849999999997"/>
  </r>
  <r>
    <n v="5431"/>
    <s v="CA-2018-117422"/>
    <d v="2018-10-21T00:00:00"/>
    <d v="2018-10-25T00:00:00"/>
    <s v="Standard Class"/>
    <s v="FC-14245"/>
    <s v="Frank Carlisle"/>
    <x v="2"/>
    <x v="0"/>
    <x v="75"/>
    <s v="Ohio"/>
    <n v="44107"/>
    <x v="3"/>
    <x v="1"/>
    <x v="6"/>
    <n v="161.56800000000001"/>
    <n v="7"/>
    <n v="1130.9760000000001"/>
  </r>
  <r>
    <n v="5503"/>
    <s v="CA-2018-127782"/>
    <d v="2018-11-02T00:00:00"/>
    <d v="2018-11-06T00:00:00"/>
    <s v="Standard Class"/>
    <s v="TH-21115"/>
    <s v="Thea Hudgings"/>
    <x v="1"/>
    <x v="0"/>
    <x v="10"/>
    <s v="Pennsylvania"/>
    <n v="19140"/>
    <x v="3"/>
    <x v="0"/>
    <x v="3"/>
    <n v="3.3119999999999998"/>
    <n v="7"/>
    <n v="23.183999999999997"/>
  </r>
  <r>
    <n v="5531"/>
    <s v="CA-2018-160885"/>
    <d v="2018-12-02T00:00:00"/>
    <d v="2018-12-06T00:00:00"/>
    <s v="Standard Class"/>
    <s v="JK-16090"/>
    <s v="Juliana Krohn"/>
    <x v="0"/>
    <x v="0"/>
    <x v="249"/>
    <s v="Nebraska"/>
    <n v="68104"/>
    <x v="2"/>
    <x v="2"/>
    <x v="10"/>
    <n v="2479.96"/>
    <n v="7"/>
    <n v="17359.72"/>
  </r>
  <r>
    <n v="5597"/>
    <s v="CA-2016-159779"/>
    <d v="2016-09-25T00:00:00"/>
    <d v="2016-09-29T00:00:00"/>
    <s v="Standard Class"/>
    <s v="SB-20185"/>
    <s v="Sarah Brown"/>
    <x v="0"/>
    <x v="0"/>
    <x v="3"/>
    <s v="New Hampshire"/>
    <n v="3301"/>
    <x v="3"/>
    <x v="1"/>
    <x v="5"/>
    <n v="68.62"/>
    <n v="4"/>
    <n v="274.48"/>
  </r>
  <r>
    <n v="5610"/>
    <s v="CA-2018-117198"/>
    <d v="2018-08-31T00:00:00"/>
    <d v="2018-09-05T00:00:00"/>
    <s v="Standard Class"/>
    <s v="BG-11035"/>
    <s v="Barry Gonzalez"/>
    <x v="0"/>
    <x v="0"/>
    <x v="51"/>
    <s v="Louisiana"/>
    <n v="71203"/>
    <x v="0"/>
    <x v="2"/>
    <x v="12"/>
    <n v="659.9"/>
    <n v="8"/>
    <n v="5279.2"/>
  </r>
  <r>
    <n v="5758"/>
    <s v="CA-2016-119634"/>
    <d v="2016-08-11T00:00:00"/>
    <d v="2016-08-16T00:00:00"/>
    <s v="Standard Class"/>
    <s v="BW-11065"/>
    <s v="Barry Weirich"/>
    <x v="0"/>
    <x v="0"/>
    <x v="203"/>
    <s v="North Carolina"/>
    <n v="27604"/>
    <x v="0"/>
    <x v="0"/>
    <x v="3"/>
    <n v="46.152000000000001"/>
    <n v="7"/>
    <n v="323.06400000000002"/>
  </r>
  <r>
    <n v="5789"/>
    <s v="CA-2018-115070"/>
    <d v="2018-04-10T00:00:00"/>
    <d v="2018-04-14T00:00:00"/>
    <s v="Second Class"/>
    <s v="MG-18205"/>
    <s v="Mitch Gastineau"/>
    <x v="1"/>
    <x v="0"/>
    <x v="100"/>
    <s v="Florida"/>
    <n v="32216"/>
    <x v="0"/>
    <x v="0"/>
    <x v="3"/>
    <n v="12.32"/>
    <n v="3"/>
    <n v="36.96"/>
  </r>
  <r>
    <n v="5838"/>
    <s v="CA-2018-133207"/>
    <d v="2018-11-27T00:00:00"/>
    <d v="2018-12-03T00:00:00"/>
    <s v="Standard Class"/>
    <s v="DO-13645"/>
    <s v="Doug O'Connell"/>
    <x v="0"/>
    <x v="0"/>
    <x v="1"/>
    <s v="California"/>
    <n v="90036"/>
    <x v="1"/>
    <x v="2"/>
    <x v="10"/>
    <n v="57.567999999999998"/>
    <n v="5"/>
    <n v="287.83999999999997"/>
  </r>
  <r>
    <n v="5888"/>
    <s v="CA-2018-151596"/>
    <d v="2018-10-08T00:00:00"/>
    <d v="2018-10-11T00:00:00"/>
    <s v="First Class"/>
    <s v="BP-11050"/>
    <s v="Barry Pond"/>
    <x v="1"/>
    <x v="0"/>
    <x v="250"/>
    <s v="Rhode Island"/>
    <n v="2920"/>
    <x v="3"/>
    <x v="1"/>
    <x v="7"/>
    <n v="42.76"/>
    <n v="7"/>
    <n v="299.32"/>
  </r>
  <r>
    <n v="6051"/>
    <s v="CA-2016-153878"/>
    <d v="2016-04-25T00:00:00"/>
    <d v="2016-04-30T00:00:00"/>
    <s v="Standard Class"/>
    <s v="TS-21655"/>
    <s v="Trudy Schmidt"/>
    <x v="0"/>
    <x v="0"/>
    <x v="143"/>
    <s v="Wisconsin"/>
    <n v="53209"/>
    <x v="2"/>
    <x v="1"/>
    <x v="8"/>
    <n v="57.75"/>
    <n v="6"/>
    <n v="346.5"/>
  </r>
  <r>
    <n v="6130"/>
    <s v="CA-2018-162033"/>
    <d v="2018-03-26T00:00:00"/>
    <d v="2018-04-02T00:00:00"/>
    <s v="Standard Class"/>
    <s v="EM-14200"/>
    <s v="Evan Minnotte"/>
    <x v="2"/>
    <x v="0"/>
    <x v="153"/>
    <s v="Virginia"/>
    <n v="23464"/>
    <x v="0"/>
    <x v="2"/>
    <x v="12"/>
    <n v="53.25"/>
    <n v="8"/>
    <n v="426"/>
  </r>
  <r>
    <n v="6134"/>
    <s v="CA-2017-148096"/>
    <d v="2017-08-16T00:00:00"/>
    <d v="2017-08-19T00:00:00"/>
    <s v="First Class"/>
    <s v="AO-10810"/>
    <s v="Anthony O'Donnell"/>
    <x v="1"/>
    <x v="0"/>
    <x v="1"/>
    <s v="California"/>
    <n v="90045"/>
    <x v="1"/>
    <x v="0"/>
    <x v="2"/>
    <n v="161.28"/>
    <n v="7"/>
    <n v="1128.96"/>
  </r>
  <r>
    <n v="6171"/>
    <s v="CA-2017-141523"/>
    <d v="2017-12-19T00:00:00"/>
    <d v="2017-12-24T00:00:00"/>
    <s v="Second Class"/>
    <s v="MH-17440"/>
    <s v="Mark Haberlin"/>
    <x v="1"/>
    <x v="0"/>
    <x v="20"/>
    <s v="New York"/>
    <n v="10035"/>
    <x v="3"/>
    <x v="1"/>
    <x v="5"/>
    <n v="34.247999999999998"/>
    <n v="8"/>
    <n v="273.98399999999998"/>
  </r>
  <r>
    <n v="6498"/>
    <s v="CA-2016-103135"/>
    <d v="2016-07-24T00:00:00"/>
    <d v="2016-07-28T00:00:00"/>
    <s v="Standard Class"/>
    <s v="SS-20515"/>
    <s v="Shirley Schmidt"/>
    <x v="2"/>
    <x v="0"/>
    <x v="145"/>
    <s v="Kentucky"/>
    <n v="40214"/>
    <x v="0"/>
    <x v="0"/>
    <x v="3"/>
    <n v="20.94"/>
    <n v="3"/>
    <n v="62.820000000000007"/>
  </r>
  <r>
    <n v="6506"/>
    <s v="CA-2017-152331"/>
    <d v="2017-06-26T00:00:00"/>
    <d v="2017-06-30T00:00:00"/>
    <s v="Standard Class"/>
    <s v="LD-16855"/>
    <s v="Lela Donovan"/>
    <x v="1"/>
    <x v="0"/>
    <x v="22"/>
    <s v="Illinois"/>
    <n v="60653"/>
    <x v="2"/>
    <x v="1"/>
    <x v="8"/>
    <n v="5.3040000000000003"/>
    <n v="4"/>
    <n v="21.216000000000001"/>
  </r>
  <r>
    <n v="6623"/>
    <s v="CA-2015-130449"/>
    <d v="2015-09-06T00:00:00"/>
    <d v="2015-09-09T00:00:00"/>
    <s v="First Class"/>
    <s v="VP-21760"/>
    <s v="Victoria Pisteka"/>
    <x v="1"/>
    <x v="0"/>
    <x v="8"/>
    <s v="California"/>
    <n v="94109"/>
    <x v="1"/>
    <x v="0"/>
    <x v="3"/>
    <n v="41.88"/>
    <n v="1"/>
    <n v="41.88"/>
  </r>
  <r>
    <n v="6756"/>
    <s v="CA-2018-124205"/>
    <d v="2018-09-15T00:00:00"/>
    <d v="2018-09-19T00:00:00"/>
    <s v="Standard Class"/>
    <s v="TC-21145"/>
    <s v="Theresa Coyne"/>
    <x v="1"/>
    <x v="0"/>
    <x v="75"/>
    <s v="New Jersey"/>
    <n v="8701"/>
    <x v="3"/>
    <x v="0"/>
    <x v="3"/>
    <n v="47.4"/>
    <n v="9"/>
    <n v="426.59999999999997"/>
  </r>
  <r>
    <n v="6791"/>
    <s v="CA-2017-124527"/>
    <d v="2017-11-16T00:00:00"/>
    <d v="2017-11-17T00:00:00"/>
    <s v="First Class"/>
    <s v="IM-15055"/>
    <s v="Ionia McGrath"/>
    <x v="0"/>
    <x v="0"/>
    <x v="41"/>
    <s v="California"/>
    <n v="95661"/>
    <x v="1"/>
    <x v="1"/>
    <x v="5"/>
    <n v="8.32"/>
    <n v="3"/>
    <n v="24.96"/>
  </r>
  <r>
    <n v="6957"/>
    <s v="CA-2017-157588"/>
    <d v="2017-07-14T00:00:00"/>
    <d v="2017-07-19T00:00:00"/>
    <s v="Standard Class"/>
    <s v="AR-10570"/>
    <s v="Anemone Ratner"/>
    <x v="0"/>
    <x v="0"/>
    <x v="36"/>
    <s v="Georgia"/>
    <n v="31907"/>
    <x v="0"/>
    <x v="1"/>
    <x v="5"/>
    <n v="36.4"/>
    <n v="5"/>
    <n v="182"/>
  </r>
  <r>
    <n v="7546"/>
    <s v="CA-2015-103492"/>
    <d v="2015-10-10T00:00:00"/>
    <d v="2015-10-15T00:00:00"/>
    <s v="Standard Class"/>
    <s v="CM-12715"/>
    <s v="Craig Molinari"/>
    <x v="1"/>
    <x v="0"/>
    <x v="104"/>
    <s v="Texas"/>
    <n v="77340"/>
    <x v="2"/>
    <x v="2"/>
    <x v="10"/>
    <n v="719.952"/>
    <n v="1"/>
    <n v="719.952"/>
  </r>
  <r>
    <n v="7654"/>
    <s v="CA-2016-121552"/>
    <d v="2016-03-22T00:00:00"/>
    <d v="2016-03-27T00:00:00"/>
    <s v="Standard Class"/>
    <s v="FW-14395"/>
    <s v="Fred Wasserman"/>
    <x v="1"/>
    <x v="0"/>
    <x v="104"/>
    <s v="Alabama"/>
    <n v="35810"/>
    <x v="0"/>
    <x v="1"/>
    <x v="8"/>
    <n v="19.559999999999999"/>
    <n v="8"/>
    <n v="156.47999999999999"/>
  </r>
  <r>
    <n v="8086"/>
    <s v="CA-2017-105753"/>
    <d v="2017-10-20T00:00:00"/>
    <d v="2017-10-26T00:00:00"/>
    <s v="Standard Class"/>
    <s v="LC-16960"/>
    <s v="Lindsay Castell"/>
    <x v="2"/>
    <x v="0"/>
    <x v="76"/>
    <s v="Virginia"/>
    <n v="22204"/>
    <x v="0"/>
    <x v="0"/>
    <x v="3"/>
    <n v="680"/>
    <n v="5"/>
    <n v="3400"/>
  </r>
  <r>
    <n v="8176"/>
    <s v="CA-2017-114944"/>
    <d v="2017-01-30T00:00:00"/>
    <d v="2017-02-04T00:00:00"/>
    <s v="Standard Class"/>
    <s v="HE-14800"/>
    <s v="Harold Engle"/>
    <x v="1"/>
    <x v="0"/>
    <x v="22"/>
    <s v="Illinois"/>
    <n v="60623"/>
    <x v="2"/>
    <x v="1"/>
    <x v="4"/>
    <n v="156.512"/>
    <n v="1"/>
    <n v="156.512"/>
  </r>
  <r>
    <n v="8486"/>
    <s v="CA-2018-124716"/>
    <d v="2018-03-27T00:00:00"/>
    <d v="2018-03-31T00:00:00"/>
    <s v="Standard Class"/>
    <s v="BD-11560"/>
    <s v="Brendan Dodson"/>
    <x v="2"/>
    <x v="0"/>
    <x v="166"/>
    <s v="California"/>
    <n v="93727"/>
    <x v="1"/>
    <x v="1"/>
    <x v="4"/>
    <n v="45.68"/>
    <n v="8"/>
    <n v="365.44"/>
  </r>
  <r>
    <n v="8537"/>
    <s v="CA-2016-157343"/>
    <d v="2016-06-07T00:00:00"/>
    <d v="2016-06-11T00:00:00"/>
    <s v="Standard Class"/>
    <s v="HD-14785"/>
    <s v="Harold Dahlen"/>
    <x v="2"/>
    <x v="0"/>
    <x v="10"/>
    <s v="Pennsylvania"/>
    <n v="19143"/>
    <x v="3"/>
    <x v="1"/>
    <x v="5"/>
    <n v="18.312000000000001"/>
    <n v="7"/>
    <n v="128.184"/>
  </r>
  <r>
    <n v="8667"/>
    <s v="CA-2017-163951"/>
    <d v="2017-12-30T00:00:00"/>
    <d v="2018-01-02T00:00:00"/>
    <s v="First Class"/>
    <s v="CJ-11875"/>
    <s v="Carl Jackson"/>
    <x v="1"/>
    <x v="0"/>
    <x v="10"/>
    <s v="Pennsylvania"/>
    <n v="19140"/>
    <x v="3"/>
    <x v="1"/>
    <x v="8"/>
    <n v="16.52"/>
    <n v="3"/>
    <n v="49.56"/>
  </r>
  <r>
    <n v="9210"/>
    <s v="CA-2018-142776"/>
    <d v="2018-12-11T00:00:00"/>
    <d v="2018-12-14T00:00:00"/>
    <s v="Second Class"/>
    <s v="RS-19870"/>
    <s v="Roy Skaria"/>
    <x v="2"/>
    <x v="0"/>
    <x v="126"/>
    <s v="Iowa"/>
    <n v="52601"/>
    <x v="2"/>
    <x v="1"/>
    <x v="11"/>
    <n v="7.28"/>
    <n v="8"/>
    <n v="58.24"/>
  </r>
  <r>
    <n v="9400"/>
    <s v="CA-2017-103128"/>
    <d v="2017-11-11T00:00:00"/>
    <d v="2017-11-15T00:00:00"/>
    <s v="Standard Class"/>
    <s v="SC-20845"/>
    <s v="Sung Chung"/>
    <x v="0"/>
    <x v="0"/>
    <x v="251"/>
    <s v="Illinois"/>
    <n v="60004"/>
    <x v="2"/>
    <x v="1"/>
    <x v="8"/>
    <n v="14.112"/>
    <n v="3"/>
    <n v="42.335999999999999"/>
  </r>
  <r>
    <n v="9442"/>
    <s v="CA-2015-165477"/>
    <d v="2015-12-29T00:00:00"/>
    <d v="2015-12-31T00:00:00"/>
    <s v="Second Class"/>
    <s v="RE-19405"/>
    <s v="Ricardo Emerson"/>
    <x v="0"/>
    <x v="0"/>
    <x v="191"/>
    <s v="Ohio"/>
    <n v="44240"/>
    <x v="3"/>
    <x v="1"/>
    <x v="6"/>
    <n v="48.36"/>
    <n v="5"/>
    <n v="241.8"/>
  </r>
  <r>
    <n v="9559"/>
    <s v="CA-2017-129280"/>
    <d v="2017-05-03T00:00:00"/>
    <d v="2017-05-05T00:00:00"/>
    <s v="First Class"/>
    <s v="SM-20905"/>
    <s v="Susan MacKendrick"/>
    <x v="0"/>
    <x v="0"/>
    <x v="44"/>
    <s v="Ohio"/>
    <n v="43055"/>
    <x v="3"/>
    <x v="2"/>
    <x v="12"/>
    <n v="132.52000000000001"/>
    <n v="2"/>
    <n v="265.04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611DFD-41C0-4B2D-989A-7D23A2B98DF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Segment">
  <location ref="J3:K6" firstHeaderRow="1" firstDataRow="1" firstDataCol="1"/>
  <pivotFields count="18">
    <pivotField showAll="0"/>
    <pivotField showAll="0"/>
    <pivotField numFmtId="14" showAl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showAll="0">
      <items count="18">
        <item x="12"/>
        <item x="6"/>
        <item x="8"/>
        <item x="5"/>
        <item x="0"/>
        <item x="9"/>
        <item x="16"/>
        <item x="11"/>
        <item x="13"/>
        <item x="3"/>
        <item x="1"/>
        <item x="14"/>
        <item x="4"/>
        <item x="10"/>
        <item x="7"/>
        <item x="15"/>
        <item x="2"/>
        <item t="default"/>
      </items>
    </pivotField>
    <pivotField showAll="0"/>
    <pivotField showAll="0"/>
    <pivotField dataField="1" numFmtId="1" showAll="0"/>
  </pivotFields>
  <rowFields count="1">
    <field x="7"/>
  </rowFields>
  <rowItems count="3">
    <i>
      <x/>
    </i>
    <i>
      <x v="1"/>
    </i>
    <i>
      <x v="2"/>
    </i>
  </rowItems>
  <colItems count="1">
    <i/>
  </colItems>
  <dataFields count="1">
    <dataField name="Sum of Total Profit" fld="17"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2BBE3A-88A6-404E-AC39-DB15769A9FFB}"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Segment">
  <location ref="G3:H6" firstHeaderRow="1" firstDataRow="1" firstDataCol="1"/>
  <pivotFields count="18">
    <pivotField showAll="0"/>
    <pivotField showAll="0"/>
    <pivotField numFmtId="14" showAll="0"/>
    <pivotField numFmtId="14" showAll="0"/>
    <pivotField showAll="0"/>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items count="4">
        <item x="0"/>
        <item x="1"/>
        <item x="2"/>
        <item t="default"/>
      </items>
    </pivotField>
    <pivotField showAll="0">
      <items count="18">
        <item x="12"/>
        <item x="6"/>
        <item x="8"/>
        <item x="5"/>
        <item x="0"/>
        <item x="9"/>
        <item x="16"/>
        <item x="11"/>
        <item x="13"/>
        <item x="3"/>
        <item x="1"/>
        <item x="14"/>
        <item x="4"/>
        <item x="10"/>
        <item x="7"/>
        <item x="15"/>
        <item x="2"/>
        <item t="default"/>
      </items>
    </pivotField>
    <pivotField showAll="0"/>
    <pivotField dataField="1" showAll="0"/>
    <pivotField numFmtId="1" showAll="0"/>
  </pivotFields>
  <rowFields count="1">
    <field x="7"/>
  </rowFields>
  <rowItems count="3">
    <i>
      <x/>
    </i>
    <i>
      <x v="1"/>
    </i>
    <i>
      <x v="2"/>
    </i>
  </rowItems>
  <colItems count="1">
    <i/>
  </colItems>
  <dataFields count="1">
    <dataField name="Sum of Qty" fld="16" baseField="0" baseItem="0"/>
  </dataFields>
  <formats count="1">
    <format dxfId="16">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D4EBA3-B4E6-4B53-A1FE-C8905D9E8F11}"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7:B28" firstHeaderRow="1" firstDataRow="1" firstDataCol="1"/>
  <pivotFields count="18">
    <pivotField showAll="0"/>
    <pivotField showAll="0"/>
    <pivotField numFmtId="14" showAll="0"/>
    <pivotField numFmtId="14" showAll="0"/>
    <pivotField showAll="0"/>
    <pivotField showAll="0"/>
    <pivotField showAll="0"/>
    <pivotField showAll="0">
      <items count="4">
        <item x="0"/>
        <item x="1"/>
        <item x="2"/>
        <item t="default"/>
      </items>
    </pivotField>
    <pivotField axis="axisRow" showAll="0">
      <items count="2">
        <item x="0"/>
        <item t="default"/>
      </items>
    </pivotField>
    <pivotField showAll="0"/>
    <pivotField showAll="0"/>
    <pivotField showAll="0"/>
    <pivotField showAll="0">
      <items count="5">
        <item x="2"/>
        <item x="3"/>
        <item x="0"/>
        <item x="1"/>
        <item t="default"/>
      </items>
    </pivotField>
    <pivotField showAll="0">
      <items count="4">
        <item x="0"/>
        <item x="1"/>
        <item x="2"/>
        <item t="default"/>
      </items>
    </pivotField>
    <pivotField showAll="0"/>
    <pivotField showAll="0"/>
    <pivotField showAll="0"/>
    <pivotField dataField="1" numFmtId="1" showAll="0"/>
  </pivotFields>
  <rowFields count="1">
    <field x="8"/>
  </rowFields>
  <rowItems count="1">
    <i>
      <x/>
    </i>
  </rowItems>
  <colItems count="1">
    <i/>
  </colItems>
  <dataFields count="1">
    <dataField name="Sum of Total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5AB684-1304-4117-B344-EA7FBFA5227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Category">
  <location ref="D3:E6" firstHeaderRow="1" firstDataRow="1" firstDataCol="1"/>
  <pivotFields count="18">
    <pivotField showAll="0"/>
    <pivotField showAll="0"/>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2"/>
        <item x="3"/>
        <item x="0"/>
        <item x="1"/>
        <item t="default"/>
      </items>
    </pivotField>
    <pivotField axis="axisRow" showAll="0">
      <items count="4">
        <item x="0"/>
        <item x="1"/>
        <item x="2"/>
        <item t="default"/>
      </items>
    </pivotField>
    <pivotField showAll="0">
      <items count="18">
        <item x="12"/>
        <item x="6"/>
        <item x="8"/>
        <item x="5"/>
        <item x="0"/>
        <item x="9"/>
        <item x="16"/>
        <item x="11"/>
        <item x="13"/>
        <item x="3"/>
        <item x="1"/>
        <item x="14"/>
        <item x="4"/>
        <item x="10"/>
        <item x="7"/>
        <item x="15"/>
        <item x="2"/>
        <item t="default"/>
      </items>
    </pivotField>
    <pivotField showAll="0"/>
    <pivotField showAll="0"/>
    <pivotField dataField="1" numFmtId="1" showAll="0"/>
  </pivotFields>
  <rowFields count="1">
    <field x="13"/>
  </rowFields>
  <rowItems count="3">
    <i>
      <x/>
    </i>
    <i>
      <x v="1"/>
    </i>
    <i>
      <x v="2"/>
    </i>
  </rowItems>
  <colItems count="1">
    <i/>
  </colItems>
  <dataFields count="1">
    <dataField name="Sum of Total Profit" fld="17" baseField="0" baseItem="0" numFmtId="1"/>
  </dataFields>
  <formats count="1">
    <format dxfId="17">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3" count="1" selected="0">
            <x v="0"/>
          </reference>
        </references>
      </pivotArea>
    </chartFormat>
    <chartFormat chart="7" format="7">
      <pivotArea type="data" outline="0" fieldPosition="0">
        <references count="2">
          <reference field="4294967294" count="1" selected="0">
            <x v="0"/>
          </reference>
          <reference field="13" count="1" selected="0">
            <x v="1"/>
          </reference>
        </references>
      </pivotArea>
    </chartFormat>
    <chartFormat chart="7"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9B2F32-E073-4249-B1D9-81B54A8EA37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rowHeaderCaption="Region">
  <location ref="A3:B7" firstHeaderRow="1" firstDataRow="1" firstDataCol="1"/>
  <pivotFields count="18">
    <pivotField showAll="0"/>
    <pivotField showAll="0"/>
    <pivotField numFmtId="14" showAll="0"/>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2"/>
        <item x="3"/>
        <item x="0"/>
        <item x="1"/>
        <item t="default"/>
      </items>
    </pivotField>
    <pivotField showAll="0">
      <items count="4">
        <item x="0"/>
        <item x="1"/>
        <item x="2"/>
        <item t="default"/>
      </items>
    </pivotField>
    <pivotField showAll="0"/>
    <pivotField showAll="0"/>
    <pivotField showAll="0"/>
    <pivotField dataField="1" numFmtId="1" showAll="0"/>
  </pivotFields>
  <rowFields count="1">
    <field x="12"/>
  </rowFields>
  <rowItems count="4">
    <i>
      <x/>
    </i>
    <i>
      <x v="1"/>
    </i>
    <i>
      <x v="2"/>
    </i>
    <i>
      <x v="3"/>
    </i>
  </rowItems>
  <colItems count="1">
    <i/>
  </colItems>
  <dataFields count="1">
    <dataField name="Sum of Total Profit" fld="17" baseField="0" baseItem="0" numFmtId="1"/>
  </dataFields>
  <formats count="1">
    <format dxfId="18">
      <pivotArea outline="0" collapsedLevelsAreSubtotals="1" fieldPosition="0"/>
    </format>
  </format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51FA877-864B-47BE-B300-88E35DC2626D}" sourceName="Region">
  <pivotTables>
    <pivotTable tabId="22" name="PivotTable5"/>
    <pivotTable tabId="22" name="PivotTable6"/>
    <pivotTable tabId="22" name="PivotTable7"/>
    <pivotTable tabId="22" name="PivotTable8"/>
    <pivotTable tabId="22" name="PivotTable9"/>
  </pivotTables>
  <data>
    <tabular pivotCacheId="43812332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C6D662D-2972-44DF-B425-081249555F42}" sourceName="Category">
  <pivotTables>
    <pivotTable tabId="22" name="PivotTable6"/>
    <pivotTable tabId="22" name="PivotTable8"/>
    <pivotTable tabId="22" name="PivotTable9"/>
    <pivotTable tabId="22" name="PivotTable5"/>
    <pivotTable tabId="22" name="PivotTable7"/>
  </pivotTables>
  <data>
    <tabular pivotCacheId="438123320">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224C92B-9696-4BF8-929D-35ED0AB3D28E}" sourceName="Segment">
  <pivotTables>
    <pivotTable tabId="22" name="PivotTable8"/>
    <pivotTable tabId="22" name="PivotTable5"/>
    <pivotTable tabId="22" name="PivotTable6"/>
    <pivotTable tabId="22" name="PivotTable7"/>
    <pivotTable tabId="22" name="PivotTable9"/>
  </pivotTables>
  <data>
    <tabular pivotCacheId="43812332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0B8DF8A-35CC-498E-AAC6-8F6E42324E89}" cache="Slicer_Region1" caption="Region" rowHeight="241300"/>
  <slicer name="Category" xr10:uid="{6A624F45-969A-48CF-A16D-C984EAD90FE6}" cache="Slicer_Category" caption="Category" rowHeight="241300"/>
  <slicer name="Segment" xr10:uid="{0EB5793E-C7F4-4AF3-A24C-F0B54CC19E31}" cache="Slicer_Segment" caption="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32099FE-BE25-4996-9F93-9BC80B042A61}" cache="Slicer_Region1" caption="Region" rowHeight="241300"/>
  <slicer name="Category 1" xr10:uid="{1D33FB59-93DB-49CB-9028-ECD65B34E883}" cache="Slicer_Category" caption="Category" rowHeight="241300"/>
  <slicer name="Segment 1" xr10:uid="{A4216AA6-A5F4-40DB-A412-F78D68E04A80}"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3D311D-C7DE-4B4B-BF77-433C860676CB}" name="Table1" displayName="Table1" ref="A1:R795" totalsRowCount="1" headerRowDxfId="58" dataDxfId="56" headerRowBorderDxfId="57" tableBorderDxfId="55">
  <autoFilter ref="A1:R794" xr:uid="{00000000-0001-0000-0000-000000000000}"/>
  <tableColumns count="18">
    <tableColumn id="1" xr3:uid="{7EBED12B-788E-4D53-8806-5A20FCD6597C}" name="Row ID" totalsRowLabel="Total" dataDxfId="54" totalsRowDxfId="53"/>
    <tableColumn id="2" xr3:uid="{19B2074A-84A6-4936-9DBD-33034711EB2E}" name="Order ID" dataDxfId="52" totalsRowDxfId="51"/>
    <tableColumn id="3" xr3:uid="{52D49738-DCEE-4C90-B6F1-A5656C6D0342}" name="Order Date" dataDxfId="50" totalsRowDxfId="49"/>
    <tableColumn id="4" xr3:uid="{948E0242-5846-429E-B231-50C71DA2018E}" name="Ship Date" dataDxfId="48" totalsRowDxfId="47"/>
    <tableColumn id="5" xr3:uid="{C06E4606-7A2D-4ADE-9377-9D7B39A44DA9}" name="Ship Mode" dataDxfId="46" totalsRowDxfId="45"/>
    <tableColumn id="6" xr3:uid="{12D70704-A3CE-4E0C-9E45-FD2426F60347}" name="Customer ID" dataDxfId="44" totalsRowDxfId="43"/>
    <tableColumn id="7" xr3:uid="{16CBF0B1-26C8-4E31-BE9E-C2FE647867E3}" name="Customer Name" dataDxfId="42" totalsRowDxfId="41"/>
    <tableColumn id="8" xr3:uid="{97BA8EED-6509-485C-846B-8030FCAF7107}" name="Segment" dataDxfId="40" totalsRowDxfId="39"/>
    <tableColumn id="9" xr3:uid="{B6554463-0FDF-4E97-AD0E-03356BCD6B7C}" name="Country" dataDxfId="38" totalsRowDxfId="37"/>
    <tableColumn id="10" xr3:uid="{83D712EF-C4C9-48E0-907F-86B78AF48B8A}" name="City" dataDxfId="36" totalsRowDxfId="35"/>
    <tableColumn id="11" xr3:uid="{E73E0DA5-B0F1-44AF-9E74-6736A4F7BA88}" name="State" dataDxfId="34" totalsRowDxfId="33"/>
    <tableColumn id="12" xr3:uid="{37EA0ECA-17B4-4B5F-A908-C3CB35CEB6A1}" name="Postal Code" dataDxfId="32" totalsRowDxfId="31"/>
    <tableColumn id="13" xr3:uid="{2AEAAAF1-22C8-4994-833C-20EBF7CC8755}" name="Region" dataDxfId="30" totalsRowDxfId="29"/>
    <tableColumn id="14" xr3:uid="{9FC16081-76EA-4391-BC70-26BF5AE43ECB}" name="Category" dataDxfId="28" totalsRowDxfId="27"/>
    <tableColumn id="15" xr3:uid="{D16FED13-97F2-4657-AF10-767B2E833E64}" name="Sub-Category" dataDxfId="26" totalsRowDxfId="25"/>
    <tableColumn id="16" xr3:uid="{00FF3D6E-AF10-44E6-8140-347F866D2794}" name="Sales" dataDxfId="24" totalsRowDxfId="23"/>
    <tableColumn id="17" xr3:uid="{934DDEA0-DDAA-4A43-BE03-B30CF3E3B073}" name="Qty" dataDxfId="22" totalsRowDxfId="21"/>
    <tableColumn id="18" xr3:uid="{F6B8834A-0944-4BE4-9B52-AA8D43DC5F07}" name="Total Profit" totalsRowFunction="sum" dataDxfId="20" totalsRow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D37D41D-3F68-4A27-8C83-F7B52A81A1A6}" name="Table18" displayName="Table18" ref="A1:E7" totalsRowShown="0">
  <autoFilter ref="A1:E7" xr:uid="{4D37D41D-3F68-4A27-8C83-F7B52A81A1A6}"/>
  <tableColumns count="5">
    <tableColumn id="1" xr3:uid="{D7317455-0440-4C75-B636-AABAC6EAAC87}" name="Date" dataDxfId="14"/>
    <tableColumn id="2" xr3:uid="{2D282BFA-7CE9-4635-99FC-54F4BB37D98C}" name="Sales"/>
    <tableColumn id="3" xr3:uid="{0EA6E9D6-F8A4-440E-8DAB-D8EF9C8F3AF0}" name="Forecast(Sales)"/>
    <tableColumn id="4" xr3:uid="{DF90D98C-341F-4D40-A4AA-7FF4CC6321EA}" name="Lower Confidence Bound(Sales)" dataDxfId="13"/>
    <tableColumn id="5" xr3:uid="{518B93B9-FCA7-487D-BF3B-11553853F474}" name="Upper Confidence Bound(Sale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3720077-E99D-4852-8057-AAB443E6C2A3}" name="Table20" displayName="Table20" ref="A1:E7" totalsRowShown="0">
  <autoFilter ref="A1:E7" xr:uid="{83720077-E99D-4852-8057-AAB443E6C2A3}"/>
  <tableColumns count="5">
    <tableColumn id="1" xr3:uid="{B87EECA1-1642-4B66-A2A9-7601720F26D4}" name="Date" dataDxfId="11"/>
    <tableColumn id="2" xr3:uid="{D35D1FA1-AB30-46F8-8200-1F310DAAC699}" name="Sales"/>
    <tableColumn id="3" xr3:uid="{9203ED86-7960-4657-BC6D-C66B6E81C9F6}" name="Forecast(Sales)"/>
    <tableColumn id="4" xr3:uid="{BCC878B3-B9E4-4473-A413-52DE64C05E2B}" name="Lower Confidence Bound(Sales)" dataDxfId="10"/>
    <tableColumn id="5" xr3:uid="{1BFF21D7-D089-4827-9A22-B4E597AF6C22}" name="Upper Confidence Bound(Sale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8F8348A-784D-4FEE-A23E-FA8140E035CB}" name="Table11" displayName="Table11" ref="A2:E8" totalsRowShown="0">
  <autoFilter ref="A2:E8" xr:uid="{48F8348A-784D-4FEE-A23E-FA8140E035CB}"/>
  <tableColumns count="5">
    <tableColumn id="1" xr3:uid="{360A5B58-C106-419D-9C71-0D73FE0AE424}" name="Date" dataDxfId="8"/>
    <tableColumn id="2" xr3:uid="{C67D9FCC-1DA9-4492-B4DA-BEC47AA98D4C}" name="Sales"/>
    <tableColumn id="3" xr3:uid="{AA7F620B-5F7A-4196-B4E3-12DE9E228BE8}" name="Forecast(Sales)"/>
    <tableColumn id="4" xr3:uid="{400FD7B0-187B-4098-B0AD-C272B015431A}" name="Lower Confidence Bound(Sales)" dataDxfId="7"/>
    <tableColumn id="5" xr3:uid="{B6C0D046-5646-4007-8296-7AAF8FCA2FA1}" name="Upper Confidence Bound(Sales)"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465B1F5-4CDE-402A-8452-4C38C774DBD2}" name="Table1820" displayName="Table1820" ref="A16:E22" totalsRowShown="0">
  <autoFilter ref="A16:E22" xr:uid="{7465B1F5-4CDE-402A-8452-4C38C774DBD2}"/>
  <tableColumns count="5">
    <tableColumn id="1" xr3:uid="{74075DAB-A2B0-4F05-A319-E4E59D9653DA}" name="Date" dataDxfId="5"/>
    <tableColumn id="2" xr3:uid="{83F3CC51-C816-4D5A-A12B-BC07B2E6DDE1}" name="Sales"/>
    <tableColumn id="3" xr3:uid="{4659F2FE-8599-45B8-8F8C-4A0A8A81C5AF}" name="Forecast(Sales)"/>
    <tableColumn id="4" xr3:uid="{8906A1F9-C9C3-4C2B-8135-9FC93074487C}" name="Lower Confidence Bound(Sales)" dataDxfId="4"/>
    <tableColumn id="5" xr3:uid="{11626626-0C8C-42BD-811D-3CACEA23F231}" name="Upper Confidence Bound(Sales)"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9902A693-C43B-45FD-9684-950F827713D5}" name="Table2022" displayName="Table2022" ref="A28:E34" totalsRowShown="0">
  <autoFilter ref="A28:E34" xr:uid="{9902A693-C43B-45FD-9684-950F827713D5}"/>
  <tableColumns count="5">
    <tableColumn id="1" xr3:uid="{5281E1D4-7BB0-402C-9C9D-DF7E5DCF9EE1}" name="Date" dataDxfId="2"/>
    <tableColumn id="2" xr3:uid="{391FE94B-8615-45B5-9287-D5FFE6ED31A3}" name="Sales"/>
    <tableColumn id="3" xr3:uid="{7AD0005F-5935-433D-B33B-784738B7AE78}" name="Forecast(Sales)"/>
    <tableColumn id="4" xr3:uid="{E847B130-BCD2-494E-99EE-30DC832C2588}" name="Lower Confidence Bound(Sales)" dataDxfId="1"/>
    <tableColumn id="5" xr3:uid="{41D13461-97D2-4457-8F31-7722F058F19E}" name="Upper Confidence Bound(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5"/>
  <sheetViews>
    <sheetView topLeftCell="A759" workbookViewId="0">
      <selection activeCell="A2" sqref="A2"/>
    </sheetView>
  </sheetViews>
  <sheetFormatPr defaultRowHeight="15" x14ac:dyDescent="0.25"/>
  <cols>
    <col min="1" max="1" width="11.7109375" style="4" customWidth="1"/>
    <col min="2" max="2" width="15" style="5" customWidth="1"/>
    <col min="3" max="3" width="15.28515625" style="5" customWidth="1"/>
    <col min="4" max="4" width="14" style="5" customWidth="1"/>
    <col min="5" max="5" width="15.140625" style="5" customWidth="1"/>
    <col min="6" max="6" width="16.42578125" style="5" customWidth="1"/>
    <col min="7" max="7" width="22.7109375" style="5" customWidth="1"/>
    <col min="8" max="8" width="12.140625" style="5" customWidth="1"/>
    <col min="9" max="9" width="12.85546875" style="5" customWidth="1"/>
    <col min="10" max="10" width="18.28515625" style="5" customWidth="1"/>
    <col min="11" max="11" width="18.7109375" style="5" customWidth="1"/>
    <col min="12" max="12" width="16" style="5" customWidth="1"/>
    <col min="13" max="13" width="11.7109375" style="5" customWidth="1"/>
    <col min="14" max="14" width="14.5703125" style="5" customWidth="1"/>
    <col min="15" max="15" width="17.42578125" style="5" customWidth="1"/>
    <col min="16" max="16" width="10.140625" style="5" customWidth="1"/>
    <col min="17" max="17" width="9.5703125" style="7" customWidth="1"/>
    <col min="18" max="18" width="11.85546875" customWidth="1"/>
  </cols>
  <sheetData>
    <row r="1" spans="1:18" x14ac:dyDescent="0.25">
      <c r="A1" s="1" t="s">
        <v>13</v>
      </c>
      <c r="B1" s="2" t="s">
        <v>14</v>
      </c>
      <c r="C1" s="2" t="s">
        <v>15</v>
      </c>
      <c r="D1" s="2" t="s">
        <v>16</v>
      </c>
      <c r="E1" s="2" t="s">
        <v>17</v>
      </c>
      <c r="F1" s="2" t="s">
        <v>18</v>
      </c>
      <c r="G1" s="2" t="s">
        <v>19</v>
      </c>
      <c r="H1" s="2" t="s">
        <v>2</v>
      </c>
      <c r="I1" s="2" t="s">
        <v>20</v>
      </c>
      <c r="J1" s="2" t="s">
        <v>21</v>
      </c>
      <c r="K1" s="2" t="s">
        <v>22</v>
      </c>
      <c r="L1" s="2" t="s">
        <v>23</v>
      </c>
      <c r="M1" s="2" t="s">
        <v>0</v>
      </c>
      <c r="N1" s="2" t="s">
        <v>1</v>
      </c>
      <c r="O1" s="2" t="s">
        <v>24</v>
      </c>
      <c r="P1" s="2" t="s">
        <v>25</v>
      </c>
      <c r="Q1" s="3" t="s">
        <v>26</v>
      </c>
      <c r="R1" s="3" t="s">
        <v>2725</v>
      </c>
    </row>
    <row r="2" spans="1:18" x14ac:dyDescent="0.25">
      <c r="A2" s="4">
        <v>1</v>
      </c>
      <c r="B2" s="5" t="s">
        <v>27</v>
      </c>
      <c r="C2" s="6">
        <v>43047</v>
      </c>
      <c r="D2" s="6">
        <v>43050</v>
      </c>
      <c r="E2" s="5" t="s">
        <v>28</v>
      </c>
      <c r="F2" s="5" t="s">
        <v>29</v>
      </c>
      <c r="G2" s="5" t="s">
        <v>30</v>
      </c>
      <c r="H2" s="5" t="s">
        <v>5</v>
      </c>
      <c r="I2" s="5" t="s">
        <v>31</v>
      </c>
      <c r="J2" s="5" t="s">
        <v>32</v>
      </c>
      <c r="K2" s="5" t="s">
        <v>33</v>
      </c>
      <c r="L2" s="5">
        <v>42420</v>
      </c>
      <c r="M2" s="5" t="s">
        <v>9</v>
      </c>
      <c r="N2" s="5" t="s">
        <v>4</v>
      </c>
      <c r="O2" s="5" t="s">
        <v>34</v>
      </c>
      <c r="P2" s="5">
        <v>261.95999999999998</v>
      </c>
      <c r="Q2" s="7">
        <v>4</v>
      </c>
      <c r="R2" s="11">
        <f>'Sales Data'!$Q$2*'Sales Data'!$P$2</f>
        <v>1047.8399999999999</v>
      </c>
    </row>
    <row r="3" spans="1:18" x14ac:dyDescent="0.25">
      <c r="A3" s="4">
        <v>3</v>
      </c>
      <c r="B3" s="5" t="s">
        <v>35</v>
      </c>
      <c r="C3" s="6">
        <v>42898</v>
      </c>
      <c r="D3" s="6">
        <v>42902</v>
      </c>
      <c r="E3" s="5" t="s">
        <v>28</v>
      </c>
      <c r="F3" s="5" t="s">
        <v>36</v>
      </c>
      <c r="G3" s="5" t="s">
        <v>37</v>
      </c>
      <c r="H3" s="5" t="s">
        <v>8</v>
      </c>
      <c r="I3" s="5" t="s">
        <v>31</v>
      </c>
      <c r="J3" s="5" t="s">
        <v>38</v>
      </c>
      <c r="K3" s="5" t="s">
        <v>39</v>
      </c>
      <c r="L3" s="5">
        <v>90036</v>
      </c>
      <c r="M3" s="5" t="s">
        <v>12</v>
      </c>
      <c r="N3" s="5" t="s">
        <v>7</v>
      </c>
      <c r="O3" s="5" t="s">
        <v>40</v>
      </c>
      <c r="P3" s="5">
        <v>14.62</v>
      </c>
      <c r="Q3" s="7">
        <v>8</v>
      </c>
      <c r="R3" s="12">
        <f>'Sales Data'!$Q$3*'Sales Data'!$P$3</f>
        <v>116.96</v>
      </c>
    </row>
    <row r="4" spans="1:18" x14ac:dyDescent="0.25">
      <c r="A4" s="4">
        <v>4</v>
      </c>
      <c r="B4" s="5" t="s">
        <v>41</v>
      </c>
      <c r="C4" s="6">
        <v>42654</v>
      </c>
      <c r="D4" s="6">
        <v>42661</v>
      </c>
      <c r="E4" s="5" t="s">
        <v>42</v>
      </c>
      <c r="F4" s="5" t="s">
        <v>43</v>
      </c>
      <c r="G4" s="5" t="s">
        <v>44</v>
      </c>
      <c r="H4" s="5" t="s">
        <v>5</v>
      </c>
      <c r="I4" s="5" t="s">
        <v>31</v>
      </c>
      <c r="J4" s="5" t="s">
        <v>45</v>
      </c>
      <c r="K4" s="5" t="s">
        <v>46</v>
      </c>
      <c r="L4" s="5">
        <v>33311</v>
      </c>
      <c r="M4" s="5" t="s">
        <v>9</v>
      </c>
      <c r="N4" s="5" t="s">
        <v>4</v>
      </c>
      <c r="O4" s="5" t="s">
        <v>47</v>
      </c>
      <c r="P4" s="5">
        <v>957.57749999999999</v>
      </c>
      <c r="Q4" s="7">
        <v>3</v>
      </c>
      <c r="R4" s="12">
        <f>'Sales Data'!$Q$4*'Sales Data'!$P$4</f>
        <v>2872.7325000000001</v>
      </c>
    </row>
    <row r="5" spans="1:18" x14ac:dyDescent="0.25">
      <c r="A5" s="4">
        <v>6</v>
      </c>
      <c r="B5" s="5" t="s">
        <v>48</v>
      </c>
      <c r="C5" s="6">
        <v>42164</v>
      </c>
      <c r="D5" s="6">
        <v>42169</v>
      </c>
      <c r="E5" s="5" t="s">
        <v>42</v>
      </c>
      <c r="F5" s="5" t="s">
        <v>49</v>
      </c>
      <c r="G5" s="5" t="s">
        <v>50</v>
      </c>
      <c r="H5" s="5" t="s">
        <v>5</v>
      </c>
      <c r="I5" s="5" t="s">
        <v>31</v>
      </c>
      <c r="J5" s="5" t="s">
        <v>38</v>
      </c>
      <c r="K5" s="5" t="s">
        <v>39</v>
      </c>
      <c r="L5" s="5">
        <v>90032</v>
      </c>
      <c r="M5" s="5" t="s">
        <v>12</v>
      </c>
      <c r="N5" s="5" t="s">
        <v>4</v>
      </c>
      <c r="O5" s="5" t="s">
        <v>51</v>
      </c>
      <c r="P5" s="5">
        <v>48.86</v>
      </c>
      <c r="Q5" s="7">
        <v>8</v>
      </c>
      <c r="R5" s="12">
        <f>'Sales Data'!$Q$5*'Sales Data'!$P$5</f>
        <v>390.88</v>
      </c>
    </row>
    <row r="6" spans="1:18" x14ac:dyDescent="0.25">
      <c r="A6" s="4">
        <v>13</v>
      </c>
      <c r="B6" s="5" t="s">
        <v>52</v>
      </c>
      <c r="C6" s="6">
        <v>43205</v>
      </c>
      <c r="D6" s="6">
        <v>43210</v>
      </c>
      <c r="E6" s="5" t="s">
        <v>42</v>
      </c>
      <c r="F6" s="5" t="s">
        <v>53</v>
      </c>
      <c r="G6" s="5" t="s">
        <v>54</v>
      </c>
      <c r="H6" s="5" t="s">
        <v>5</v>
      </c>
      <c r="I6" s="5" t="s">
        <v>31</v>
      </c>
      <c r="J6" s="5" t="s">
        <v>55</v>
      </c>
      <c r="K6" s="5" t="s">
        <v>56</v>
      </c>
      <c r="L6" s="5">
        <v>28027</v>
      </c>
      <c r="M6" s="5" t="s">
        <v>9</v>
      </c>
      <c r="N6" s="5" t="s">
        <v>7</v>
      </c>
      <c r="O6" s="5" t="s">
        <v>57</v>
      </c>
      <c r="P6" s="5">
        <v>15.552</v>
      </c>
      <c r="Q6" s="7">
        <v>6</v>
      </c>
      <c r="R6" s="12">
        <f>'Sales Data'!$Q$6*'Sales Data'!$P$6</f>
        <v>93.311999999999998</v>
      </c>
    </row>
    <row r="7" spans="1:18" x14ac:dyDescent="0.25">
      <c r="A7" s="4">
        <v>14</v>
      </c>
      <c r="B7" s="5" t="s">
        <v>58</v>
      </c>
      <c r="C7" s="6">
        <v>43074</v>
      </c>
      <c r="D7" s="6">
        <v>43079</v>
      </c>
      <c r="E7" s="5" t="s">
        <v>42</v>
      </c>
      <c r="F7" s="5" t="s">
        <v>59</v>
      </c>
      <c r="G7" s="5" t="s">
        <v>60</v>
      </c>
      <c r="H7" s="5" t="s">
        <v>5</v>
      </c>
      <c r="I7" s="5" t="s">
        <v>31</v>
      </c>
      <c r="J7" s="5" t="s">
        <v>61</v>
      </c>
      <c r="K7" s="5" t="s">
        <v>62</v>
      </c>
      <c r="L7" s="5">
        <v>98103</v>
      </c>
      <c r="M7" s="5" t="s">
        <v>12</v>
      </c>
      <c r="N7" s="5" t="s">
        <v>7</v>
      </c>
      <c r="O7" s="5" t="s">
        <v>63</v>
      </c>
      <c r="P7" s="5">
        <v>407.976</v>
      </c>
      <c r="Q7" s="7">
        <v>1</v>
      </c>
      <c r="R7" s="12">
        <f>'Sales Data'!$Q$7*'Sales Data'!$P$7</f>
        <v>407.976</v>
      </c>
    </row>
    <row r="8" spans="1:18" x14ac:dyDescent="0.25">
      <c r="A8" s="4">
        <v>15</v>
      </c>
      <c r="B8" s="5" t="s">
        <v>64</v>
      </c>
      <c r="C8" s="6">
        <v>42696</v>
      </c>
      <c r="D8" s="6">
        <v>42700</v>
      </c>
      <c r="E8" s="5" t="s">
        <v>42</v>
      </c>
      <c r="F8" s="5" t="s">
        <v>65</v>
      </c>
      <c r="G8" s="5" t="s">
        <v>66</v>
      </c>
      <c r="H8" s="5" t="s">
        <v>11</v>
      </c>
      <c r="I8" s="5" t="s">
        <v>31</v>
      </c>
      <c r="J8" s="5" t="s">
        <v>67</v>
      </c>
      <c r="K8" s="5" t="s">
        <v>68</v>
      </c>
      <c r="L8" s="5">
        <v>76106</v>
      </c>
      <c r="M8" s="5" t="s">
        <v>3</v>
      </c>
      <c r="N8" s="5" t="s">
        <v>7</v>
      </c>
      <c r="O8" s="5" t="s">
        <v>69</v>
      </c>
      <c r="P8" s="5">
        <v>68.81</v>
      </c>
      <c r="Q8" s="7">
        <v>2</v>
      </c>
      <c r="R8" s="12">
        <f>'Sales Data'!$Q$8*'Sales Data'!$P$8</f>
        <v>137.62</v>
      </c>
    </row>
    <row r="9" spans="1:18" x14ac:dyDescent="0.25">
      <c r="A9" s="4">
        <v>17</v>
      </c>
      <c r="B9" s="5" t="s">
        <v>70</v>
      </c>
      <c r="C9" s="6">
        <v>42319</v>
      </c>
      <c r="D9" s="6">
        <v>42326</v>
      </c>
      <c r="E9" s="5" t="s">
        <v>42</v>
      </c>
      <c r="F9" s="5" t="s">
        <v>71</v>
      </c>
      <c r="G9" s="5" t="s">
        <v>72</v>
      </c>
      <c r="H9" s="5" t="s">
        <v>5</v>
      </c>
      <c r="I9" s="5" t="s">
        <v>31</v>
      </c>
      <c r="J9" s="5" t="s">
        <v>73</v>
      </c>
      <c r="K9" s="5" t="s">
        <v>74</v>
      </c>
      <c r="L9" s="5">
        <v>53711</v>
      </c>
      <c r="M9" s="5" t="s">
        <v>3</v>
      </c>
      <c r="N9" s="5" t="s">
        <v>7</v>
      </c>
      <c r="O9" s="5" t="s">
        <v>75</v>
      </c>
      <c r="P9" s="5">
        <v>665.88</v>
      </c>
      <c r="Q9" s="7">
        <v>5</v>
      </c>
      <c r="R9" s="12">
        <f>'Sales Data'!$Q$9*'Sales Data'!$P$9</f>
        <v>3329.4</v>
      </c>
    </row>
    <row r="10" spans="1:18" x14ac:dyDescent="0.25">
      <c r="A10" s="4">
        <v>18</v>
      </c>
      <c r="B10" s="5" t="s">
        <v>76</v>
      </c>
      <c r="C10" s="6">
        <v>42137</v>
      </c>
      <c r="D10" s="6">
        <v>42139</v>
      </c>
      <c r="E10" s="5" t="s">
        <v>28</v>
      </c>
      <c r="F10" s="5" t="s">
        <v>77</v>
      </c>
      <c r="G10" s="5" t="s">
        <v>78</v>
      </c>
      <c r="H10" s="5" t="s">
        <v>5</v>
      </c>
      <c r="I10" s="5" t="s">
        <v>31</v>
      </c>
      <c r="J10" s="5" t="s">
        <v>79</v>
      </c>
      <c r="K10" s="5" t="s">
        <v>80</v>
      </c>
      <c r="L10" s="5">
        <v>84084</v>
      </c>
      <c r="M10" s="5" t="s">
        <v>12</v>
      </c>
      <c r="N10" s="5" t="s">
        <v>7</v>
      </c>
      <c r="O10" s="5" t="s">
        <v>75</v>
      </c>
      <c r="P10" s="5">
        <v>55.5</v>
      </c>
      <c r="Q10" s="7">
        <v>7</v>
      </c>
      <c r="R10" s="12">
        <f>'Sales Data'!$Q$10*'Sales Data'!$P$10</f>
        <v>388.5</v>
      </c>
    </row>
    <row r="11" spans="1:18" x14ac:dyDescent="0.25">
      <c r="A11" s="4">
        <v>19</v>
      </c>
      <c r="B11" s="5" t="s">
        <v>81</v>
      </c>
      <c r="C11" s="6">
        <v>42243</v>
      </c>
      <c r="D11" s="6">
        <v>42248</v>
      </c>
      <c r="E11" s="5" t="s">
        <v>28</v>
      </c>
      <c r="F11" s="5" t="s">
        <v>82</v>
      </c>
      <c r="G11" s="5" t="s">
        <v>83</v>
      </c>
      <c r="H11" s="5" t="s">
        <v>5</v>
      </c>
      <c r="I11" s="5" t="s">
        <v>31</v>
      </c>
      <c r="J11" s="5" t="s">
        <v>84</v>
      </c>
      <c r="K11" s="5" t="s">
        <v>39</v>
      </c>
      <c r="L11" s="5">
        <v>94109</v>
      </c>
      <c r="M11" s="5" t="s">
        <v>12</v>
      </c>
      <c r="N11" s="5" t="s">
        <v>7</v>
      </c>
      <c r="O11" s="5" t="s">
        <v>85</v>
      </c>
      <c r="P11" s="5">
        <v>8.56</v>
      </c>
      <c r="Q11" s="7">
        <v>8</v>
      </c>
      <c r="R11" s="12">
        <f>'Sales Data'!$Q$11*'Sales Data'!$P$11</f>
        <v>68.48</v>
      </c>
    </row>
    <row r="12" spans="1:18" x14ac:dyDescent="0.25">
      <c r="A12" s="4">
        <v>22</v>
      </c>
      <c r="B12" s="5" t="s">
        <v>86</v>
      </c>
      <c r="C12" s="6">
        <v>43078</v>
      </c>
      <c r="D12" s="6">
        <v>43082</v>
      </c>
      <c r="E12" s="5" t="s">
        <v>42</v>
      </c>
      <c r="F12" s="5" t="s">
        <v>87</v>
      </c>
      <c r="G12" s="5" t="s">
        <v>88</v>
      </c>
      <c r="H12" s="5" t="s">
        <v>8</v>
      </c>
      <c r="I12" s="5" t="s">
        <v>31</v>
      </c>
      <c r="J12" s="5" t="s">
        <v>89</v>
      </c>
      <c r="K12" s="5" t="s">
        <v>90</v>
      </c>
      <c r="L12" s="5">
        <v>68025</v>
      </c>
      <c r="M12" s="5" t="s">
        <v>3</v>
      </c>
      <c r="N12" s="5" t="s">
        <v>7</v>
      </c>
      <c r="O12" s="5" t="s">
        <v>85</v>
      </c>
      <c r="P12" s="5">
        <v>19.46</v>
      </c>
      <c r="Q12" s="7">
        <v>8</v>
      </c>
      <c r="R12" s="12">
        <f>'Sales Data'!$Q$12*'Sales Data'!$P$12</f>
        <v>155.68</v>
      </c>
    </row>
    <row r="13" spans="1:18" x14ac:dyDescent="0.25">
      <c r="A13" s="4">
        <v>24</v>
      </c>
      <c r="B13" s="5" t="s">
        <v>91</v>
      </c>
      <c r="C13" s="6">
        <v>43297</v>
      </c>
      <c r="D13" s="6">
        <v>43299</v>
      </c>
      <c r="E13" s="5" t="s">
        <v>28</v>
      </c>
      <c r="F13" s="5" t="s">
        <v>92</v>
      </c>
      <c r="G13" s="5" t="s">
        <v>93</v>
      </c>
      <c r="H13" s="5" t="s">
        <v>5</v>
      </c>
      <c r="I13" s="5" t="s">
        <v>31</v>
      </c>
      <c r="J13" s="5" t="s">
        <v>94</v>
      </c>
      <c r="K13" s="5" t="s">
        <v>95</v>
      </c>
      <c r="L13" s="5">
        <v>19140</v>
      </c>
      <c r="M13" s="5" t="s">
        <v>6</v>
      </c>
      <c r="N13" s="5" t="s">
        <v>4</v>
      </c>
      <c r="O13" s="5" t="s">
        <v>96</v>
      </c>
      <c r="P13" s="5">
        <v>71.372</v>
      </c>
      <c r="Q13" s="7">
        <v>9</v>
      </c>
      <c r="R13" s="12">
        <f>'Sales Data'!$Q$13*'Sales Data'!$P$13</f>
        <v>642.34799999999996</v>
      </c>
    </row>
    <row r="14" spans="1:18" x14ac:dyDescent="0.25">
      <c r="A14" s="4">
        <v>25</v>
      </c>
      <c r="B14" s="5" t="s">
        <v>97</v>
      </c>
      <c r="C14" s="6">
        <v>42638</v>
      </c>
      <c r="D14" s="6">
        <v>42643</v>
      </c>
      <c r="E14" s="5" t="s">
        <v>42</v>
      </c>
      <c r="F14" s="5" t="s">
        <v>98</v>
      </c>
      <c r="G14" s="5" t="s">
        <v>99</v>
      </c>
      <c r="H14" s="5" t="s">
        <v>5</v>
      </c>
      <c r="I14" s="5" t="s">
        <v>31</v>
      </c>
      <c r="J14" s="5" t="s">
        <v>100</v>
      </c>
      <c r="K14" s="5" t="s">
        <v>80</v>
      </c>
      <c r="L14" s="5">
        <v>84057</v>
      </c>
      <c r="M14" s="5" t="s">
        <v>12</v>
      </c>
      <c r="N14" s="5" t="s">
        <v>4</v>
      </c>
      <c r="O14" s="5" t="s">
        <v>47</v>
      </c>
      <c r="P14" s="5">
        <v>1044.6300000000001</v>
      </c>
      <c r="Q14" s="7">
        <v>6</v>
      </c>
      <c r="R14" s="12">
        <f>'Sales Data'!$Q$14*'Sales Data'!$P$14</f>
        <v>6267.7800000000007</v>
      </c>
    </row>
    <row r="15" spans="1:18" x14ac:dyDescent="0.25">
      <c r="A15" s="4">
        <v>26</v>
      </c>
      <c r="B15" s="5" t="s">
        <v>101</v>
      </c>
      <c r="C15" s="6">
        <v>42751</v>
      </c>
      <c r="D15" s="6">
        <v>42755</v>
      </c>
      <c r="E15" s="5" t="s">
        <v>28</v>
      </c>
      <c r="F15" s="5" t="s">
        <v>102</v>
      </c>
      <c r="G15" s="5" t="s">
        <v>103</v>
      </c>
      <c r="H15" s="5" t="s">
        <v>5</v>
      </c>
      <c r="I15" s="5" t="s">
        <v>31</v>
      </c>
      <c r="J15" s="5" t="s">
        <v>38</v>
      </c>
      <c r="K15" s="5" t="s">
        <v>39</v>
      </c>
      <c r="L15" s="5">
        <v>90049</v>
      </c>
      <c r="M15" s="5" t="s">
        <v>12</v>
      </c>
      <c r="N15" s="5" t="s">
        <v>7</v>
      </c>
      <c r="O15" s="5" t="s">
        <v>63</v>
      </c>
      <c r="P15" s="5">
        <v>11.648</v>
      </c>
      <c r="Q15" s="7">
        <v>1</v>
      </c>
      <c r="R15" s="12">
        <f>'Sales Data'!$Q$15*'Sales Data'!$P$15</f>
        <v>11.648</v>
      </c>
    </row>
    <row r="16" spans="1:18" x14ac:dyDescent="0.25">
      <c r="A16" s="4">
        <v>28</v>
      </c>
      <c r="B16" s="5" t="s">
        <v>104</v>
      </c>
      <c r="C16" s="6">
        <v>42630</v>
      </c>
      <c r="D16" s="6">
        <v>42634</v>
      </c>
      <c r="E16" s="5" t="s">
        <v>42</v>
      </c>
      <c r="F16" s="5" t="s">
        <v>105</v>
      </c>
      <c r="G16" s="5" t="s">
        <v>106</v>
      </c>
      <c r="H16" s="5" t="s">
        <v>5</v>
      </c>
      <c r="I16" s="5" t="s">
        <v>31</v>
      </c>
      <c r="J16" s="5" t="s">
        <v>94</v>
      </c>
      <c r="K16" s="5" t="s">
        <v>95</v>
      </c>
      <c r="L16" s="5">
        <v>19140</v>
      </c>
      <c r="M16" s="5" t="s">
        <v>6</v>
      </c>
      <c r="N16" s="5" t="s">
        <v>4</v>
      </c>
      <c r="O16" s="5" t="s">
        <v>34</v>
      </c>
      <c r="P16" s="5">
        <v>3083.43</v>
      </c>
      <c r="Q16" s="7">
        <v>5</v>
      </c>
      <c r="R16" s="12">
        <f>'Sales Data'!$Q$16*'Sales Data'!$P$16</f>
        <v>15417.15</v>
      </c>
    </row>
    <row r="17" spans="1:18" x14ac:dyDescent="0.25">
      <c r="A17" s="4">
        <v>35</v>
      </c>
      <c r="B17" s="5" t="s">
        <v>107</v>
      </c>
      <c r="C17" s="6">
        <v>43392</v>
      </c>
      <c r="D17" s="6">
        <v>43396</v>
      </c>
      <c r="E17" s="5" t="s">
        <v>28</v>
      </c>
      <c r="F17" s="5" t="s">
        <v>108</v>
      </c>
      <c r="G17" s="5" t="s">
        <v>109</v>
      </c>
      <c r="H17" s="5" t="s">
        <v>11</v>
      </c>
      <c r="I17" s="5" t="s">
        <v>31</v>
      </c>
      <c r="J17" s="5" t="s">
        <v>110</v>
      </c>
      <c r="K17" s="5" t="s">
        <v>68</v>
      </c>
      <c r="L17" s="5">
        <v>77095</v>
      </c>
      <c r="M17" s="5" t="s">
        <v>3</v>
      </c>
      <c r="N17" s="5" t="s">
        <v>7</v>
      </c>
      <c r="O17" s="5" t="s">
        <v>57</v>
      </c>
      <c r="P17" s="5">
        <v>29.472000000000001</v>
      </c>
      <c r="Q17" s="7">
        <v>5</v>
      </c>
      <c r="R17" s="12">
        <f>'Sales Data'!$Q$17*'Sales Data'!$P$17</f>
        <v>147.36000000000001</v>
      </c>
    </row>
    <row r="18" spans="1:18" x14ac:dyDescent="0.25">
      <c r="A18" s="4">
        <v>36</v>
      </c>
      <c r="B18" s="5" t="s">
        <v>111</v>
      </c>
      <c r="C18" s="6">
        <v>43077</v>
      </c>
      <c r="D18" s="6">
        <v>43079</v>
      </c>
      <c r="E18" s="5" t="s">
        <v>112</v>
      </c>
      <c r="F18" s="5" t="s">
        <v>113</v>
      </c>
      <c r="G18" s="5" t="s">
        <v>114</v>
      </c>
      <c r="H18" s="5" t="s">
        <v>8</v>
      </c>
      <c r="I18" s="5" t="s">
        <v>31</v>
      </c>
      <c r="J18" s="5" t="s">
        <v>115</v>
      </c>
      <c r="K18" s="5" t="s">
        <v>68</v>
      </c>
      <c r="L18" s="5">
        <v>75080</v>
      </c>
      <c r="M18" s="5" t="s">
        <v>3</v>
      </c>
      <c r="N18" s="5" t="s">
        <v>10</v>
      </c>
      <c r="O18" s="5" t="s">
        <v>116</v>
      </c>
      <c r="P18" s="5">
        <v>1097.5440000000001</v>
      </c>
      <c r="Q18" s="7">
        <v>5</v>
      </c>
      <c r="R18" s="12">
        <f>'Sales Data'!$Q$18*'Sales Data'!$P$18</f>
        <v>5487.72</v>
      </c>
    </row>
    <row r="19" spans="1:18" x14ac:dyDescent="0.25">
      <c r="A19" s="4">
        <v>38</v>
      </c>
      <c r="B19" s="5" t="s">
        <v>117</v>
      </c>
      <c r="C19" s="6">
        <v>42731</v>
      </c>
      <c r="D19" s="6">
        <v>42735</v>
      </c>
      <c r="E19" s="5" t="s">
        <v>42</v>
      </c>
      <c r="F19" s="5" t="s">
        <v>118</v>
      </c>
      <c r="G19" s="5" t="s">
        <v>119</v>
      </c>
      <c r="H19" s="5" t="s">
        <v>11</v>
      </c>
      <c r="I19" s="5" t="s">
        <v>31</v>
      </c>
      <c r="J19" s="5" t="s">
        <v>110</v>
      </c>
      <c r="K19" s="5" t="s">
        <v>68</v>
      </c>
      <c r="L19" s="5">
        <v>77041</v>
      </c>
      <c r="M19" s="5" t="s">
        <v>3</v>
      </c>
      <c r="N19" s="5" t="s">
        <v>7</v>
      </c>
      <c r="O19" s="5" t="s">
        <v>120</v>
      </c>
      <c r="P19" s="5">
        <v>113.328</v>
      </c>
      <c r="Q19" s="7">
        <v>7</v>
      </c>
      <c r="R19" s="12">
        <f>'Sales Data'!$Q$19*'Sales Data'!$P$19</f>
        <v>793.29600000000005</v>
      </c>
    </row>
    <row r="20" spans="1:18" x14ac:dyDescent="0.25">
      <c r="A20" s="4">
        <v>42</v>
      </c>
      <c r="B20" s="5" t="s">
        <v>121</v>
      </c>
      <c r="C20" s="6">
        <v>43353</v>
      </c>
      <c r="D20" s="6">
        <v>43358</v>
      </c>
      <c r="E20" s="5" t="s">
        <v>42</v>
      </c>
      <c r="F20" s="5" t="s">
        <v>122</v>
      </c>
      <c r="G20" s="5" t="s">
        <v>123</v>
      </c>
      <c r="H20" s="5" t="s">
        <v>8</v>
      </c>
      <c r="I20" s="5" t="s">
        <v>31</v>
      </c>
      <c r="J20" s="5" t="s">
        <v>124</v>
      </c>
      <c r="K20" s="5" t="s">
        <v>125</v>
      </c>
      <c r="L20" s="5">
        <v>60540</v>
      </c>
      <c r="M20" s="5" t="s">
        <v>3</v>
      </c>
      <c r="N20" s="5" t="s">
        <v>10</v>
      </c>
      <c r="O20" s="5" t="s">
        <v>116</v>
      </c>
      <c r="P20" s="5">
        <v>147.16800000000001</v>
      </c>
      <c r="Q20" s="7">
        <v>6</v>
      </c>
      <c r="R20" s="12">
        <f>'Sales Data'!$Q$20*'Sales Data'!$P$20</f>
        <v>883.00800000000004</v>
      </c>
    </row>
    <row r="21" spans="1:18" x14ac:dyDescent="0.25">
      <c r="A21" s="4">
        <v>43</v>
      </c>
      <c r="B21" s="5" t="s">
        <v>126</v>
      </c>
      <c r="C21" s="6">
        <v>42933</v>
      </c>
      <c r="D21" s="6">
        <v>42938</v>
      </c>
      <c r="E21" s="5" t="s">
        <v>42</v>
      </c>
      <c r="F21" s="5" t="s">
        <v>127</v>
      </c>
      <c r="G21" s="5" t="s">
        <v>128</v>
      </c>
      <c r="H21" s="5" t="s">
        <v>8</v>
      </c>
      <c r="I21" s="5" t="s">
        <v>31</v>
      </c>
      <c r="J21" s="5" t="s">
        <v>38</v>
      </c>
      <c r="K21" s="5" t="s">
        <v>39</v>
      </c>
      <c r="L21" s="5">
        <v>90049</v>
      </c>
      <c r="M21" s="5" t="s">
        <v>12</v>
      </c>
      <c r="N21" s="5" t="s">
        <v>7</v>
      </c>
      <c r="O21" s="5" t="s">
        <v>75</v>
      </c>
      <c r="P21" s="5">
        <v>77.88</v>
      </c>
      <c r="Q21" s="7">
        <v>9</v>
      </c>
      <c r="R21" s="12">
        <f>'Sales Data'!$Q$21*'Sales Data'!$P$21</f>
        <v>700.92</v>
      </c>
    </row>
    <row r="22" spans="1:18" x14ac:dyDescent="0.25">
      <c r="A22" s="4">
        <v>44</v>
      </c>
      <c r="B22" s="5" t="s">
        <v>129</v>
      </c>
      <c r="C22" s="6">
        <v>43362</v>
      </c>
      <c r="D22" s="6">
        <v>43366</v>
      </c>
      <c r="E22" s="5" t="s">
        <v>42</v>
      </c>
      <c r="F22" s="5" t="s">
        <v>130</v>
      </c>
      <c r="G22" s="5" t="s">
        <v>131</v>
      </c>
      <c r="H22" s="5" t="s">
        <v>8</v>
      </c>
      <c r="I22" s="5" t="s">
        <v>31</v>
      </c>
      <c r="J22" s="5" t="s">
        <v>132</v>
      </c>
      <c r="K22" s="5" t="s">
        <v>46</v>
      </c>
      <c r="L22" s="5">
        <v>32935</v>
      </c>
      <c r="M22" s="5" t="s">
        <v>9</v>
      </c>
      <c r="N22" s="5" t="s">
        <v>7</v>
      </c>
      <c r="O22" s="5" t="s">
        <v>75</v>
      </c>
      <c r="P22" s="5">
        <v>95.616</v>
      </c>
      <c r="Q22" s="7">
        <v>9</v>
      </c>
      <c r="R22" s="12">
        <f>'Sales Data'!$Q$22*'Sales Data'!$P$22</f>
        <v>860.54399999999998</v>
      </c>
    </row>
    <row r="23" spans="1:18" x14ac:dyDescent="0.25">
      <c r="A23" s="4">
        <v>45</v>
      </c>
      <c r="B23" s="5" t="s">
        <v>133</v>
      </c>
      <c r="C23" s="6">
        <v>42805</v>
      </c>
      <c r="D23" s="6">
        <v>42807</v>
      </c>
      <c r="E23" s="5" t="s">
        <v>112</v>
      </c>
      <c r="F23" s="5" t="s">
        <v>134</v>
      </c>
      <c r="G23" s="5" t="s">
        <v>135</v>
      </c>
      <c r="H23" s="5" t="s">
        <v>8</v>
      </c>
      <c r="I23" s="5" t="s">
        <v>31</v>
      </c>
      <c r="J23" s="5" t="s">
        <v>136</v>
      </c>
      <c r="K23" s="5" t="s">
        <v>137</v>
      </c>
      <c r="L23" s="5">
        <v>55122</v>
      </c>
      <c r="M23" s="5" t="s">
        <v>3</v>
      </c>
      <c r="N23" s="5" t="s">
        <v>10</v>
      </c>
      <c r="O23" s="5" t="s">
        <v>138</v>
      </c>
      <c r="P23" s="5">
        <v>45.98</v>
      </c>
      <c r="Q23" s="7">
        <v>9</v>
      </c>
      <c r="R23" s="12">
        <f>'Sales Data'!$Q$23*'Sales Data'!$P$23</f>
        <v>413.82</v>
      </c>
    </row>
    <row r="24" spans="1:18" x14ac:dyDescent="0.25">
      <c r="A24" s="4">
        <v>47</v>
      </c>
      <c r="B24" s="5" t="s">
        <v>139</v>
      </c>
      <c r="C24" s="6">
        <v>42297</v>
      </c>
      <c r="D24" s="6">
        <v>42302</v>
      </c>
      <c r="E24" s="5" t="s">
        <v>28</v>
      </c>
      <c r="F24" s="5" t="s">
        <v>140</v>
      </c>
      <c r="G24" s="5" t="s">
        <v>141</v>
      </c>
      <c r="H24" s="5" t="s">
        <v>5</v>
      </c>
      <c r="I24" s="5" t="s">
        <v>31</v>
      </c>
      <c r="J24" s="5" t="s">
        <v>142</v>
      </c>
      <c r="K24" s="5" t="s">
        <v>143</v>
      </c>
      <c r="L24" s="5">
        <v>48185</v>
      </c>
      <c r="M24" s="5" t="s">
        <v>3</v>
      </c>
      <c r="N24" s="5" t="s">
        <v>7</v>
      </c>
      <c r="O24" s="5" t="s">
        <v>75</v>
      </c>
      <c r="P24" s="5">
        <v>211.96</v>
      </c>
      <c r="Q24" s="7">
        <v>2</v>
      </c>
      <c r="R24" s="12">
        <f>'Sales Data'!$Q$24*'Sales Data'!$P$24</f>
        <v>423.92</v>
      </c>
    </row>
    <row r="25" spans="1:18" x14ac:dyDescent="0.25">
      <c r="A25" s="4">
        <v>48</v>
      </c>
      <c r="B25" s="5" t="s">
        <v>144</v>
      </c>
      <c r="C25" s="6">
        <v>42906</v>
      </c>
      <c r="D25" s="6">
        <v>42911</v>
      </c>
      <c r="E25" s="5" t="s">
        <v>42</v>
      </c>
      <c r="F25" s="5" t="s">
        <v>145</v>
      </c>
      <c r="G25" s="5" t="s">
        <v>146</v>
      </c>
      <c r="H25" s="5" t="s">
        <v>5</v>
      </c>
      <c r="I25" s="5" t="s">
        <v>31</v>
      </c>
      <c r="J25" s="5" t="s">
        <v>147</v>
      </c>
      <c r="K25" s="5" t="s">
        <v>148</v>
      </c>
      <c r="L25" s="5">
        <v>19901</v>
      </c>
      <c r="M25" s="5" t="s">
        <v>6</v>
      </c>
      <c r="N25" s="5" t="s">
        <v>10</v>
      </c>
      <c r="O25" s="5" t="s">
        <v>138</v>
      </c>
      <c r="P25" s="5">
        <v>45</v>
      </c>
      <c r="Q25" s="7">
        <v>9</v>
      </c>
      <c r="R25" s="12">
        <f>'Sales Data'!$Q$25*'Sales Data'!$P$25</f>
        <v>405</v>
      </c>
    </row>
    <row r="26" spans="1:18" x14ac:dyDescent="0.25">
      <c r="A26" s="4">
        <v>50</v>
      </c>
      <c r="B26" s="5" t="s">
        <v>149</v>
      </c>
      <c r="C26" s="6">
        <v>42478</v>
      </c>
      <c r="D26" s="6">
        <v>42482</v>
      </c>
      <c r="E26" s="5" t="s">
        <v>42</v>
      </c>
      <c r="F26" s="5" t="s">
        <v>150</v>
      </c>
      <c r="G26" s="5" t="s">
        <v>151</v>
      </c>
      <c r="H26" s="5" t="s">
        <v>5</v>
      </c>
      <c r="I26" s="5" t="s">
        <v>31</v>
      </c>
      <c r="J26" s="5" t="s">
        <v>152</v>
      </c>
      <c r="K26" s="5" t="s">
        <v>153</v>
      </c>
      <c r="L26" s="5">
        <v>47150</v>
      </c>
      <c r="M26" s="5" t="s">
        <v>3</v>
      </c>
      <c r="N26" s="5" t="s">
        <v>7</v>
      </c>
      <c r="O26" s="5" t="s">
        <v>63</v>
      </c>
      <c r="P26" s="5">
        <v>38.22</v>
      </c>
      <c r="Q26" s="7">
        <v>9</v>
      </c>
      <c r="R26" s="12">
        <f>'Sales Data'!$Q$26*'Sales Data'!$P$26</f>
        <v>343.98</v>
      </c>
    </row>
    <row r="27" spans="1:18" x14ac:dyDescent="0.25">
      <c r="A27" s="4">
        <v>54</v>
      </c>
      <c r="B27" s="5" t="s">
        <v>154</v>
      </c>
      <c r="C27" s="6">
        <v>43080</v>
      </c>
      <c r="D27" s="6">
        <v>43086</v>
      </c>
      <c r="E27" s="5" t="s">
        <v>42</v>
      </c>
      <c r="F27" s="5" t="s">
        <v>155</v>
      </c>
      <c r="G27" s="5" t="s">
        <v>156</v>
      </c>
      <c r="H27" s="5" t="s">
        <v>8</v>
      </c>
      <c r="I27" s="5" t="s">
        <v>31</v>
      </c>
      <c r="J27" s="5" t="s">
        <v>157</v>
      </c>
      <c r="K27" s="5" t="s">
        <v>158</v>
      </c>
      <c r="L27" s="5">
        <v>10024</v>
      </c>
      <c r="M27" s="5" t="s">
        <v>6</v>
      </c>
      <c r="N27" s="5" t="s">
        <v>7</v>
      </c>
      <c r="O27" s="5" t="s">
        <v>159</v>
      </c>
      <c r="P27" s="5">
        <v>15.26</v>
      </c>
      <c r="Q27" s="7">
        <v>7</v>
      </c>
      <c r="R27" s="12">
        <f>'Sales Data'!$Q$27*'Sales Data'!$P$27</f>
        <v>106.82</v>
      </c>
    </row>
    <row r="28" spans="1:18" x14ac:dyDescent="0.25">
      <c r="A28" s="4">
        <v>56</v>
      </c>
      <c r="B28" s="5" t="s">
        <v>160</v>
      </c>
      <c r="C28" s="6">
        <v>42903</v>
      </c>
      <c r="D28" s="6">
        <v>42904</v>
      </c>
      <c r="E28" s="5" t="s">
        <v>112</v>
      </c>
      <c r="F28" s="5" t="s">
        <v>161</v>
      </c>
      <c r="G28" s="5" t="s">
        <v>162</v>
      </c>
      <c r="H28" s="5" t="s">
        <v>5</v>
      </c>
      <c r="I28" s="5" t="s">
        <v>31</v>
      </c>
      <c r="J28" s="5" t="s">
        <v>163</v>
      </c>
      <c r="K28" s="5" t="s">
        <v>158</v>
      </c>
      <c r="L28" s="5">
        <v>12180</v>
      </c>
      <c r="M28" s="5" t="s">
        <v>6</v>
      </c>
      <c r="N28" s="5" t="s">
        <v>7</v>
      </c>
      <c r="O28" s="5" t="s">
        <v>75</v>
      </c>
      <c r="P28" s="5">
        <v>208.56</v>
      </c>
      <c r="Q28" s="7">
        <v>2</v>
      </c>
      <c r="R28" s="12">
        <f>'Sales Data'!$Q$28*'Sales Data'!$P$28</f>
        <v>417.12</v>
      </c>
    </row>
    <row r="29" spans="1:18" x14ac:dyDescent="0.25">
      <c r="A29" s="4">
        <v>63</v>
      </c>
      <c r="B29" s="5" t="s">
        <v>164</v>
      </c>
      <c r="C29" s="6">
        <v>42698</v>
      </c>
      <c r="D29" s="6">
        <v>42704</v>
      </c>
      <c r="E29" s="5" t="s">
        <v>42</v>
      </c>
      <c r="F29" s="5" t="s">
        <v>165</v>
      </c>
      <c r="G29" s="5" t="s">
        <v>166</v>
      </c>
      <c r="H29" s="5" t="s">
        <v>5</v>
      </c>
      <c r="I29" s="5" t="s">
        <v>31</v>
      </c>
      <c r="J29" s="5" t="s">
        <v>38</v>
      </c>
      <c r="K29" s="5" t="s">
        <v>39</v>
      </c>
      <c r="L29" s="5">
        <v>90004</v>
      </c>
      <c r="M29" s="5" t="s">
        <v>12</v>
      </c>
      <c r="N29" s="5" t="s">
        <v>10</v>
      </c>
      <c r="O29" s="5" t="s">
        <v>138</v>
      </c>
      <c r="P29" s="5">
        <v>13.98</v>
      </c>
      <c r="Q29" s="7">
        <v>3</v>
      </c>
      <c r="R29" s="12">
        <f>'Sales Data'!$Q$29*'Sales Data'!$P$29</f>
        <v>41.94</v>
      </c>
    </row>
    <row r="30" spans="1:18" x14ac:dyDescent="0.25">
      <c r="A30" s="4">
        <v>67</v>
      </c>
      <c r="B30" s="5" t="s">
        <v>167</v>
      </c>
      <c r="C30" s="6">
        <v>42490</v>
      </c>
      <c r="D30" s="6">
        <v>42495</v>
      </c>
      <c r="E30" s="5" t="s">
        <v>42</v>
      </c>
      <c r="F30" s="5" t="s">
        <v>168</v>
      </c>
      <c r="G30" s="5" t="s">
        <v>169</v>
      </c>
      <c r="H30" s="5" t="s">
        <v>11</v>
      </c>
      <c r="I30" s="5" t="s">
        <v>31</v>
      </c>
      <c r="J30" s="5" t="s">
        <v>170</v>
      </c>
      <c r="K30" s="5" t="s">
        <v>125</v>
      </c>
      <c r="L30" s="5">
        <v>60610</v>
      </c>
      <c r="M30" s="5" t="s">
        <v>3</v>
      </c>
      <c r="N30" s="5" t="s">
        <v>4</v>
      </c>
      <c r="O30" s="5" t="s">
        <v>96</v>
      </c>
      <c r="P30" s="5">
        <v>213.11500000000001</v>
      </c>
      <c r="Q30" s="7">
        <v>9</v>
      </c>
      <c r="R30" s="12">
        <f>'Sales Data'!$Q$30*'Sales Data'!$P$30</f>
        <v>1918.0350000000001</v>
      </c>
    </row>
    <row r="31" spans="1:18" x14ac:dyDescent="0.25">
      <c r="A31" s="4">
        <v>68</v>
      </c>
      <c r="B31" s="5" t="s">
        <v>171</v>
      </c>
      <c r="C31" s="6">
        <v>42343</v>
      </c>
      <c r="D31" s="6">
        <v>42348</v>
      </c>
      <c r="E31" s="5" t="s">
        <v>42</v>
      </c>
      <c r="F31" s="5" t="s">
        <v>172</v>
      </c>
      <c r="G31" s="5" t="s">
        <v>173</v>
      </c>
      <c r="H31" s="5" t="s">
        <v>8</v>
      </c>
      <c r="I31" s="5" t="s">
        <v>31</v>
      </c>
      <c r="J31" s="5" t="s">
        <v>174</v>
      </c>
      <c r="K31" s="5" t="s">
        <v>175</v>
      </c>
      <c r="L31" s="5">
        <v>85234</v>
      </c>
      <c r="M31" s="5" t="s">
        <v>12</v>
      </c>
      <c r="N31" s="5" t="s">
        <v>7</v>
      </c>
      <c r="O31" s="5" t="s">
        <v>85</v>
      </c>
      <c r="P31" s="5">
        <v>1113.0239999999999</v>
      </c>
      <c r="Q31" s="7">
        <v>9</v>
      </c>
      <c r="R31" s="12">
        <f>'Sales Data'!$Q$31*'Sales Data'!$P$31</f>
        <v>10017.215999999999</v>
      </c>
    </row>
    <row r="32" spans="1:18" x14ac:dyDescent="0.25">
      <c r="A32" s="4">
        <v>70</v>
      </c>
      <c r="B32" s="5" t="s">
        <v>176</v>
      </c>
      <c r="C32" s="6">
        <v>42890</v>
      </c>
      <c r="D32" s="6">
        <v>42892</v>
      </c>
      <c r="E32" s="5" t="s">
        <v>112</v>
      </c>
      <c r="F32" s="5" t="s">
        <v>177</v>
      </c>
      <c r="G32" s="5" t="s">
        <v>178</v>
      </c>
      <c r="H32" s="5" t="s">
        <v>5</v>
      </c>
      <c r="I32" s="5" t="s">
        <v>31</v>
      </c>
      <c r="J32" s="5" t="s">
        <v>179</v>
      </c>
      <c r="K32" s="5" t="s">
        <v>180</v>
      </c>
      <c r="L32" s="5">
        <v>22153</v>
      </c>
      <c r="M32" s="5" t="s">
        <v>9</v>
      </c>
      <c r="N32" s="5" t="s">
        <v>7</v>
      </c>
      <c r="O32" s="5" t="s">
        <v>57</v>
      </c>
      <c r="P32" s="5">
        <v>75.88</v>
      </c>
      <c r="Q32" s="7">
        <v>5</v>
      </c>
      <c r="R32" s="12">
        <f>'Sales Data'!$Q$32*'Sales Data'!$P$32</f>
        <v>379.4</v>
      </c>
    </row>
    <row r="33" spans="1:18" x14ac:dyDescent="0.25">
      <c r="A33" s="4">
        <v>71</v>
      </c>
      <c r="B33" s="5" t="s">
        <v>181</v>
      </c>
      <c r="C33" s="6">
        <v>42996</v>
      </c>
      <c r="D33" s="6">
        <v>43001</v>
      </c>
      <c r="E33" s="5" t="s">
        <v>42</v>
      </c>
      <c r="F33" s="5" t="s">
        <v>182</v>
      </c>
      <c r="G33" s="5" t="s">
        <v>183</v>
      </c>
      <c r="H33" s="5" t="s">
        <v>5</v>
      </c>
      <c r="I33" s="5" t="s">
        <v>31</v>
      </c>
      <c r="J33" s="5" t="s">
        <v>157</v>
      </c>
      <c r="K33" s="5" t="s">
        <v>158</v>
      </c>
      <c r="L33" s="5">
        <v>10009</v>
      </c>
      <c r="M33" s="5" t="s">
        <v>6</v>
      </c>
      <c r="N33" s="5" t="s">
        <v>7</v>
      </c>
      <c r="O33" s="5" t="s">
        <v>63</v>
      </c>
      <c r="P33" s="5">
        <v>4.6159999999999997</v>
      </c>
      <c r="Q33" s="7">
        <v>8</v>
      </c>
      <c r="R33" s="12">
        <f>'Sales Data'!$Q$33*'Sales Data'!$P$33</f>
        <v>36.927999999999997</v>
      </c>
    </row>
    <row r="34" spans="1:18" x14ac:dyDescent="0.25">
      <c r="A34" s="4">
        <v>73</v>
      </c>
      <c r="B34" s="5" t="s">
        <v>184</v>
      </c>
      <c r="C34" s="6">
        <v>42486</v>
      </c>
      <c r="D34" s="6">
        <v>42492</v>
      </c>
      <c r="E34" s="5" t="s">
        <v>42</v>
      </c>
      <c r="F34" s="5" t="s">
        <v>185</v>
      </c>
      <c r="G34" s="5" t="s">
        <v>186</v>
      </c>
      <c r="H34" s="5" t="s">
        <v>5</v>
      </c>
      <c r="I34" s="5" t="s">
        <v>31</v>
      </c>
      <c r="J34" s="5" t="s">
        <v>187</v>
      </c>
      <c r="K34" s="5" t="s">
        <v>188</v>
      </c>
      <c r="L34" s="5">
        <v>38109</v>
      </c>
      <c r="M34" s="5" t="s">
        <v>9</v>
      </c>
      <c r="N34" s="5" t="s">
        <v>4</v>
      </c>
      <c r="O34" s="5" t="s">
        <v>96</v>
      </c>
      <c r="P34" s="5">
        <v>831.93600000000004</v>
      </c>
      <c r="Q34" s="7">
        <v>9</v>
      </c>
      <c r="R34" s="12">
        <f>'Sales Data'!$Q$34*'Sales Data'!$P$34</f>
        <v>7487.424</v>
      </c>
    </row>
    <row r="35" spans="1:18" x14ac:dyDescent="0.25">
      <c r="A35" s="4">
        <v>76</v>
      </c>
      <c r="B35" s="5" t="s">
        <v>189</v>
      </c>
      <c r="C35" s="6">
        <v>43443</v>
      </c>
      <c r="D35" s="6">
        <v>43445</v>
      </c>
      <c r="E35" s="5" t="s">
        <v>112</v>
      </c>
      <c r="F35" s="5" t="s">
        <v>190</v>
      </c>
      <c r="G35" s="5" t="s">
        <v>191</v>
      </c>
      <c r="H35" s="5" t="s">
        <v>8</v>
      </c>
      <c r="I35" s="5" t="s">
        <v>31</v>
      </c>
      <c r="J35" s="5" t="s">
        <v>110</v>
      </c>
      <c r="K35" s="5" t="s">
        <v>68</v>
      </c>
      <c r="L35" s="5">
        <v>77041</v>
      </c>
      <c r="M35" s="5" t="s">
        <v>3</v>
      </c>
      <c r="N35" s="5" t="s">
        <v>7</v>
      </c>
      <c r="O35" s="5" t="s">
        <v>63</v>
      </c>
      <c r="P35" s="5">
        <v>1.248</v>
      </c>
      <c r="Q35" s="7">
        <v>9</v>
      </c>
      <c r="R35" s="12">
        <f>'Sales Data'!$Q$35*'Sales Data'!$P$35</f>
        <v>11.231999999999999</v>
      </c>
    </row>
    <row r="36" spans="1:18" x14ac:dyDescent="0.25">
      <c r="A36" s="4">
        <v>80</v>
      </c>
      <c r="B36" s="5" t="s">
        <v>192</v>
      </c>
      <c r="C36" s="6">
        <v>42898</v>
      </c>
      <c r="D36" s="6">
        <v>42901</v>
      </c>
      <c r="E36" s="5" t="s">
        <v>112</v>
      </c>
      <c r="F36" s="5" t="s">
        <v>193</v>
      </c>
      <c r="G36" s="5" t="s">
        <v>194</v>
      </c>
      <c r="H36" s="5" t="s">
        <v>8</v>
      </c>
      <c r="I36" s="5" t="s">
        <v>31</v>
      </c>
      <c r="J36" s="5" t="s">
        <v>195</v>
      </c>
      <c r="K36" s="5" t="s">
        <v>196</v>
      </c>
      <c r="L36" s="5">
        <v>35601</v>
      </c>
      <c r="M36" s="5" t="s">
        <v>9</v>
      </c>
      <c r="N36" s="5" t="s">
        <v>7</v>
      </c>
      <c r="O36" s="5" t="s">
        <v>69</v>
      </c>
      <c r="P36" s="5">
        <v>208.16</v>
      </c>
      <c r="Q36" s="7">
        <v>8</v>
      </c>
      <c r="R36" s="12">
        <f>'Sales Data'!$Q$36*'Sales Data'!$P$36</f>
        <v>1665.28</v>
      </c>
    </row>
    <row r="37" spans="1:18" x14ac:dyDescent="0.25">
      <c r="A37" s="4">
        <v>82</v>
      </c>
      <c r="B37" s="5" t="s">
        <v>197</v>
      </c>
      <c r="C37" s="6">
        <v>42289</v>
      </c>
      <c r="D37" s="6">
        <v>42293</v>
      </c>
      <c r="E37" s="5" t="s">
        <v>42</v>
      </c>
      <c r="F37" s="5" t="s">
        <v>198</v>
      </c>
      <c r="G37" s="5" t="s">
        <v>199</v>
      </c>
      <c r="H37" s="5" t="s">
        <v>5</v>
      </c>
      <c r="I37" s="5" t="s">
        <v>31</v>
      </c>
      <c r="J37" s="5" t="s">
        <v>84</v>
      </c>
      <c r="K37" s="5" t="s">
        <v>39</v>
      </c>
      <c r="L37" s="5">
        <v>94122</v>
      </c>
      <c r="M37" s="5" t="s">
        <v>12</v>
      </c>
      <c r="N37" s="5" t="s">
        <v>7</v>
      </c>
      <c r="O37" s="5" t="s">
        <v>85</v>
      </c>
      <c r="P37" s="5">
        <v>14.9</v>
      </c>
      <c r="Q37" s="7">
        <v>7</v>
      </c>
      <c r="R37" s="12">
        <f>'Sales Data'!$Q$37*'Sales Data'!$P$37</f>
        <v>104.3</v>
      </c>
    </row>
    <row r="38" spans="1:18" x14ac:dyDescent="0.25">
      <c r="A38" s="4">
        <v>84</v>
      </c>
      <c r="B38" s="5" t="s">
        <v>200</v>
      </c>
      <c r="C38" s="6">
        <v>42616</v>
      </c>
      <c r="D38" s="6">
        <v>42621</v>
      </c>
      <c r="E38" s="5" t="s">
        <v>42</v>
      </c>
      <c r="F38" s="5" t="s">
        <v>201</v>
      </c>
      <c r="G38" s="5" t="s">
        <v>202</v>
      </c>
      <c r="H38" s="5" t="s">
        <v>8</v>
      </c>
      <c r="I38" s="5" t="s">
        <v>31</v>
      </c>
      <c r="J38" s="5" t="s">
        <v>203</v>
      </c>
      <c r="K38" s="5" t="s">
        <v>56</v>
      </c>
      <c r="L38" s="5">
        <v>27707</v>
      </c>
      <c r="M38" s="5" t="s">
        <v>9</v>
      </c>
      <c r="N38" s="5" t="s">
        <v>7</v>
      </c>
      <c r="O38" s="5" t="s">
        <v>120</v>
      </c>
      <c r="P38" s="5">
        <v>200.98400000000001</v>
      </c>
      <c r="Q38" s="7">
        <v>5</v>
      </c>
      <c r="R38" s="12">
        <f>'Sales Data'!$Q$38*'Sales Data'!$P$38</f>
        <v>1004.9200000000001</v>
      </c>
    </row>
    <row r="39" spans="1:18" x14ac:dyDescent="0.25">
      <c r="A39" s="4">
        <v>85</v>
      </c>
      <c r="B39" s="5" t="s">
        <v>204</v>
      </c>
      <c r="C39" s="6">
        <v>43417</v>
      </c>
      <c r="D39" s="6">
        <v>43420</v>
      </c>
      <c r="E39" s="5" t="s">
        <v>112</v>
      </c>
      <c r="F39" s="5" t="s">
        <v>205</v>
      </c>
      <c r="G39" s="5" t="s">
        <v>206</v>
      </c>
      <c r="H39" s="5" t="s">
        <v>11</v>
      </c>
      <c r="I39" s="5" t="s">
        <v>31</v>
      </c>
      <c r="J39" s="5" t="s">
        <v>170</v>
      </c>
      <c r="K39" s="5" t="s">
        <v>125</v>
      </c>
      <c r="L39" s="5">
        <v>60623</v>
      </c>
      <c r="M39" s="5" t="s">
        <v>3</v>
      </c>
      <c r="N39" s="5" t="s">
        <v>7</v>
      </c>
      <c r="O39" s="5" t="s">
        <v>75</v>
      </c>
      <c r="P39" s="5">
        <v>230.376</v>
      </c>
      <c r="Q39" s="7">
        <v>7</v>
      </c>
      <c r="R39" s="12">
        <f>'Sales Data'!$Q$39*'Sales Data'!$P$39</f>
        <v>1612.6320000000001</v>
      </c>
    </row>
    <row r="40" spans="1:18" x14ac:dyDescent="0.25">
      <c r="A40" s="4">
        <v>87</v>
      </c>
      <c r="B40" s="5" t="s">
        <v>207</v>
      </c>
      <c r="C40" s="6">
        <v>43399</v>
      </c>
      <c r="D40" s="6">
        <v>43406</v>
      </c>
      <c r="E40" s="5" t="s">
        <v>42</v>
      </c>
      <c r="F40" s="5" t="s">
        <v>208</v>
      </c>
      <c r="G40" s="5" t="s">
        <v>209</v>
      </c>
      <c r="H40" s="5" t="s">
        <v>5</v>
      </c>
      <c r="I40" s="5" t="s">
        <v>31</v>
      </c>
      <c r="J40" s="5" t="s">
        <v>210</v>
      </c>
      <c r="K40" s="5" t="s">
        <v>137</v>
      </c>
      <c r="L40" s="5">
        <v>55901</v>
      </c>
      <c r="M40" s="5" t="s">
        <v>3</v>
      </c>
      <c r="N40" s="5" t="s">
        <v>10</v>
      </c>
      <c r="O40" s="5" t="s">
        <v>138</v>
      </c>
      <c r="P40" s="5">
        <v>19.989999999999998</v>
      </c>
      <c r="Q40" s="7">
        <v>9</v>
      </c>
      <c r="R40" s="12">
        <f>'Sales Data'!$Q$40*'Sales Data'!$P$40</f>
        <v>179.91</v>
      </c>
    </row>
    <row r="41" spans="1:18" x14ac:dyDescent="0.25">
      <c r="A41" s="4">
        <v>89</v>
      </c>
      <c r="B41" s="5" t="s">
        <v>211</v>
      </c>
      <c r="C41" s="6">
        <v>42830</v>
      </c>
      <c r="D41" s="6">
        <v>42835</v>
      </c>
      <c r="E41" s="5" t="s">
        <v>28</v>
      </c>
      <c r="F41" s="5" t="s">
        <v>212</v>
      </c>
      <c r="G41" s="5" t="s">
        <v>213</v>
      </c>
      <c r="H41" s="5" t="s">
        <v>11</v>
      </c>
      <c r="I41" s="5" t="s">
        <v>31</v>
      </c>
      <c r="J41" s="5" t="s">
        <v>110</v>
      </c>
      <c r="K41" s="5" t="s">
        <v>68</v>
      </c>
      <c r="L41" s="5">
        <v>77095</v>
      </c>
      <c r="M41" s="5" t="s">
        <v>3</v>
      </c>
      <c r="N41" s="5" t="s">
        <v>7</v>
      </c>
      <c r="O41" s="5" t="s">
        <v>75</v>
      </c>
      <c r="P41" s="5">
        <v>158.36799999999999</v>
      </c>
      <c r="Q41" s="7">
        <v>3</v>
      </c>
      <c r="R41" s="12">
        <f>'Sales Data'!$Q$41*'Sales Data'!$P$41</f>
        <v>475.10399999999998</v>
      </c>
    </row>
    <row r="42" spans="1:18" x14ac:dyDescent="0.25">
      <c r="A42" s="4">
        <v>90</v>
      </c>
      <c r="B42" s="5" t="s">
        <v>214</v>
      </c>
      <c r="C42" s="6">
        <v>42995</v>
      </c>
      <c r="D42" s="6">
        <v>43000</v>
      </c>
      <c r="E42" s="5" t="s">
        <v>42</v>
      </c>
      <c r="F42" s="5" t="s">
        <v>215</v>
      </c>
      <c r="G42" s="5" t="s">
        <v>216</v>
      </c>
      <c r="H42" s="5" t="s">
        <v>8</v>
      </c>
      <c r="I42" s="5" t="s">
        <v>31</v>
      </c>
      <c r="J42" s="5" t="s">
        <v>38</v>
      </c>
      <c r="K42" s="5" t="s">
        <v>39</v>
      </c>
      <c r="L42" s="5">
        <v>90036</v>
      </c>
      <c r="M42" s="5" t="s">
        <v>12</v>
      </c>
      <c r="N42" s="5" t="s">
        <v>7</v>
      </c>
      <c r="O42" s="5" t="s">
        <v>85</v>
      </c>
      <c r="P42" s="5">
        <v>20.100000000000001</v>
      </c>
      <c r="Q42" s="7">
        <v>3</v>
      </c>
      <c r="R42" s="12">
        <f>'Sales Data'!$Q$42*'Sales Data'!$P$42</f>
        <v>60.300000000000004</v>
      </c>
    </row>
    <row r="43" spans="1:18" x14ac:dyDescent="0.25">
      <c r="A43" s="4">
        <v>93</v>
      </c>
      <c r="B43" s="5" t="s">
        <v>217</v>
      </c>
      <c r="C43" s="6">
        <v>42400</v>
      </c>
      <c r="D43" s="6">
        <v>42405</v>
      </c>
      <c r="E43" s="5" t="s">
        <v>28</v>
      </c>
      <c r="F43" s="5" t="s">
        <v>218</v>
      </c>
      <c r="G43" s="5" t="s">
        <v>219</v>
      </c>
      <c r="H43" s="5" t="s">
        <v>5</v>
      </c>
      <c r="I43" s="5" t="s">
        <v>31</v>
      </c>
      <c r="J43" s="5" t="s">
        <v>220</v>
      </c>
      <c r="K43" s="5" t="s">
        <v>137</v>
      </c>
      <c r="L43" s="5">
        <v>55407</v>
      </c>
      <c r="M43" s="5" t="s">
        <v>3</v>
      </c>
      <c r="N43" s="5" t="s">
        <v>7</v>
      </c>
      <c r="O43" s="5" t="s">
        <v>57</v>
      </c>
      <c r="P43" s="5">
        <v>12.96</v>
      </c>
      <c r="Q43" s="7">
        <v>7</v>
      </c>
      <c r="R43" s="12">
        <f>'Sales Data'!$Q$43*'Sales Data'!$P$43</f>
        <v>90.72</v>
      </c>
    </row>
    <row r="44" spans="1:18" x14ac:dyDescent="0.25">
      <c r="A44" s="4">
        <v>96</v>
      </c>
      <c r="B44" s="5" t="s">
        <v>221</v>
      </c>
      <c r="C44" s="6">
        <v>43410</v>
      </c>
      <c r="D44" s="6">
        <v>43416</v>
      </c>
      <c r="E44" s="5" t="s">
        <v>42</v>
      </c>
      <c r="F44" s="5" t="s">
        <v>222</v>
      </c>
      <c r="G44" s="5" t="s">
        <v>223</v>
      </c>
      <c r="H44" s="5" t="s">
        <v>11</v>
      </c>
      <c r="I44" s="5" t="s">
        <v>31</v>
      </c>
      <c r="J44" s="5" t="s">
        <v>224</v>
      </c>
      <c r="K44" s="5" t="s">
        <v>225</v>
      </c>
      <c r="L44" s="5">
        <v>97206</v>
      </c>
      <c r="M44" s="5" t="s">
        <v>12</v>
      </c>
      <c r="N44" s="5" t="s">
        <v>7</v>
      </c>
      <c r="O44" s="5" t="s">
        <v>63</v>
      </c>
      <c r="P44" s="5">
        <v>5.6820000000000004</v>
      </c>
      <c r="Q44" s="7">
        <v>3</v>
      </c>
      <c r="R44" s="12">
        <f>'Sales Data'!$Q$44*'Sales Data'!$P$44</f>
        <v>17.045999999999999</v>
      </c>
    </row>
    <row r="45" spans="1:18" x14ac:dyDescent="0.25">
      <c r="A45" s="4">
        <v>97</v>
      </c>
      <c r="B45" s="5" t="s">
        <v>226</v>
      </c>
      <c r="C45" s="6">
        <v>43413</v>
      </c>
      <c r="D45" s="6">
        <v>43415</v>
      </c>
      <c r="E45" s="5" t="s">
        <v>28</v>
      </c>
      <c r="F45" s="5" t="s">
        <v>227</v>
      </c>
      <c r="G45" s="5" t="s">
        <v>228</v>
      </c>
      <c r="H45" s="5" t="s">
        <v>11</v>
      </c>
      <c r="I45" s="5" t="s">
        <v>31</v>
      </c>
      <c r="J45" s="5" t="s">
        <v>157</v>
      </c>
      <c r="K45" s="5" t="s">
        <v>158</v>
      </c>
      <c r="L45" s="5">
        <v>10009</v>
      </c>
      <c r="M45" s="5" t="s">
        <v>6</v>
      </c>
      <c r="N45" s="5" t="s">
        <v>4</v>
      </c>
      <c r="O45" s="5" t="s">
        <v>51</v>
      </c>
      <c r="P45" s="5">
        <v>96.53</v>
      </c>
      <c r="Q45" s="7">
        <v>2</v>
      </c>
      <c r="R45" s="12">
        <f>'Sales Data'!$Q$45*'Sales Data'!$P$45</f>
        <v>193.06</v>
      </c>
    </row>
    <row r="46" spans="1:18" x14ac:dyDescent="0.25">
      <c r="A46" s="4">
        <v>98</v>
      </c>
      <c r="B46" s="5" t="s">
        <v>229</v>
      </c>
      <c r="C46" s="6">
        <v>43268</v>
      </c>
      <c r="D46" s="6">
        <v>43271</v>
      </c>
      <c r="E46" s="5" t="s">
        <v>112</v>
      </c>
      <c r="F46" s="5" t="s">
        <v>230</v>
      </c>
      <c r="G46" s="5" t="s">
        <v>231</v>
      </c>
      <c r="H46" s="5" t="s">
        <v>5</v>
      </c>
      <c r="I46" s="5" t="s">
        <v>31</v>
      </c>
      <c r="J46" s="5" t="s">
        <v>84</v>
      </c>
      <c r="K46" s="5" t="s">
        <v>39</v>
      </c>
      <c r="L46" s="5">
        <v>94122</v>
      </c>
      <c r="M46" s="5" t="s">
        <v>12</v>
      </c>
      <c r="N46" s="5" t="s">
        <v>7</v>
      </c>
      <c r="O46" s="5" t="s">
        <v>63</v>
      </c>
      <c r="P46" s="5">
        <v>51.311999999999998</v>
      </c>
      <c r="Q46" s="7">
        <v>5</v>
      </c>
      <c r="R46" s="12">
        <f>'Sales Data'!$Q$46*'Sales Data'!$P$46</f>
        <v>256.56</v>
      </c>
    </row>
    <row r="47" spans="1:18" x14ac:dyDescent="0.25">
      <c r="A47" s="4">
        <v>99</v>
      </c>
      <c r="B47" s="5" t="s">
        <v>232</v>
      </c>
      <c r="C47" s="6">
        <v>42984</v>
      </c>
      <c r="D47" s="6">
        <v>42989</v>
      </c>
      <c r="E47" s="5" t="s">
        <v>42</v>
      </c>
      <c r="F47" s="5" t="s">
        <v>233</v>
      </c>
      <c r="G47" s="5" t="s">
        <v>234</v>
      </c>
      <c r="H47" s="5" t="s">
        <v>8</v>
      </c>
      <c r="I47" s="5" t="s">
        <v>31</v>
      </c>
      <c r="J47" s="5" t="s">
        <v>235</v>
      </c>
      <c r="K47" s="5" t="s">
        <v>137</v>
      </c>
      <c r="L47" s="5">
        <v>55106</v>
      </c>
      <c r="M47" s="5" t="s">
        <v>3</v>
      </c>
      <c r="N47" s="5" t="s">
        <v>7</v>
      </c>
      <c r="O47" s="5" t="s">
        <v>69</v>
      </c>
      <c r="P47" s="5">
        <v>77.88</v>
      </c>
      <c r="Q47" s="7">
        <v>5</v>
      </c>
      <c r="R47" s="12">
        <f>'Sales Data'!$Q$47*'Sales Data'!$P$47</f>
        <v>389.4</v>
      </c>
    </row>
    <row r="48" spans="1:18" x14ac:dyDescent="0.25">
      <c r="A48" s="4">
        <v>100</v>
      </c>
      <c r="B48" s="5" t="s">
        <v>236</v>
      </c>
      <c r="C48" s="6">
        <v>42976</v>
      </c>
      <c r="D48" s="6">
        <v>42980</v>
      </c>
      <c r="E48" s="5" t="s">
        <v>42</v>
      </c>
      <c r="F48" s="5" t="s">
        <v>237</v>
      </c>
      <c r="G48" s="5" t="s">
        <v>238</v>
      </c>
      <c r="H48" s="5" t="s">
        <v>11</v>
      </c>
      <c r="I48" s="5" t="s">
        <v>31</v>
      </c>
      <c r="J48" s="5" t="s">
        <v>170</v>
      </c>
      <c r="K48" s="5" t="s">
        <v>125</v>
      </c>
      <c r="L48" s="5">
        <v>60610</v>
      </c>
      <c r="M48" s="5" t="s">
        <v>3</v>
      </c>
      <c r="N48" s="5" t="s">
        <v>7</v>
      </c>
      <c r="O48" s="5" t="s">
        <v>57</v>
      </c>
      <c r="P48" s="5">
        <v>64.623999999999995</v>
      </c>
      <c r="Q48" s="7">
        <v>2</v>
      </c>
      <c r="R48" s="12">
        <f>'Sales Data'!$Q$48*'Sales Data'!$P$48</f>
        <v>129.24799999999999</v>
      </c>
    </row>
    <row r="49" spans="1:18" x14ac:dyDescent="0.25">
      <c r="A49" s="4">
        <v>103</v>
      </c>
      <c r="B49" s="5" t="s">
        <v>239</v>
      </c>
      <c r="C49" s="6">
        <v>43070</v>
      </c>
      <c r="D49" s="6">
        <v>43073</v>
      </c>
      <c r="E49" s="5" t="s">
        <v>28</v>
      </c>
      <c r="F49" s="5" t="s">
        <v>240</v>
      </c>
      <c r="G49" s="5" t="s">
        <v>241</v>
      </c>
      <c r="H49" s="5" t="s">
        <v>5</v>
      </c>
      <c r="I49" s="5" t="s">
        <v>31</v>
      </c>
      <c r="J49" s="5" t="s">
        <v>210</v>
      </c>
      <c r="K49" s="5" t="s">
        <v>137</v>
      </c>
      <c r="L49" s="5">
        <v>55901</v>
      </c>
      <c r="M49" s="5" t="s">
        <v>3</v>
      </c>
      <c r="N49" s="5" t="s">
        <v>7</v>
      </c>
      <c r="O49" s="5" t="s">
        <v>57</v>
      </c>
      <c r="P49" s="5">
        <v>23.92</v>
      </c>
      <c r="Q49" s="7">
        <v>8</v>
      </c>
      <c r="R49" s="12">
        <f>'Sales Data'!$Q$49*'Sales Data'!$P$49</f>
        <v>191.36</v>
      </c>
    </row>
    <row r="50" spans="1:18" x14ac:dyDescent="0.25">
      <c r="A50" s="4">
        <v>104</v>
      </c>
      <c r="B50" s="5" t="s">
        <v>242</v>
      </c>
      <c r="C50" s="6">
        <v>42687</v>
      </c>
      <c r="D50" s="6">
        <v>42691</v>
      </c>
      <c r="E50" s="5" t="s">
        <v>42</v>
      </c>
      <c r="F50" s="5" t="s">
        <v>243</v>
      </c>
      <c r="G50" s="5" t="s">
        <v>244</v>
      </c>
      <c r="H50" s="5" t="s">
        <v>5</v>
      </c>
      <c r="I50" s="5" t="s">
        <v>31</v>
      </c>
      <c r="J50" s="5" t="s">
        <v>245</v>
      </c>
      <c r="K50" s="5" t="s">
        <v>246</v>
      </c>
      <c r="L50" s="5">
        <v>80013</v>
      </c>
      <c r="M50" s="5" t="s">
        <v>12</v>
      </c>
      <c r="N50" s="5" t="s">
        <v>10</v>
      </c>
      <c r="O50" s="5" t="s">
        <v>138</v>
      </c>
      <c r="P50" s="5">
        <v>238.89599999999999</v>
      </c>
      <c r="Q50" s="7">
        <v>5</v>
      </c>
      <c r="R50" s="12">
        <f>'Sales Data'!$Q$50*'Sales Data'!$P$50</f>
        <v>1194.48</v>
      </c>
    </row>
    <row r="51" spans="1:18" x14ac:dyDescent="0.25">
      <c r="A51" s="4">
        <v>107</v>
      </c>
      <c r="B51" s="5" t="s">
        <v>247</v>
      </c>
      <c r="C51" s="6">
        <v>43427</v>
      </c>
      <c r="D51" s="6">
        <v>43432</v>
      </c>
      <c r="E51" s="5" t="s">
        <v>42</v>
      </c>
      <c r="F51" s="5" t="s">
        <v>248</v>
      </c>
      <c r="G51" s="5" t="s">
        <v>249</v>
      </c>
      <c r="H51" s="5" t="s">
        <v>5</v>
      </c>
      <c r="I51" s="5" t="s">
        <v>31</v>
      </c>
      <c r="J51" s="5" t="s">
        <v>250</v>
      </c>
      <c r="K51" s="5" t="s">
        <v>56</v>
      </c>
      <c r="L51" s="5">
        <v>28205</v>
      </c>
      <c r="M51" s="5" t="s">
        <v>9</v>
      </c>
      <c r="N51" s="5" t="s">
        <v>10</v>
      </c>
      <c r="O51" s="5" t="s">
        <v>138</v>
      </c>
      <c r="P51" s="5">
        <v>74.111999999999995</v>
      </c>
      <c r="Q51" s="7">
        <v>7</v>
      </c>
      <c r="R51" s="12">
        <f>'Sales Data'!$Q$51*'Sales Data'!$P$51</f>
        <v>518.78399999999999</v>
      </c>
    </row>
    <row r="52" spans="1:18" x14ac:dyDescent="0.25">
      <c r="A52" s="4">
        <v>110</v>
      </c>
      <c r="B52" s="5" t="s">
        <v>251</v>
      </c>
      <c r="C52" s="6">
        <v>42658</v>
      </c>
      <c r="D52" s="6">
        <v>42663</v>
      </c>
      <c r="E52" s="5" t="s">
        <v>42</v>
      </c>
      <c r="F52" s="5" t="s">
        <v>252</v>
      </c>
      <c r="G52" s="5" t="s">
        <v>253</v>
      </c>
      <c r="H52" s="5" t="s">
        <v>11</v>
      </c>
      <c r="I52" s="5" t="s">
        <v>31</v>
      </c>
      <c r="J52" s="5" t="s">
        <v>254</v>
      </c>
      <c r="K52" s="5" t="s">
        <v>125</v>
      </c>
      <c r="L52" s="5">
        <v>60462</v>
      </c>
      <c r="M52" s="5" t="s">
        <v>3</v>
      </c>
      <c r="N52" s="5" t="s">
        <v>10</v>
      </c>
      <c r="O52" s="5" t="s">
        <v>138</v>
      </c>
      <c r="P52" s="5">
        <v>339.96</v>
      </c>
      <c r="Q52" s="7">
        <v>2</v>
      </c>
      <c r="R52" s="12">
        <f>'Sales Data'!$Q$52*'Sales Data'!$P$52</f>
        <v>679.92</v>
      </c>
    </row>
    <row r="53" spans="1:18" x14ac:dyDescent="0.25">
      <c r="A53" s="4">
        <v>111</v>
      </c>
      <c r="B53" s="5" t="s">
        <v>255</v>
      </c>
      <c r="C53" s="6">
        <v>43459</v>
      </c>
      <c r="D53" s="6">
        <v>43464</v>
      </c>
      <c r="E53" s="5" t="s">
        <v>42</v>
      </c>
      <c r="F53" s="5" t="s">
        <v>256</v>
      </c>
      <c r="G53" s="5" t="s">
        <v>257</v>
      </c>
      <c r="H53" s="5" t="s">
        <v>8</v>
      </c>
      <c r="I53" s="5" t="s">
        <v>31</v>
      </c>
      <c r="J53" s="5" t="s">
        <v>157</v>
      </c>
      <c r="K53" s="5" t="s">
        <v>158</v>
      </c>
      <c r="L53" s="5">
        <v>10035</v>
      </c>
      <c r="M53" s="5" t="s">
        <v>6</v>
      </c>
      <c r="N53" s="5" t="s">
        <v>4</v>
      </c>
      <c r="O53" s="5" t="s">
        <v>51</v>
      </c>
      <c r="P53" s="5">
        <v>41.96</v>
      </c>
      <c r="Q53" s="7">
        <v>6</v>
      </c>
      <c r="R53" s="12">
        <f>'Sales Data'!$Q$53*'Sales Data'!$P$53</f>
        <v>251.76</v>
      </c>
    </row>
    <row r="54" spans="1:18" x14ac:dyDescent="0.25">
      <c r="A54" s="4">
        <v>112</v>
      </c>
      <c r="B54" s="5" t="s">
        <v>258</v>
      </c>
      <c r="C54" s="6">
        <v>43042</v>
      </c>
      <c r="D54" s="6">
        <v>43049</v>
      </c>
      <c r="E54" s="5" t="s">
        <v>42</v>
      </c>
      <c r="F54" s="5" t="s">
        <v>259</v>
      </c>
      <c r="G54" s="5" t="s">
        <v>260</v>
      </c>
      <c r="H54" s="5" t="s">
        <v>5</v>
      </c>
      <c r="I54" s="5" t="s">
        <v>31</v>
      </c>
      <c r="J54" s="5" t="s">
        <v>261</v>
      </c>
      <c r="K54" s="5" t="s">
        <v>262</v>
      </c>
      <c r="L54" s="5">
        <v>50322</v>
      </c>
      <c r="M54" s="5" t="s">
        <v>3</v>
      </c>
      <c r="N54" s="5" t="s">
        <v>7</v>
      </c>
      <c r="O54" s="5" t="s">
        <v>85</v>
      </c>
      <c r="P54" s="5">
        <v>75.959999999999994</v>
      </c>
      <c r="Q54" s="7">
        <v>2</v>
      </c>
      <c r="R54" s="12">
        <f>'Sales Data'!$Q$54*'Sales Data'!$P$54</f>
        <v>151.91999999999999</v>
      </c>
    </row>
    <row r="55" spans="1:18" x14ac:dyDescent="0.25">
      <c r="A55" s="4">
        <v>114</v>
      </c>
      <c r="B55" s="5" t="s">
        <v>263</v>
      </c>
      <c r="C55" s="6">
        <v>42241</v>
      </c>
      <c r="D55" s="6">
        <v>42243</v>
      </c>
      <c r="E55" s="5" t="s">
        <v>28</v>
      </c>
      <c r="F55" s="5" t="s">
        <v>264</v>
      </c>
      <c r="G55" s="5" t="s">
        <v>265</v>
      </c>
      <c r="H55" s="5" t="s">
        <v>5</v>
      </c>
      <c r="I55" s="5" t="s">
        <v>31</v>
      </c>
      <c r="J55" s="5" t="s">
        <v>266</v>
      </c>
      <c r="K55" s="5" t="s">
        <v>267</v>
      </c>
      <c r="L55" s="5">
        <v>43229</v>
      </c>
      <c r="M55" s="5" t="s">
        <v>6</v>
      </c>
      <c r="N55" s="5" t="s">
        <v>7</v>
      </c>
      <c r="O55" s="5" t="s">
        <v>159</v>
      </c>
      <c r="P55" s="5">
        <v>40.095999999999997</v>
      </c>
      <c r="Q55" s="7">
        <v>2</v>
      </c>
      <c r="R55" s="12">
        <f>'Sales Data'!$Q$55*'Sales Data'!$P$55</f>
        <v>80.191999999999993</v>
      </c>
    </row>
    <row r="56" spans="1:18" x14ac:dyDescent="0.25">
      <c r="A56" s="4">
        <v>118</v>
      </c>
      <c r="B56" s="5" t="s">
        <v>268</v>
      </c>
      <c r="C56" s="6">
        <v>42431</v>
      </c>
      <c r="D56" s="6">
        <v>42435</v>
      </c>
      <c r="E56" s="5" t="s">
        <v>42</v>
      </c>
      <c r="F56" s="5" t="s">
        <v>269</v>
      </c>
      <c r="G56" s="5" t="s">
        <v>270</v>
      </c>
      <c r="H56" s="5" t="s">
        <v>5</v>
      </c>
      <c r="I56" s="5" t="s">
        <v>31</v>
      </c>
      <c r="J56" s="5" t="s">
        <v>61</v>
      </c>
      <c r="K56" s="5" t="s">
        <v>62</v>
      </c>
      <c r="L56" s="5">
        <v>98103</v>
      </c>
      <c r="M56" s="5" t="s">
        <v>12</v>
      </c>
      <c r="N56" s="5" t="s">
        <v>4</v>
      </c>
      <c r="O56" s="5" t="s">
        <v>47</v>
      </c>
      <c r="P56" s="5">
        <v>787.53</v>
      </c>
      <c r="Q56" s="7">
        <v>2</v>
      </c>
      <c r="R56" s="12">
        <f>'Sales Data'!$Q$56*'Sales Data'!$P$56</f>
        <v>1575.06</v>
      </c>
    </row>
    <row r="57" spans="1:18" x14ac:dyDescent="0.25">
      <c r="A57" s="4">
        <v>119</v>
      </c>
      <c r="B57" s="5" t="s">
        <v>271</v>
      </c>
      <c r="C57" s="6">
        <v>42465</v>
      </c>
      <c r="D57" s="6">
        <v>42470</v>
      </c>
      <c r="E57" s="5" t="s">
        <v>42</v>
      </c>
      <c r="F57" s="5" t="s">
        <v>272</v>
      </c>
      <c r="G57" s="5" t="s">
        <v>273</v>
      </c>
      <c r="H57" s="5" t="s">
        <v>8</v>
      </c>
      <c r="I57" s="5" t="s">
        <v>31</v>
      </c>
      <c r="J57" s="5" t="s">
        <v>274</v>
      </c>
      <c r="K57" s="5" t="s">
        <v>188</v>
      </c>
      <c r="L57" s="5">
        <v>37620</v>
      </c>
      <c r="M57" s="5" t="s">
        <v>9</v>
      </c>
      <c r="N57" s="5" t="s">
        <v>7</v>
      </c>
      <c r="O57" s="5" t="s">
        <v>63</v>
      </c>
      <c r="P57" s="5">
        <v>157.79400000000001</v>
      </c>
      <c r="Q57" s="7">
        <v>9</v>
      </c>
      <c r="R57" s="12">
        <f>'Sales Data'!$Q$57*'Sales Data'!$P$57</f>
        <v>1420.1460000000002</v>
      </c>
    </row>
    <row r="58" spans="1:18" x14ac:dyDescent="0.25">
      <c r="A58" s="4">
        <v>120</v>
      </c>
      <c r="B58" s="5" t="s">
        <v>275</v>
      </c>
      <c r="C58" s="6">
        <v>42898</v>
      </c>
      <c r="D58" s="6">
        <v>42901</v>
      </c>
      <c r="E58" s="5" t="s">
        <v>112</v>
      </c>
      <c r="F58" s="5" t="s">
        <v>276</v>
      </c>
      <c r="G58" s="5" t="s">
        <v>277</v>
      </c>
      <c r="H58" s="5" t="s">
        <v>5</v>
      </c>
      <c r="I58" s="5" t="s">
        <v>31</v>
      </c>
      <c r="J58" s="5" t="s">
        <v>278</v>
      </c>
      <c r="K58" s="5" t="s">
        <v>148</v>
      </c>
      <c r="L58" s="5">
        <v>19805</v>
      </c>
      <c r="M58" s="5" t="s">
        <v>6</v>
      </c>
      <c r="N58" s="5" t="s">
        <v>4</v>
      </c>
      <c r="O58" s="5" t="s">
        <v>51</v>
      </c>
      <c r="P58" s="5">
        <v>47.04</v>
      </c>
      <c r="Q58" s="7">
        <v>7</v>
      </c>
      <c r="R58" s="12">
        <f>'Sales Data'!$Q$58*'Sales Data'!$P$58</f>
        <v>329.28</v>
      </c>
    </row>
    <row r="59" spans="1:18" x14ac:dyDescent="0.25">
      <c r="A59" s="4">
        <v>125</v>
      </c>
      <c r="B59" s="5" t="s">
        <v>279</v>
      </c>
      <c r="C59" s="6">
        <v>42364</v>
      </c>
      <c r="D59" s="6">
        <v>42366</v>
      </c>
      <c r="E59" s="5" t="s">
        <v>28</v>
      </c>
      <c r="F59" s="5" t="s">
        <v>280</v>
      </c>
      <c r="G59" s="5" t="s">
        <v>281</v>
      </c>
      <c r="H59" s="5" t="s">
        <v>11</v>
      </c>
      <c r="I59" s="5" t="s">
        <v>31</v>
      </c>
      <c r="J59" s="5" t="s">
        <v>110</v>
      </c>
      <c r="K59" s="5" t="s">
        <v>68</v>
      </c>
      <c r="L59" s="5">
        <v>77041</v>
      </c>
      <c r="M59" s="5" t="s">
        <v>3</v>
      </c>
      <c r="N59" s="5" t="s">
        <v>4</v>
      </c>
      <c r="O59" s="5" t="s">
        <v>96</v>
      </c>
      <c r="P59" s="5">
        <v>600.55799999999999</v>
      </c>
      <c r="Q59" s="7">
        <v>4</v>
      </c>
      <c r="R59" s="12">
        <f>'Sales Data'!$Q$59*'Sales Data'!$P$59</f>
        <v>2402.232</v>
      </c>
    </row>
    <row r="60" spans="1:18" x14ac:dyDescent="0.25">
      <c r="A60" s="4">
        <v>126</v>
      </c>
      <c r="B60" s="5" t="s">
        <v>282</v>
      </c>
      <c r="C60" s="6">
        <v>42267</v>
      </c>
      <c r="D60" s="6">
        <v>42272</v>
      </c>
      <c r="E60" s="5" t="s">
        <v>42</v>
      </c>
      <c r="F60" s="5" t="s">
        <v>283</v>
      </c>
      <c r="G60" s="5" t="s">
        <v>284</v>
      </c>
      <c r="H60" s="5" t="s">
        <v>5</v>
      </c>
      <c r="I60" s="5" t="s">
        <v>31</v>
      </c>
      <c r="J60" s="5" t="s">
        <v>285</v>
      </c>
      <c r="K60" s="5" t="s">
        <v>125</v>
      </c>
      <c r="L60" s="5">
        <v>61701</v>
      </c>
      <c r="M60" s="5" t="s">
        <v>3</v>
      </c>
      <c r="N60" s="5" t="s">
        <v>4</v>
      </c>
      <c r="O60" s="5" t="s">
        <v>47</v>
      </c>
      <c r="P60" s="5">
        <v>617.70000000000005</v>
      </c>
      <c r="Q60" s="7">
        <v>1</v>
      </c>
      <c r="R60" s="12">
        <f>'Sales Data'!$Q$60*'Sales Data'!$P$60</f>
        <v>617.70000000000005</v>
      </c>
    </row>
    <row r="61" spans="1:18" x14ac:dyDescent="0.25">
      <c r="A61" s="4">
        <v>127</v>
      </c>
      <c r="B61" s="5" t="s">
        <v>286</v>
      </c>
      <c r="C61" s="6">
        <v>43409</v>
      </c>
      <c r="D61" s="6">
        <v>43416</v>
      </c>
      <c r="E61" s="5" t="s">
        <v>42</v>
      </c>
      <c r="F61" s="5" t="s">
        <v>287</v>
      </c>
      <c r="G61" s="5" t="s">
        <v>288</v>
      </c>
      <c r="H61" s="5" t="s">
        <v>5</v>
      </c>
      <c r="I61" s="5" t="s">
        <v>31</v>
      </c>
      <c r="J61" s="5" t="s">
        <v>289</v>
      </c>
      <c r="K61" s="5" t="s">
        <v>175</v>
      </c>
      <c r="L61" s="5">
        <v>85023</v>
      </c>
      <c r="M61" s="5" t="s">
        <v>12</v>
      </c>
      <c r="N61" s="5" t="s">
        <v>7</v>
      </c>
      <c r="O61" s="5" t="s">
        <v>63</v>
      </c>
      <c r="P61" s="5">
        <v>2.3879999999999999</v>
      </c>
      <c r="Q61" s="7">
        <v>7</v>
      </c>
      <c r="R61" s="12">
        <f>'Sales Data'!$Q$61*'Sales Data'!$P$61</f>
        <v>16.716000000000001</v>
      </c>
    </row>
    <row r="62" spans="1:18" x14ac:dyDescent="0.25">
      <c r="A62" s="4">
        <v>129</v>
      </c>
      <c r="B62" s="5" t="s">
        <v>290</v>
      </c>
      <c r="C62" s="6">
        <v>43045</v>
      </c>
      <c r="D62" s="6">
        <v>43049</v>
      </c>
      <c r="E62" s="5" t="s">
        <v>28</v>
      </c>
      <c r="F62" s="5" t="s">
        <v>291</v>
      </c>
      <c r="G62" s="5" t="s">
        <v>292</v>
      </c>
      <c r="H62" s="5" t="s">
        <v>11</v>
      </c>
      <c r="I62" s="5" t="s">
        <v>31</v>
      </c>
      <c r="J62" s="5" t="s">
        <v>38</v>
      </c>
      <c r="K62" s="5" t="s">
        <v>39</v>
      </c>
      <c r="L62" s="5">
        <v>90004</v>
      </c>
      <c r="M62" s="5" t="s">
        <v>12</v>
      </c>
      <c r="N62" s="5" t="s">
        <v>4</v>
      </c>
      <c r="O62" s="5" t="s">
        <v>96</v>
      </c>
      <c r="P62" s="5">
        <v>81.424000000000007</v>
      </c>
      <c r="Q62" s="7">
        <v>5</v>
      </c>
      <c r="R62" s="12">
        <f>'Sales Data'!$Q$62*'Sales Data'!$P$62</f>
        <v>407.12</v>
      </c>
    </row>
    <row r="63" spans="1:18" x14ac:dyDescent="0.25">
      <c r="A63" s="4">
        <v>131</v>
      </c>
      <c r="B63" s="5" t="s">
        <v>293</v>
      </c>
      <c r="C63" s="6">
        <v>43133</v>
      </c>
      <c r="D63" s="6">
        <v>43136</v>
      </c>
      <c r="E63" s="5" t="s">
        <v>112</v>
      </c>
      <c r="F63" s="5" t="s">
        <v>294</v>
      </c>
      <c r="G63" s="5" t="s">
        <v>295</v>
      </c>
      <c r="H63" s="5" t="s">
        <v>8</v>
      </c>
      <c r="I63" s="5" t="s">
        <v>31</v>
      </c>
      <c r="J63" s="5" t="s">
        <v>266</v>
      </c>
      <c r="K63" s="5" t="s">
        <v>267</v>
      </c>
      <c r="L63" s="5">
        <v>43229</v>
      </c>
      <c r="M63" s="5" t="s">
        <v>6</v>
      </c>
      <c r="N63" s="5" t="s">
        <v>10</v>
      </c>
      <c r="O63" s="5" t="s">
        <v>116</v>
      </c>
      <c r="P63" s="5">
        <v>59.97</v>
      </c>
      <c r="Q63" s="7">
        <v>7</v>
      </c>
      <c r="R63" s="12">
        <f>'Sales Data'!$Q$63*'Sales Data'!$P$63</f>
        <v>419.78999999999996</v>
      </c>
    </row>
    <row r="64" spans="1:18" x14ac:dyDescent="0.25">
      <c r="A64" s="4">
        <v>134</v>
      </c>
      <c r="B64" s="5" t="s">
        <v>296</v>
      </c>
      <c r="C64" s="6">
        <v>43021</v>
      </c>
      <c r="D64" s="6">
        <v>43027</v>
      </c>
      <c r="E64" s="5" t="s">
        <v>42</v>
      </c>
      <c r="F64" s="5" t="s">
        <v>297</v>
      </c>
      <c r="G64" s="5" t="s">
        <v>298</v>
      </c>
      <c r="H64" s="5" t="s">
        <v>5</v>
      </c>
      <c r="I64" s="5" t="s">
        <v>31</v>
      </c>
      <c r="J64" s="5" t="s">
        <v>299</v>
      </c>
      <c r="K64" s="5" t="s">
        <v>39</v>
      </c>
      <c r="L64" s="5">
        <v>95661</v>
      </c>
      <c r="M64" s="5" t="s">
        <v>12</v>
      </c>
      <c r="N64" s="5" t="s">
        <v>7</v>
      </c>
      <c r="O64" s="5" t="s">
        <v>57</v>
      </c>
      <c r="P64" s="5">
        <v>20.04</v>
      </c>
      <c r="Q64" s="7">
        <v>2</v>
      </c>
      <c r="R64" s="12">
        <f>'Sales Data'!$Q$64*'Sales Data'!$P$64</f>
        <v>40.08</v>
      </c>
    </row>
    <row r="65" spans="1:18" x14ac:dyDescent="0.25">
      <c r="A65" s="4">
        <v>141</v>
      </c>
      <c r="B65" s="5" t="s">
        <v>300</v>
      </c>
      <c r="C65" s="6">
        <v>42983</v>
      </c>
      <c r="D65" s="6">
        <v>42985</v>
      </c>
      <c r="E65" s="5" t="s">
        <v>28</v>
      </c>
      <c r="F65" s="5" t="s">
        <v>301</v>
      </c>
      <c r="G65" s="5" t="s">
        <v>302</v>
      </c>
      <c r="H65" s="5" t="s">
        <v>8</v>
      </c>
      <c r="I65" s="5" t="s">
        <v>31</v>
      </c>
      <c r="J65" s="5" t="s">
        <v>94</v>
      </c>
      <c r="K65" s="5" t="s">
        <v>95</v>
      </c>
      <c r="L65" s="5">
        <v>19140</v>
      </c>
      <c r="M65" s="5" t="s">
        <v>6</v>
      </c>
      <c r="N65" s="5" t="s">
        <v>4</v>
      </c>
      <c r="O65" s="5" t="s">
        <v>51</v>
      </c>
      <c r="P65" s="5">
        <v>888</v>
      </c>
      <c r="Q65" s="7">
        <v>4</v>
      </c>
      <c r="R65" s="12">
        <f>'Sales Data'!$Q$65*'Sales Data'!$P$65</f>
        <v>3552</v>
      </c>
    </row>
    <row r="66" spans="1:18" x14ac:dyDescent="0.25">
      <c r="A66" s="4">
        <v>142</v>
      </c>
      <c r="B66" s="5" t="s">
        <v>303</v>
      </c>
      <c r="C66" s="6">
        <v>43361</v>
      </c>
      <c r="D66" s="6">
        <v>43366</v>
      </c>
      <c r="E66" s="5" t="s">
        <v>42</v>
      </c>
      <c r="F66" s="5" t="s">
        <v>304</v>
      </c>
      <c r="G66" s="5" t="s">
        <v>305</v>
      </c>
      <c r="H66" s="5" t="s">
        <v>8</v>
      </c>
      <c r="I66" s="5" t="s">
        <v>31</v>
      </c>
      <c r="J66" s="5" t="s">
        <v>84</v>
      </c>
      <c r="K66" s="5" t="s">
        <v>39</v>
      </c>
      <c r="L66" s="5">
        <v>94122</v>
      </c>
      <c r="M66" s="5" t="s">
        <v>12</v>
      </c>
      <c r="N66" s="5" t="s">
        <v>7</v>
      </c>
      <c r="O66" s="5" t="s">
        <v>85</v>
      </c>
      <c r="P66" s="5">
        <v>8.82</v>
      </c>
      <c r="Q66" s="7">
        <v>3</v>
      </c>
      <c r="R66" s="12">
        <f>'Sales Data'!$Q$66*'Sales Data'!$P$66</f>
        <v>26.46</v>
      </c>
    </row>
    <row r="67" spans="1:18" x14ac:dyDescent="0.25">
      <c r="A67" s="4">
        <v>145</v>
      </c>
      <c r="B67" s="5" t="s">
        <v>306</v>
      </c>
      <c r="C67" s="6">
        <v>43456</v>
      </c>
      <c r="D67" s="6">
        <v>43461</v>
      </c>
      <c r="E67" s="5" t="s">
        <v>42</v>
      </c>
      <c r="F67" s="5" t="s">
        <v>307</v>
      </c>
      <c r="G67" s="5" t="s">
        <v>308</v>
      </c>
      <c r="H67" s="5" t="s">
        <v>5</v>
      </c>
      <c r="I67" s="5" t="s">
        <v>31</v>
      </c>
      <c r="J67" s="5" t="s">
        <v>309</v>
      </c>
      <c r="K67" s="5" t="s">
        <v>310</v>
      </c>
      <c r="L67" s="5">
        <v>64055</v>
      </c>
      <c r="M67" s="5" t="s">
        <v>3</v>
      </c>
      <c r="N67" s="5" t="s">
        <v>7</v>
      </c>
      <c r="O67" s="5" t="s">
        <v>69</v>
      </c>
      <c r="P67" s="5">
        <v>839.43</v>
      </c>
      <c r="Q67" s="7">
        <v>9</v>
      </c>
      <c r="R67" s="12">
        <f>'Sales Data'!$Q$67*'Sales Data'!$P$67</f>
        <v>7554.87</v>
      </c>
    </row>
    <row r="68" spans="1:18" x14ac:dyDescent="0.25">
      <c r="A68" s="4">
        <v>146</v>
      </c>
      <c r="B68" s="5" t="s">
        <v>311</v>
      </c>
      <c r="C68" s="6">
        <v>42620</v>
      </c>
      <c r="D68" s="6">
        <v>42625</v>
      </c>
      <c r="E68" s="5" t="s">
        <v>42</v>
      </c>
      <c r="F68" s="5" t="s">
        <v>312</v>
      </c>
      <c r="G68" s="5" t="s">
        <v>313</v>
      </c>
      <c r="H68" s="5" t="s">
        <v>5</v>
      </c>
      <c r="I68" s="5" t="s">
        <v>31</v>
      </c>
      <c r="J68" s="5" t="s">
        <v>314</v>
      </c>
      <c r="K68" s="5" t="s">
        <v>39</v>
      </c>
      <c r="L68" s="5">
        <v>91104</v>
      </c>
      <c r="M68" s="5" t="s">
        <v>12</v>
      </c>
      <c r="N68" s="5" t="s">
        <v>7</v>
      </c>
      <c r="O68" s="5" t="s">
        <v>75</v>
      </c>
      <c r="P68" s="5">
        <v>671.93</v>
      </c>
      <c r="Q68" s="7">
        <v>4</v>
      </c>
      <c r="R68" s="12">
        <f>'Sales Data'!$Q$68*'Sales Data'!$P$68</f>
        <v>2687.72</v>
      </c>
    </row>
    <row r="69" spans="1:18" x14ac:dyDescent="0.25">
      <c r="A69" s="4">
        <v>147</v>
      </c>
      <c r="B69" s="5" t="s">
        <v>315</v>
      </c>
      <c r="C69" s="6">
        <v>42299</v>
      </c>
      <c r="D69" s="6">
        <v>42305</v>
      </c>
      <c r="E69" s="5" t="s">
        <v>42</v>
      </c>
      <c r="F69" s="5" t="s">
        <v>316</v>
      </c>
      <c r="G69" s="5" t="s">
        <v>317</v>
      </c>
      <c r="H69" s="5" t="s">
        <v>11</v>
      </c>
      <c r="I69" s="5" t="s">
        <v>31</v>
      </c>
      <c r="J69" s="5" t="s">
        <v>318</v>
      </c>
      <c r="K69" s="5" t="s">
        <v>267</v>
      </c>
      <c r="L69" s="5">
        <v>43055</v>
      </c>
      <c r="M69" s="5" t="s">
        <v>6</v>
      </c>
      <c r="N69" s="5" t="s">
        <v>4</v>
      </c>
      <c r="O69" s="5" t="s">
        <v>51</v>
      </c>
      <c r="P69" s="5">
        <v>93.888000000000005</v>
      </c>
      <c r="Q69" s="7">
        <v>5</v>
      </c>
      <c r="R69" s="12">
        <f>'Sales Data'!$Q$69*'Sales Data'!$P$69</f>
        <v>469.44000000000005</v>
      </c>
    </row>
    <row r="70" spans="1:18" x14ac:dyDescent="0.25">
      <c r="A70" s="4">
        <v>148</v>
      </c>
      <c r="B70" s="5" t="s">
        <v>319</v>
      </c>
      <c r="C70" s="6">
        <v>43074</v>
      </c>
      <c r="D70" s="6">
        <v>43078</v>
      </c>
      <c r="E70" s="5" t="s">
        <v>42</v>
      </c>
      <c r="F70" s="5" t="s">
        <v>320</v>
      </c>
      <c r="G70" s="5" t="s">
        <v>321</v>
      </c>
      <c r="H70" s="5" t="s">
        <v>8</v>
      </c>
      <c r="I70" s="5" t="s">
        <v>31</v>
      </c>
      <c r="J70" s="5" t="s">
        <v>322</v>
      </c>
      <c r="K70" s="5" t="s">
        <v>74</v>
      </c>
      <c r="L70" s="5">
        <v>53132</v>
      </c>
      <c r="M70" s="5" t="s">
        <v>3</v>
      </c>
      <c r="N70" s="5" t="s">
        <v>10</v>
      </c>
      <c r="O70" s="5" t="s">
        <v>116</v>
      </c>
      <c r="P70" s="5">
        <v>384.45</v>
      </c>
      <c r="Q70" s="7">
        <v>6</v>
      </c>
      <c r="R70" s="12">
        <f>'Sales Data'!$Q$70*'Sales Data'!$P$70</f>
        <v>2306.6999999999998</v>
      </c>
    </row>
    <row r="71" spans="1:18" x14ac:dyDescent="0.25">
      <c r="A71" s="4">
        <v>152</v>
      </c>
      <c r="B71" s="5" t="s">
        <v>323</v>
      </c>
      <c r="C71" s="6">
        <v>42807</v>
      </c>
      <c r="D71" s="6">
        <v>42810</v>
      </c>
      <c r="E71" s="5" t="s">
        <v>112</v>
      </c>
      <c r="F71" s="5" t="s">
        <v>324</v>
      </c>
      <c r="G71" s="5" t="s">
        <v>325</v>
      </c>
      <c r="H71" s="5" t="s">
        <v>11</v>
      </c>
      <c r="I71" s="5" t="s">
        <v>31</v>
      </c>
      <c r="J71" s="5" t="s">
        <v>326</v>
      </c>
      <c r="K71" s="5" t="s">
        <v>175</v>
      </c>
      <c r="L71" s="5">
        <v>85254</v>
      </c>
      <c r="M71" s="5" t="s">
        <v>12</v>
      </c>
      <c r="N71" s="5" t="s">
        <v>7</v>
      </c>
      <c r="O71" s="5" t="s">
        <v>69</v>
      </c>
      <c r="P71" s="5">
        <v>157.91999999999999</v>
      </c>
      <c r="Q71" s="7">
        <v>1</v>
      </c>
      <c r="R71" s="12">
        <f>'Sales Data'!$Q$71*'Sales Data'!$P$71</f>
        <v>157.91999999999999</v>
      </c>
    </row>
    <row r="72" spans="1:18" x14ac:dyDescent="0.25">
      <c r="A72" s="4">
        <v>154</v>
      </c>
      <c r="B72" s="5" t="s">
        <v>327</v>
      </c>
      <c r="C72" s="6">
        <v>42521</v>
      </c>
      <c r="D72" s="6">
        <v>42523</v>
      </c>
      <c r="E72" s="5" t="s">
        <v>112</v>
      </c>
      <c r="F72" s="5" t="s">
        <v>328</v>
      </c>
      <c r="G72" s="5" t="s">
        <v>329</v>
      </c>
      <c r="H72" s="5" t="s">
        <v>8</v>
      </c>
      <c r="I72" s="5" t="s">
        <v>31</v>
      </c>
      <c r="J72" s="5" t="s">
        <v>330</v>
      </c>
      <c r="K72" s="5" t="s">
        <v>39</v>
      </c>
      <c r="L72" s="5">
        <v>95123</v>
      </c>
      <c r="M72" s="5" t="s">
        <v>12</v>
      </c>
      <c r="N72" s="5" t="s">
        <v>7</v>
      </c>
      <c r="O72" s="5" t="s">
        <v>57</v>
      </c>
      <c r="P72" s="5">
        <v>58.38</v>
      </c>
      <c r="Q72" s="7">
        <v>9</v>
      </c>
      <c r="R72" s="12">
        <f>'Sales Data'!$Q$72*'Sales Data'!$P$72</f>
        <v>525.42000000000007</v>
      </c>
    </row>
    <row r="73" spans="1:18" x14ac:dyDescent="0.25">
      <c r="A73" s="4">
        <v>157</v>
      </c>
      <c r="B73" s="5" t="s">
        <v>331</v>
      </c>
      <c r="C73" s="6">
        <v>42518</v>
      </c>
      <c r="D73" s="6">
        <v>42524</v>
      </c>
      <c r="E73" s="5" t="s">
        <v>42</v>
      </c>
      <c r="F73" s="5" t="s">
        <v>332</v>
      </c>
      <c r="G73" s="5" t="s">
        <v>333</v>
      </c>
      <c r="H73" s="5" t="s">
        <v>11</v>
      </c>
      <c r="I73" s="5" t="s">
        <v>31</v>
      </c>
      <c r="J73" s="5" t="s">
        <v>61</v>
      </c>
      <c r="K73" s="5" t="s">
        <v>62</v>
      </c>
      <c r="L73" s="5">
        <v>98105</v>
      </c>
      <c r="M73" s="5" t="s">
        <v>12</v>
      </c>
      <c r="N73" s="5" t="s">
        <v>7</v>
      </c>
      <c r="O73" s="5" t="s">
        <v>85</v>
      </c>
      <c r="P73" s="5">
        <v>6.63</v>
      </c>
      <c r="Q73" s="7">
        <v>4</v>
      </c>
      <c r="R73" s="12">
        <f>'Sales Data'!$Q$73*'Sales Data'!$P$73</f>
        <v>26.52</v>
      </c>
    </row>
    <row r="74" spans="1:18" x14ac:dyDescent="0.25">
      <c r="A74" s="4">
        <v>158</v>
      </c>
      <c r="B74" s="5" t="s">
        <v>334</v>
      </c>
      <c r="C74" s="6">
        <v>42064</v>
      </c>
      <c r="D74" s="6">
        <v>42069</v>
      </c>
      <c r="E74" s="5" t="s">
        <v>28</v>
      </c>
      <c r="F74" s="5" t="s">
        <v>335</v>
      </c>
      <c r="G74" s="5" t="s">
        <v>336</v>
      </c>
      <c r="H74" s="5" t="s">
        <v>5</v>
      </c>
      <c r="I74" s="5" t="s">
        <v>31</v>
      </c>
      <c r="J74" s="5" t="s">
        <v>61</v>
      </c>
      <c r="K74" s="5" t="s">
        <v>62</v>
      </c>
      <c r="L74" s="5">
        <v>98115</v>
      </c>
      <c r="M74" s="5" t="s">
        <v>12</v>
      </c>
      <c r="N74" s="5" t="s">
        <v>4</v>
      </c>
      <c r="O74" s="5" t="s">
        <v>96</v>
      </c>
      <c r="P74" s="5">
        <v>457.56799999999998</v>
      </c>
      <c r="Q74" s="7">
        <v>3</v>
      </c>
      <c r="R74" s="12">
        <f>'Sales Data'!$Q$74*'Sales Data'!$P$74</f>
        <v>1372.704</v>
      </c>
    </row>
    <row r="75" spans="1:18" x14ac:dyDescent="0.25">
      <c r="A75" s="4">
        <v>159</v>
      </c>
      <c r="B75" s="5" t="s">
        <v>337</v>
      </c>
      <c r="C75" s="6">
        <v>43059</v>
      </c>
      <c r="D75" s="6">
        <v>43063</v>
      </c>
      <c r="E75" s="5" t="s">
        <v>42</v>
      </c>
      <c r="F75" s="5" t="s">
        <v>338</v>
      </c>
      <c r="G75" s="5" t="s">
        <v>339</v>
      </c>
      <c r="H75" s="5" t="s">
        <v>5</v>
      </c>
      <c r="I75" s="5" t="s">
        <v>31</v>
      </c>
      <c r="J75" s="5" t="s">
        <v>340</v>
      </c>
      <c r="K75" s="5" t="s">
        <v>341</v>
      </c>
      <c r="L75" s="5">
        <v>73034</v>
      </c>
      <c r="M75" s="5" t="s">
        <v>3</v>
      </c>
      <c r="N75" s="5" t="s">
        <v>7</v>
      </c>
      <c r="O75" s="5" t="s">
        <v>40</v>
      </c>
      <c r="P75" s="5">
        <v>14.62</v>
      </c>
      <c r="Q75" s="7">
        <v>5</v>
      </c>
      <c r="R75" s="12">
        <f>'Sales Data'!$Q$75*'Sales Data'!$P$75</f>
        <v>73.099999999999994</v>
      </c>
    </row>
    <row r="76" spans="1:18" x14ac:dyDescent="0.25">
      <c r="A76" s="4">
        <v>161</v>
      </c>
      <c r="B76" s="5" t="s">
        <v>342</v>
      </c>
      <c r="C76" s="6">
        <v>42866</v>
      </c>
      <c r="D76" s="6">
        <v>42867</v>
      </c>
      <c r="E76" s="5" t="s">
        <v>112</v>
      </c>
      <c r="F76" s="5" t="s">
        <v>343</v>
      </c>
      <c r="G76" s="5" t="s">
        <v>344</v>
      </c>
      <c r="H76" s="5" t="s">
        <v>5</v>
      </c>
      <c r="I76" s="5" t="s">
        <v>31</v>
      </c>
      <c r="J76" s="5" t="s">
        <v>38</v>
      </c>
      <c r="K76" s="5" t="s">
        <v>39</v>
      </c>
      <c r="L76" s="5">
        <v>90045</v>
      </c>
      <c r="M76" s="5" t="s">
        <v>12</v>
      </c>
      <c r="N76" s="5" t="s">
        <v>7</v>
      </c>
      <c r="O76" s="5" t="s">
        <v>57</v>
      </c>
      <c r="P76" s="5">
        <v>5.98</v>
      </c>
      <c r="Q76" s="7">
        <v>2</v>
      </c>
      <c r="R76" s="12">
        <f>'Sales Data'!$Q$76*'Sales Data'!$P$76</f>
        <v>11.96</v>
      </c>
    </row>
    <row r="77" spans="1:18" x14ac:dyDescent="0.25">
      <c r="A77" s="4">
        <v>162</v>
      </c>
      <c r="B77" s="5" t="s">
        <v>345</v>
      </c>
      <c r="C77" s="6">
        <v>42732</v>
      </c>
      <c r="D77" s="6">
        <v>42735</v>
      </c>
      <c r="E77" s="5" t="s">
        <v>28</v>
      </c>
      <c r="F77" s="5" t="s">
        <v>346</v>
      </c>
      <c r="G77" s="5" t="s">
        <v>347</v>
      </c>
      <c r="H77" s="5" t="s">
        <v>5</v>
      </c>
      <c r="I77" s="5" t="s">
        <v>31</v>
      </c>
      <c r="J77" s="5" t="s">
        <v>94</v>
      </c>
      <c r="K77" s="5" t="s">
        <v>95</v>
      </c>
      <c r="L77" s="5">
        <v>19134</v>
      </c>
      <c r="M77" s="5" t="s">
        <v>6</v>
      </c>
      <c r="N77" s="5" t="s">
        <v>10</v>
      </c>
      <c r="O77" s="5" t="s">
        <v>138</v>
      </c>
      <c r="P77" s="5">
        <v>54.384</v>
      </c>
      <c r="Q77" s="7">
        <v>6</v>
      </c>
      <c r="R77" s="12">
        <f>'Sales Data'!$Q$77*'Sales Data'!$P$77</f>
        <v>326.30399999999997</v>
      </c>
    </row>
    <row r="78" spans="1:18" x14ac:dyDescent="0.25">
      <c r="A78" s="4">
        <v>163</v>
      </c>
      <c r="B78" s="5" t="s">
        <v>348</v>
      </c>
      <c r="C78" s="6">
        <v>43055</v>
      </c>
      <c r="D78" s="6">
        <v>43059</v>
      </c>
      <c r="E78" s="5" t="s">
        <v>42</v>
      </c>
      <c r="F78" s="5" t="s">
        <v>349</v>
      </c>
      <c r="G78" s="5" t="s">
        <v>350</v>
      </c>
      <c r="H78" s="5" t="s">
        <v>5</v>
      </c>
      <c r="I78" s="5" t="s">
        <v>31</v>
      </c>
      <c r="J78" s="5" t="s">
        <v>351</v>
      </c>
      <c r="K78" s="5" t="s">
        <v>352</v>
      </c>
      <c r="L78" s="5">
        <v>88220</v>
      </c>
      <c r="M78" s="5" t="s">
        <v>12</v>
      </c>
      <c r="N78" s="5" t="s">
        <v>7</v>
      </c>
      <c r="O78" s="5" t="s">
        <v>120</v>
      </c>
      <c r="P78" s="5">
        <v>28.4</v>
      </c>
      <c r="Q78" s="7">
        <v>9</v>
      </c>
      <c r="R78" s="12">
        <f>'Sales Data'!$Q$78*'Sales Data'!$P$78</f>
        <v>255.6</v>
      </c>
    </row>
    <row r="79" spans="1:18" x14ac:dyDescent="0.25">
      <c r="A79" s="4">
        <v>164</v>
      </c>
      <c r="B79" s="5" t="s">
        <v>353</v>
      </c>
      <c r="C79" s="6">
        <v>43046</v>
      </c>
      <c r="D79" s="6">
        <v>43050</v>
      </c>
      <c r="E79" s="5" t="s">
        <v>42</v>
      </c>
      <c r="F79" s="5" t="s">
        <v>354</v>
      </c>
      <c r="G79" s="5" t="s">
        <v>355</v>
      </c>
      <c r="H79" s="5" t="s">
        <v>5</v>
      </c>
      <c r="I79" s="5" t="s">
        <v>31</v>
      </c>
      <c r="J79" s="5" t="s">
        <v>61</v>
      </c>
      <c r="K79" s="5" t="s">
        <v>62</v>
      </c>
      <c r="L79" s="5">
        <v>98115</v>
      </c>
      <c r="M79" s="5" t="s">
        <v>12</v>
      </c>
      <c r="N79" s="5" t="s">
        <v>7</v>
      </c>
      <c r="O79" s="5" t="s">
        <v>63</v>
      </c>
      <c r="P79" s="5">
        <v>27.68</v>
      </c>
      <c r="Q79" s="7">
        <v>7</v>
      </c>
      <c r="R79" s="12">
        <f>'Sales Data'!$Q$79*'Sales Data'!$P$79</f>
        <v>193.76</v>
      </c>
    </row>
    <row r="80" spans="1:18" x14ac:dyDescent="0.25">
      <c r="A80" s="4">
        <v>165</v>
      </c>
      <c r="B80" s="5" t="s">
        <v>356</v>
      </c>
      <c r="C80" s="6">
        <v>42255</v>
      </c>
      <c r="D80" s="6">
        <v>42259</v>
      </c>
      <c r="E80" s="5" t="s">
        <v>42</v>
      </c>
      <c r="F80" s="5" t="s">
        <v>357</v>
      </c>
      <c r="G80" s="5" t="s">
        <v>358</v>
      </c>
      <c r="H80" s="5" t="s">
        <v>5</v>
      </c>
      <c r="I80" s="5" t="s">
        <v>31</v>
      </c>
      <c r="J80" s="5" t="s">
        <v>359</v>
      </c>
      <c r="K80" s="5" t="s">
        <v>68</v>
      </c>
      <c r="L80" s="5">
        <v>78207</v>
      </c>
      <c r="M80" s="5" t="s">
        <v>3</v>
      </c>
      <c r="N80" s="5" t="s">
        <v>7</v>
      </c>
      <c r="O80" s="5" t="s">
        <v>85</v>
      </c>
      <c r="P80" s="5">
        <v>9.9359999999999999</v>
      </c>
      <c r="Q80" s="7">
        <v>4</v>
      </c>
      <c r="R80" s="12">
        <f>'Sales Data'!$Q$80*'Sales Data'!$P$80</f>
        <v>39.744</v>
      </c>
    </row>
    <row r="81" spans="1:18" x14ac:dyDescent="0.25">
      <c r="A81" s="4">
        <v>172</v>
      </c>
      <c r="B81" s="5" t="s">
        <v>360</v>
      </c>
      <c r="C81" s="6">
        <v>42221</v>
      </c>
      <c r="D81" s="6">
        <v>42225</v>
      </c>
      <c r="E81" s="5" t="s">
        <v>42</v>
      </c>
      <c r="F81" s="5" t="s">
        <v>361</v>
      </c>
      <c r="G81" s="5" t="s">
        <v>362</v>
      </c>
      <c r="H81" s="5" t="s">
        <v>5</v>
      </c>
      <c r="I81" s="5" t="s">
        <v>31</v>
      </c>
      <c r="J81" s="5" t="s">
        <v>38</v>
      </c>
      <c r="K81" s="5" t="s">
        <v>39</v>
      </c>
      <c r="L81" s="5">
        <v>90004</v>
      </c>
      <c r="M81" s="5" t="s">
        <v>12</v>
      </c>
      <c r="N81" s="5" t="s">
        <v>7</v>
      </c>
      <c r="O81" s="5" t="s">
        <v>57</v>
      </c>
      <c r="P81" s="5">
        <v>20.94</v>
      </c>
      <c r="Q81" s="7">
        <v>9</v>
      </c>
      <c r="R81" s="12">
        <f>'Sales Data'!$Q$81*'Sales Data'!$P$81</f>
        <v>188.46</v>
      </c>
    </row>
    <row r="82" spans="1:18" x14ac:dyDescent="0.25">
      <c r="A82" s="4">
        <v>175</v>
      </c>
      <c r="B82" s="5" t="s">
        <v>363</v>
      </c>
      <c r="C82" s="6">
        <v>42261</v>
      </c>
      <c r="D82" s="6">
        <v>42266</v>
      </c>
      <c r="E82" s="5" t="s">
        <v>42</v>
      </c>
      <c r="F82" s="5" t="s">
        <v>364</v>
      </c>
      <c r="G82" s="5" t="s">
        <v>365</v>
      </c>
      <c r="H82" s="5" t="s">
        <v>8</v>
      </c>
      <c r="I82" s="5" t="s">
        <v>31</v>
      </c>
      <c r="J82" s="5" t="s">
        <v>170</v>
      </c>
      <c r="K82" s="5" t="s">
        <v>125</v>
      </c>
      <c r="L82" s="5">
        <v>60623</v>
      </c>
      <c r="M82" s="5" t="s">
        <v>3</v>
      </c>
      <c r="N82" s="5" t="s">
        <v>7</v>
      </c>
      <c r="O82" s="5" t="s">
        <v>69</v>
      </c>
      <c r="P82" s="5">
        <v>52.448</v>
      </c>
      <c r="Q82" s="7">
        <v>8</v>
      </c>
      <c r="R82" s="12">
        <f>'Sales Data'!$Q$82*'Sales Data'!$P$82</f>
        <v>419.584</v>
      </c>
    </row>
    <row r="83" spans="1:18" x14ac:dyDescent="0.25">
      <c r="A83" s="4">
        <v>177</v>
      </c>
      <c r="B83" s="5" t="s">
        <v>366</v>
      </c>
      <c r="C83" s="6">
        <v>43211</v>
      </c>
      <c r="D83" s="6">
        <v>43215</v>
      </c>
      <c r="E83" s="5" t="s">
        <v>28</v>
      </c>
      <c r="F83" s="5" t="s">
        <v>367</v>
      </c>
      <c r="G83" s="5" t="s">
        <v>368</v>
      </c>
      <c r="H83" s="5" t="s">
        <v>5</v>
      </c>
      <c r="I83" s="5" t="s">
        <v>31</v>
      </c>
      <c r="J83" s="5" t="s">
        <v>110</v>
      </c>
      <c r="K83" s="5" t="s">
        <v>68</v>
      </c>
      <c r="L83" s="5">
        <v>77036</v>
      </c>
      <c r="M83" s="5" t="s">
        <v>3</v>
      </c>
      <c r="N83" s="5" t="s">
        <v>7</v>
      </c>
      <c r="O83" s="5" t="s">
        <v>69</v>
      </c>
      <c r="P83" s="5">
        <v>97.263999999999996</v>
      </c>
      <c r="Q83" s="7">
        <v>6</v>
      </c>
      <c r="R83" s="12">
        <f>'Sales Data'!$Q$83*'Sales Data'!$P$83</f>
        <v>583.58399999999995</v>
      </c>
    </row>
    <row r="84" spans="1:18" x14ac:dyDescent="0.25">
      <c r="A84" s="4">
        <v>180</v>
      </c>
      <c r="B84" s="5" t="s">
        <v>369</v>
      </c>
      <c r="C84" s="6">
        <v>42719</v>
      </c>
      <c r="D84" s="6">
        <v>42723</v>
      </c>
      <c r="E84" s="5" t="s">
        <v>42</v>
      </c>
      <c r="F84" s="5" t="s">
        <v>370</v>
      </c>
      <c r="G84" s="5" t="s">
        <v>371</v>
      </c>
      <c r="H84" s="5" t="s">
        <v>11</v>
      </c>
      <c r="I84" s="5" t="s">
        <v>31</v>
      </c>
      <c r="J84" s="5" t="s">
        <v>157</v>
      </c>
      <c r="K84" s="5" t="s">
        <v>158</v>
      </c>
      <c r="L84" s="5">
        <v>10009</v>
      </c>
      <c r="M84" s="5" t="s">
        <v>6</v>
      </c>
      <c r="N84" s="5" t="s">
        <v>7</v>
      </c>
      <c r="O84" s="5" t="s">
        <v>85</v>
      </c>
      <c r="P84" s="5">
        <v>3.28</v>
      </c>
      <c r="Q84" s="7">
        <v>3</v>
      </c>
      <c r="R84" s="12">
        <f>'Sales Data'!$Q$84*'Sales Data'!$P$84</f>
        <v>9.84</v>
      </c>
    </row>
    <row r="85" spans="1:18" x14ac:dyDescent="0.25">
      <c r="A85" s="4">
        <v>181</v>
      </c>
      <c r="B85" s="5" t="s">
        <v>372</v>
      </c>
      <c r="C85" s="6">
        <v>42343</v>
      </c>
      <c r="D85" s="6">
        <v>42347</v>
      </c>
      <c r="E85" s="5" t="s">
        <v>28</v>
      </c>
      <c r="F85" s="5" t="s">
        <v>373</v>
      </c>
      <c r="G85" s="5" t="s">
        <v>374</v>
      </c>
      <c r="H85" s="5" t="s">
        <v>8</v>
      </c>
      <c r="I85" s="5" t="s">
        <v>31</v>
      </c>
      <c r="J85" s="5" t="s">
        <v>195</v>
      </c>
      <c r="K85" s="5" t="s">
        <v>125</v>
      </c>
      <c r="L85" s="5">
        <v>62521</v>
      </c>
      <c r="M85" s="5" t="s">
        <v>3</v>
      </c>
      <c r="N85" s="5" t="s">
        <v>7</v>
      </c>
      <c r="O85" s="5" t="s">
        <v>75</v>
      </c>
      <c r="P85" s="5">
        <v>24.815999999999999</v>
      </c>
      <c r="Q85" s="7">
        <v>6</v>
      </c>
      <c r="R85" s="12">
        <f>'Sales Data'!$Q$85*'Sales Data'!$P$85</f>
        <v>148.89599999999999</v>
      </c>
    </row>
    <row r="86" spans="1:18" x14ac:dyDescent="0.25">
      <c r="A86" s="4">
        <v>183</v>
      </c>
      <c r="B86" s="5" t="s">
        <v>375</v>
      </c>
      <c r="C86" s="6">
        <v>42327</v>
      </c>
      <c r="D86" s="6">
        <v>42332</v>
      </c>
      <c r="E86" s="5" t="s">
        <v>28</v>
      </c>
      <c r="F86" s="5" t="s">
        <v>376</v>
      </c>
      <c r="G86" s="5" t="s">
        <v>377</v>
      </c>
      <c r="H86" s="5" t="s">
        <v>11</v>
      </c>
      <c r="I86" s="5" t="s">
        <v>31</v>
      </c>
      <c r="J86" s="5" t="s">
        <v>378</v>
      </c>
      <c r="K86" s="5" t="s">
        <v>379</v>
      </c>
      <c r="L86" s="5">
        <v>71203</v>
      </c>
      <c r="M86" s="5" t="s">
        <v>9</v>
      </c>
      <c r="N86" s="5" t="s">
        <v>10</v>
      </c>
      <c r="O86" s="5" t="s">
        <v>116</v>
      </c>
      <c r="P86" s="5">
        <v>503.96</v>
      </c>
      <c r="Q86" s="7">
        <v>7</v>
      </c>
      <c r="R86" s="12">
        <f>'Sales Data'!$Q$86*'Sales Data'!$P$86</f>
        <v>3527.72</v>
      </c>
    </row>
    <row r="87" spans="1:18" x14ac:dyDescent="0.25">
      <c r="A87" s="4">
        <v>186</v>
      </c>
      <c r="B87" s="5" t="s">
        <v>380</v>
      </c>
      <c r="C87" s="6">
        <v>43067</v>
      </c>
      <c r="D87" s="6">
        <v>43071</v>
      </c>
      <c r="E87" s="5" t="s">
        <v>42</v>
      </c>
      <c r="F87" s="5" t="s">
        <v>381</v>
      </c>
      <c r="G87" s="5" t="s">
        <v>382</v>
      </c>
      <c r="H87" s="5" t="s">
        <v>5</v>
      </c>
      <c r="I87" s="5" t="s">
        <v>31</v>
      </c>
      <c r="J87" s="5" t="s">
        <v>383</v>
      </c>
      <c r="K87" s="5" t="s">
        <v>384</v>
      </c>
      <c r="L87" s="5">
        <v>6824</v>
      </c>
      <c r="M87" s="5" t="s">
        <v>6</v>
      </c>
      <c r="N87" s="5" t="s">
        <v>7</v>
      </c>
      <c r="O87" s="5" t="s">
        <v>63</v>
      </c>
      <c r="P87" s="5">
        <v>7.16</v>
      </c>
      <c r="Q87" s="7">
        <v>5</v>
      </c>
      <c r="R87" s="12">
        <f>'Sales Data'!$Q$87*'Sales Data'!$P$87</f>
        <v>35.799999999999997</v>
      </c>
    </row>
    <row r="88" spans="1:18" x14ac:dyDescent="0.25">
      <c r="A88" s="4">
        <v>187</v>
      </c>
      <c r="B88" s="5" t="s">
        <v>385</v>
      </c>
      <c r="C88" s="6">
        <v>42242</v>
      </c>
      <c r="D88" s="6">
        <v>42246</v>
      </c>
      <c r="E88" s="5" t="s">
        <v>42</v>
      </c>
      <c r="F88" s="5" t="s">
        <v>386</v>
      </c>
      <c r="G88" s="5" t="s">
        <v>387</v>
      </c>
      <c r="H88" s="5" t="s">
        <v>11</v>
      </c>
      <c r="I88" s="5" t="s">
        <v>31</v>
      </c>
      <c r="J88" s="5" t="s">
        <v>38</v>
      </c>
      <c r="K88" s="5" t="s">
        <v>39</v>
      </c>
      <c r="L88" s="5">
        <v>90032</v>
      </c>
      <c r="M88" s="5" t="s">
        <v>12</v>
      </c>
      <c r="N88" s="5" t="s">
        <v>10</v>
      </c>
      <c r="O88" s="5" t="s">
        <v>138</v>
      </c>
      <c r="P88" s="5">
        <v>176.8</v>
      </c>
      <c r="Q88" s="7">
        <v>3</v>
      </c>
      <c r="R88" s="12">
        <f>'Sales Data'!$Q$88*'Sales Data'!$P$88</f>
        <v>530.40000000000009</v>
      </c>
    </row>
    <row r="89" spans="1:18" x14ac:dyDescent="0.25">
      <c r="A89" s="4">
        <v>188</v>
      </c>
      <c r="B89" s="5" t="s">
        <v>388</v>
      </c>
      <c r="C89" s="6">
        <v>42932</v>
      </c>
      <c r="D89" s="6">
        <v>42938</v>
      </c>
      <c r="E89" s="5" t="s">
        <v>42</v>
      </c>
      <c r="F89" s="5" t="s">
        <v>389</v>
      </c>
      <c r="G89" s="5" t="s">
        <v>390</v>
      </c>
      <c r="H89" s="5" t="s">
        <v>8</v>
      </c>
      <c r="I89" s="5" t="s">
        <v>31</v>
      </c>
      <c r="J89" s="5" t="s">
        <v>391</v>
      </c>
      <c r="K89" s="5" t="s">
        <v>68</v>
      </c>
      <c r="L89" s="5">
        <v>75051</v>
      </c>
      <c r="M89" s="5" t="s">
        <v>3</v>
      </c>
      <c r="N89" s="5" t="s">
        <v>7</v>
      </c>
      <c r="O89" s="5" t="s">
        <v>75</v>
      </c>
      <c r="P89" s="5">
        <v>37.223999999999997</v>
      </c>
      <c r="Q89" s="7">
        <v>2</v>
      </c>
      <c r="R89" s="12">
        <f>'Sales Data'!$Q$89*'Sales Data'!$P$89</f>
        <v>74.447999999999993</v>
      </c>
    </row>
    <row r="90" spans="1:18" x14ac:dyDescent="0.25">
      <c r="A90" s="4">
        <v>190</v>
      </c>
      <c r="B90" s="5" t="s">
        <v>392</v>
      </c>
      <c r="C90" s="6">
        <v>42655</v>
      </c>
      <c r="D90" s="6">
        <v>42657</v>
      </c>
      <c r="E90" s="5" t="s">
        <v>112</v>
      </c>
      <c r="F90" s="5" t="s">
        <v>393</v>
      </c>
      <c r="G90" s="5" t="s">
        <v>394</v>
      </c>
      <c r="H90" s="5" t="s">
        <v>11</v>
      </c>
      <c r="I90" s="5" t="s">
        <v>31</v>
      </c>
      <c r="J90" s="5" t="s">
        <v>157</v>
      </c>
      <c r="K90" s="5" t="s">
        <v>158</v>
      </c>
      <c r="L90" s="5">
        <v>10035</v>
      </c>
      <c r="M90" s="5" t="s">
        <v>6</v>
      </c>
      <c r="N90" s="5" t="s">
        <v>4</v>
      </c>
      <c r="O90" s="5" t="s">
        <v>34</v>
      </c>
      <c r="P90" s="5">
        <v>899.13599999999997</v>
      </c>
      <c r="Q90" s="7">
        <v>3</v>
      </c>
      <c r="R90" s="12">
        <f>'Sales Data'!$Q$90*'Sales Data'!$P$90</f>
        <v>2697.4079999999999</v>
      </c>
    </row>
    <row r="91" spans="1:18" x14ac:dyDescent="0.25">
      <c r="A91" s="4">
        <v>195</v>
      </c>
      <c r="B91" s="5" t="s">
        <v>395</v>
      </c>
      <c r="C91" s="6">
        <v>42674</v>
      </c>
      <c r="D91" s="6">
        <v>42680</v>
      </c>
      <c r="E91" s="5" t="s">
        <v>42</v>
      </c>
      <c r="F91" s="5" t="s">
        <v>396</v>
      </c>
      <c r="G91" s="5" t="s">
        <v>397</v>
      </c>
      <c r="H91" s="5" t="s">
        <v>8</v>
      </c>
      <c r="I91" s="5" t="s">
        <v>31</v>
      </c>
      <c r="J91" s="5" t="s">
        <v>398</v>
      </c>
      <c r="K91" s="5" t="s">
        <v>39</v>
      </c>
      <c r="L91" s="5">
        <v>92374</v>
      </c>
      <c r="M91" s="5" t="s">
        <v>12</v>
      </c>
      <c r="N91" s="5" t="s">
        <v>7</v>
      </c>
      <c r="O91" s="5" t="s">
        <v>120</v>
      </c>
      <c r="P91" s="5">
        <v>14.28</v>
      </c>
      <c r="Q91" s="7">
        <v>5</v>
      </c>
      <c r="R91" s="12">
        <f>'Sales Data'!$Q$91*'Sales Data'!$P$91</f>
        <v>71.399999999999991</v>
      </c>
    </row>
    <row r="92" spans="1:18" x14ac:dyDescent="0.25">
      <c r="A92" s="4">
        <v>196</v>
      </c>
      <c r="B92" s="5" t="s">
        <v>399</v>
      </c>
      <c r="C92" s="6">
        <v>42084</v>
      </c>
      <c r="D92" s="6">
        <v>42088</v>
      </c>
      <c r="E92" s="5" t="s">
        <v>42</v>
      </c>
      <c r="F92" s="5" t="s">
        <v>400</v>
      </c>
      <c r="G92" s="5" t="s">
        <v>401</v>
      </c>
      <c r="H92" s="5" t="s">
        <v>5</v>
      </c>
      <c r="I92" s="5" t="s">
        <v>31</v>
      </c>
      <c r="J92" s="5" t="s">
        <v>402</v>
      </c>
      <c r="K92" s="5" t="s">
        <v>267</v>
      </c>
      <c r="L92" s="5">
        <v>45011</v>
      </c>
      <c r="M92" s="5" t="s">
        <v>6</v>
      </c>
      <c r="N92" s="5" t="s">
        <v>7</v>
      </c>
      <c r="O92" s="5" t="s">
        <v>85</v>
      </c>
      <c r="P92" s="5">
        <v>7.4080000000000004</v>
      </c>
      <c r="Q92" s="7">
        <v>1</v>
      </c>
      <c r="R92" s="12">
        <f>'Sales Data'!$Q$92*'Sales Data'!$P$92</f>
        <v>7.4080000000000004</v>
      </c>
    </row>
    <row r="93" spans="1:18" x14ac:dyDescent="0.25">
      <c r="A93" s="4">
        <v>198</v>
      </c>
      <c r="B93" s="5" t="s">
        <v>403</v>
      </c>
      <c r="C93" s="6">
        <v>43410</v>
      </c>
      <c r="D93" s="6">
        <v>43417</v>
      </c>
      <c r="E93" s="5" t="s">
        <v>42</v>
      </c>
      <c r="F93" s="5" t="s">
        <v>404</v>
      </c>
      <c r="G93" s="5" t="s">
        <v>405</v>
      </c>
      <c r="H93" s="5" t="s">
        <v>11</v>
      </c>
      <c r="I93" s="5" t="s">
        <v>31</v>
      </c>
      <c r="J93" s="5" t="s">
        <v>406</v>
      </c>
      <c r="K93" s="5" t="s">
        <v>407</v>
      </c>
      <c r="L93" s="5">
        <v>7090</v>
      </c>
      <c r="M93" s="5" t="s">
        <v>6</v>
      </c>
      <c r="N93" s="5" t="s">
        <v>7</v>
      </c>
      <c r="O93" s="5" t="s">
        <v>75</v>
      </c>
      <c r="P93" s="5">
        <v>46.26</v>
      </c>
      <c r="Q93" s="7">
        <v>3</v>
      </c>
      <c r="R93" s="12">
        <f>'Sales Data'!$Q$93*'Sales Data'!$P$93</f>
        <v>138.78</v>
      </c>
    </row>
    <row r="94" spans="1:18" x14ac:dyDescent="0.25">
      <c r="A94" s="4">
        <v>199</v>
      </c>
      <c r="B94" s="5" t="s">
        <v>408</v>
      </c>
      <c r="C94" s="6">
        <v>43287</v>
      </c>
      <c r="D94" s="6">
        <v>43294</v>
      </c>
      <c r="E94" s="5" t="s">
        <v>42</v>
      </c>
      <c r="F94" s="5" t="s">
        <v>409</v>
      </c>
      <c r="G94" s="5" t="s">
        <v>410</v>
      </c>
      <c r="H94" s="5" t="s">
        <v>8</v>
      </c>
      <c r="I94" s="5" t="s">
        <v>31</v>
      </c>
      <c r="J94" s="5" t="s">
        <v>94</v>
      </c>
      <c r="K94" s="5" t="s">
        <v>95</v>
      </c>
      <c r="L94" s="5">
        <v>19120</v>
      </c>
      <c r="M94" s="5" t="s">
        <v>6</v>
      </c>
      <c r="N94" s="5" t="s">
        <v>7</v>
      </c>
      <c r="O94" s="5" t="s">
        <v>63</v>
      </c>
      <c r="P94" s="5">
        <v>2.9460000000000002</v>
      </c>
      <c r="Q94" s="7">
        <v>3</v>
      </c>
      <c r="R94" s="12">
        <f>'Sales Data'!$Q$94*'Sales Data'!$P$94</f>
        <v>8.838000000000001</v>
      </c>
    </row>
    <row r="95" spans="1:18" x14ac:dyDescent="0.25">
      <c r="A95" s="4">
        <v>201</v>
      </c>
      <c r="B95" s="5" t="s">
        <v>411</v>
      </c>
      <c r="C95" s="6">
        <v>43275</v>
      </c>
      <c r="D95" s="6">
        <v>43280</v>
      </c>
      <c r="E95" s="5" t="s">
        <v>42</v>
      </c>
      <c r="F95" s="5" t="s">
        <v>412</v>
      </c>
      <c r="G95" s="5" t="s">
        <v>413</v>
      </c>
      <c r="H95" s="5" t="s">
        <v>5</v>
      </c>
      <c r="I95" s="5" t="s">
        <v>31</v>
      </c>
      <c r="J95" s="5" t="s">
        <v>414</v>
      </c>
      <c r="K95" s="5" t="s">
        <v>267</v>
      </c>
      <c r="L95" s="5">
        <v>44312</v>
      </c>
      <c r="M95" s="5" t="s">
        <v>6</v>
      </c>
      <c r="N95" s="5" t="s">
        <v>7</v>
      </c>
      <c r="O95" s="5" t="s">
        <v>57</v>
      </c>
      <c r="P95" s="5">
        <v>21.744</v>
      </c>
      <c r="Q95" s="7">
        <v>5</v>
      </c>
      <c r="R95" s="12">
        <f>'Sales Data'!$Q$95*'Sales Data'!$P$95</f>
        <v>108.72</v>
      </c>
    </row>
    <row r="96" spans="1:18" x14ac:dyDescent="0.25">
      <c r="A96" s="4">
        <v>202</v>
      </c>
      <c r="B96" s="5" t="s">
        <v>415</v>
      </c>
      <c r="C96" s="6">
        <v>42219</v>
      </c>
      <c r="D96" s="6">
        <v>42221</v>
      </c>
      <c r="E96" s="5" t="s">
        <v>112</v>
      </c>
      <c r="F96" s="5" t="s">
        <v>416</v>
      </c>
      <c r="G96" s="5" t="s">
        <v>417</v>
      </c>
      <c r="H96" s="5" t="s">
        <v>5</v>
      </c>
      <c r="I96" s="5" t="s">
        <v>31</v>
      </c>
      <c r="J96" s="5" t="s">
        <v>418</v>
      </c>
      <c r="K96" s="5" t="s">
        <v>246</v>
      </c>
      <c r="L96" s="5">
        <v>80219</v>
      </c>
      <c r="M96" s="5" t="s">
        <v>12</v>
      </c>
      <c r="N96" s="5" t="s">
        <v>4</v>
      </c>
      <c r="O96" s="5" t="s">
        <v>47</v>
      </c>
      <c r="P96" s="5">
        <v>218.75</v>
      </c>
      <c r="Q96" s="7">
        <v>6</v>
      </c>
      <c r="R96" s="12">
        <f>'Sales Data'!$Q$96*'Sales Data'!$P$96</f>
        <v>1312.5</v>
      </c>
    </row>
    <row r="97" spans="1:18" x14ac:dyDescent="0.25">
      <c r="A97" s="4">
        <v>204</v>
      </c>
      <c r="B97" s="5" t="s">
        <v>419</v>
      </c>
      <c r="C97" s="6">
        <v>43451</v>
      </c>
      <c r="D97" s="6">
        <v>43455</v>
      </c>
      <c r="E97" s="5" t="s">
        <v>28</v>
      </c>
      <c r="F97" s="5" t="s">
        <v>420</v>
      </c>
      <c r="G97" s="5" t="s">
        <v>421</v>
      </c>
      <c r="H97" s="5" t="s">
        <v>5</v>
      </c>
      <c r="I97" s="5" t="s">
        <v>31</v>
      </c>
      <c r="J97" s="5" t="s">
        <v>422</v>
      </c>
      <c r="K97" s="5" t="s">
        <v>68</v>
      </c>
      <c r="L97" s="5">
        <v>75220</v>
      </c>
      <c r="M97" s="5" t="s">
        <v>3</v>
      </c>
      <c r="N97" s="5" t="s">
        <v>7</v>
      </c>
      <c r="O97" s="5" t="s">
        <v>69</v>
      </c>
      <c r="P97" s="5">
        <v>66.284000000000006</v>
      </c>
      <c r="Q97" s="7">
        <v>2</v>
      </c>
      <c r="R97" s="12">
        <f>'Sales Data'!$Q$97*'Sales Data'!$P$97</f>
        <v>132.56800000000001</v>
      </c>
    </row>
    <row r="98" spans="1:18" x14ac:dyDescent="0.25">
      <c r="A98" s="4">
        <v>205</v>
      </c>
      <c r="B98" s="5" t="s">
        <v>423</v>
      </c>
      <c r="C98" s="6">
        <v>43254</v>
      </c>
      <c r="D98" s="6">
        <v>43258</v>
      </c>
      <c r="E98" s="5" t="s">
        <v>42</v>
      </c>
      <c r="F98" s="5" t="s">
        <v>424</v>
      </c>
      <c r="G98" s="5" t="s">
        <v>425</v>
      </c>
      <c r="H98" s="5" t="s">
        <v>8</v>
      </c>
      <c r="I98" s="5" t="s">
        <v>31</v>
      </c>
      <c r="J98" s="5" t="s">
        <v>322</v>
      </c>
      <c r="K98" s="5" t="s">
        <v>188</v>
      </c>
      <c r="L98" s="5">
        <v>37064</v>
      </c>
      <c r="M98" s="5" t="s">
        <v>9</v>
      </c>
      <c r="N98" s="5" t="s">
        <v>4</v>
      </c>
      <c r="O98" s="5" t="s">
        <v>51</v>
      </c>
      <c r="P98" s="5">
        <v>35.167999999999999</v>
      </c>
      <c r="Q98" s="7">
        <v>6</v>
      </c>
      <c r="R98" s="12">
        <f>'Sales Data'!$Q$98*'Sales Data'!$P$98</f>
        <v>211.00799999999998</v>
      </c>
    </row>
    <row r="99" spans="1:18" x14ac:dyDescent="0.25">
      <c r="A99" s="4">
        <v>206</v>
      </c>
      <c r="B99" s="5" t="s">
        <v>426</v>
      </c>
      <c r="C99" s="6">
        <v>43443</v>
      </c>
      <c r="D99" s="6">
        <v>43448</v>
      </c>
      <c r="E99" s="5" t="s">
        <v>42</v>
      </c>
      <c r="F99" s="5" t="s">
        <v>427</v>
      </c>
      <c r="G99" s="5" t="s">
        <v>428</v>
      </c>
      <c r="H99" s="5" t="s">
        <v>5</v>
      </c>
      <c r="I99" s="5" t="s">
        <v>31</v>
      </c>
      <c r="J99" s="5" t="s">
        <v>429</v>
      </c>
      <c r="K99" s="5" t="s">
        <v>39</v>
      </c>
      <c r="L99" s="5">
        <v>90604</v>
      </c>
      <c r="M99" s="5" t="s">
        <v>12</v>
      </c>
      <c r="N99" s="5" t="s">
        <v>10</v>
      </c>
      <c r="O99" s="5" t="s">
        <v>116</v>
      </c>
      <c r="P99" s="5">
        <v>444.76799999999997</v>
      </c>
      <c r="Q99" s="7">
        <v>5</v>
      </c>
      <c r="R99" s="12">
        <f>'Sales Data'!$Q$99*'Sales Data'!$P$99</f>
        <v>2223.8399999999997</v>
      </c>
    </row>
    <row r="100" spans="1:18" x14ac:dyDescent="0.25">
      <c r="A100" s="4">
        <v>207</v>
      </c>
      <c r="B100" s="5" t="s">
        <v>430</v>
      </c>
      <c r="C100" s="6">
        <v>43435</v>
      </c>
      <c r="D100" s="6">
        <v>43441</v>
      </c>
      <c r="E100" s="5" t="s">
        <v>42</v>
      </c>
      <c r="F100" s="5" t="s">
        <v>431</v>
      </c>
      <c r="G100" s="5" t="s">
        <v>432</v>
      </c>
      <c r="H100" s="5" t="s">
        <v>5</v>
      </c>
      <c r="I100" s="5" t="s">
        <v>31</v>
      </c>
      <c r="J100" s="5" t="s">
        <v>433</v>
      </c>
      <c r="K100" s="5" t="s">
        <v>143</v>
      </c>
      <c r="L100" s="5">
        <v>48601</v>
      </c>
      <c r="M100" s="5" t="s">
        <v>3</v>
      </c>
      <c r="N100" s="5" t="s">
        <v>7</v>
      </c>
      <c r="O100" s="5" t="s">
        <v>75</v>
      </c>
      <c r="P100" s="5">
        <v>83.92</v>
      </c>
      <c r="Q100" s="7">
        <v>3</v>
      </c>
      <c r="R100" s="12">
        <f>'Sales Data'!$Q$100*'Sales Data'!$P$100</f>
        <v>251.76</v>
      </c>
    </row>
    <row r="101" spans="1:18" x14ac:dyDescent="0.25">
      <c r="A101" s="4">
        <v>212</v>
      </c>
      <c r="B101" s="5" t="s">
        <v>434</v>
      </c>
      <c r="C101" s="6">
        <v>42409</v>
      </c>
      <c r="D101" s="6">
        <v>42413</v>
      </c>
      <c r="E101" s="5" t="s">
        <v>28</v>
      </c>
      <c r="F101" s="5" t="s">
        <v>435</v>
      </c>
      <c r="G101" s="5" t="s">
        <v>436</v>
      </c>
      <c r="H101" s="5" t="s">
        <v>8</v>
      </c>
      <c r="I101" s="5" t="s">
        <v>31</v>
      </c>
      <c r="J101" s="5" t="s">
        <v>422</v>
      </c>
      <c r="K101" s="5" t="s">
        <v>68</v>
      </c>
      <c r="L101" s="5">
        <v>75220</v>
      </c>
      <c r="M101" s="5" t="s">
        <v>3</v>
      </c>
      <c r="N101" s="5" t="s">
        <v>10</v>
      </c>
      <c r="O101" s="5" t="s">
        <v>138</v>
      </c>
      <c r="P101" s="5">
        <v>20.8</v>
      </c>
      <c r="Q101" s="7">
        <v>4</v>
      </c>
      <c r="R101" s="12">
        <f>'Sales Data'!$Q$101*'Sales Data'!$P$101</f>
        <v>83.2</v>
      </c>
    </row>
    <row r="102" spans="1:18" x14ac:dyDescent="0.25">
      <c r="A102" s="4">
        <v>213</v>
      </c>
      <c r="B102" s="5" t="s">
        <v>437</v>
      </c>
      <c r="C102" s="6">
        <v>42371</v>
      </c>
      <c r="D102" s="6">
        <v>42378</v>
      </c>
      <c r="E102" s="5" t="s">
        <v>42</v>
      </c>
      <c r="F102" s="5" t="s">
        <v>438</v>
      </c>
      <c r="G102" s="5" t="s">
        <v>439</v>
      </c>
      <c r="H102" s="5" t="s">
        <v>8</v>
      </c>
      <c r="I102" s="5" t="s">
        <v>31</v>
      </c>
      <c r="J102" s="5" t="s">
        <v>440</v>
      </c>
      <c r="K102" s="5" t="s">
        <v>267</v>
      </c>
      <c r="L102" s="5">
        <v>44256</v>
      </c>
      <c r="M102" s="5" t="s">
        <v>6</v>
      </c>
      <c r="N102" s="5" t="s">
        <v>7</v>
      </c>
      <c r="O102" s="5" t="s">
        <v>40</v>
      </c>
      <c r="P102" s="5">
        <v>23.68</v>
      </c>
      <c r="Q102" s="7">
        <v>2</v>
      </c>
      <c r="R102" s="12">
        <f>'Sales Data'!$Q$102*'Sales Data'!$P$102</f>
        <v>47.36</v>
      </c>
    </row>
    <row r="103" spans="1:18" x14ac:dyDescent="0.25">
      <c r="A103" s="4">
        <v>218</v>
      </c>
      <c r="B103" s="5" t="s">
        <v>441</v>
      </c>
      <c r="C103" s="6">
        <v>43036</v>
      </c>
      <c r="D103" s="6">
        <v>43040</v>
      </c>
      <c r="E103" s="5" t="s">
        <v>42</v>
      </c>
      <c r="F103" s="5" t="s">
        <v>442</v>
      </c>
      <c r="G103" s="5" t="s">
        <v>443</v>
      </c>
      <c r="H103" s="5" t="s">
        <v>5</v>
      </c>
      <c r="I103" s="5" t="s">
        <v>31</v>
      </c>
      <c r="J103" s="5" t="s">
        <v>38</v>
      </c>
      <c r="K103" s="5" t="s">
        <v>39</v>
      </c>
      <c r="L103" s="5">
        <v>90032</v>
      </c>
      <c r="M103" s="5" t="s">
        <v>12</v>
      </c>
      <c r="N103" s="5" t="s">
        <v>7</v>
      </c>
      <c r="O103" s="5" t="s">
        <v>75</v>
      </c>
      <c r="P103" s="5">
        <v>93.06</v>
      </c>
      <c r="Q103" s="7">
        <v>6</v>
      </c>
      <c r="R103" s="12">
        <f>'Sales Data'!$Q$103*'Sales Data'!$P$103</f>
        <v>558.36</v>
      </c>
    </row>
    <row r="104" spans="1:18" x14ac:dyDescent="0.25">
      <c r="A104" s="4">
        <v>220</v>
      </c>
      <c r="B104" s="5" t="s">
        <v>444</v>
      </c>
      <c r="C104" s="6">
        <v>42728</v>
      </c>
      <c r="D104" s="6">
        <v>42731</v>
      </c>
      <c r="E104" s="5" t="s">
        <v>112</v>
      </c>
      <c r="F104" s="5" t="s">
        <v>445</v>
      </c>
      <c r="G104" s="5" t="s">
        <v>446</v>
      </c>
      <c r="H104" s="5" t="s">
        <v>5</v>
      </c>
      <c r="I104" s="5" t="s">
        <v>31</v>
      </c>
      <c r="J104" s="5" t="s">
        <v>447</v>
      </c>
      <c r="K104" s="5" t="s">
        <v>267</v>
      </c>
      <c r="L104" s="5">
        <v>43017</v>
      </c>
      <c r="M104" s="5" t="s">
        <v>6</v>
      </c>
      <c r="N104" s="5" t="s">
        <v>7</v>
      </c>
      <c r="O104" s="5" t="s">
        <v>159</v>
      </c>
      <c r="P104" s="5">
        <v>5.5839999999999996</v>
      </c>
      <c r="Q104" s="7">
        <v>7</v>
      </c>
      <c r="R104" s="12">
        <f>'Sales Data'!$Q$104*'Sales Data'!$P$104</f>
        <v>39.087999999999994</v>
      </c>
    </row>
    <row r="105" spans="1:18" x14ac:dyDescent="0.25">
      <c r="A105" s="4">
        <v>226</v>
      </c>
      <c r="B105" s="5" t="s">
        <v>448</v>
      </c>
      <c r="C105" s="6">
        <v>42591</v>
      </c>
      <c r="D105" s="6">
        <v>42598</v>
      </c>
      <c r="E105" s="5" t="s">
        <v>42</v>
      </c>
      <c r="F105" s="5" t="s">
        <v>449</v>
      </c>
      <c r="G105" s="5" t="s">
        <v>450</v>
      </c>
      <c r="H105" s="5" t="s">
        <v>8</v>
      </c>
      <c r="I105" s="5" t="s">
        <v>31</v>
      </c>
      <c r="J105" s="5" t="s">
        <v>451</v>
      </c>
      <c r="K105" s="5" t="s">
        <v>143</v>
      </c>
      <c r="L105" s="5">
        <v>48227</v>
      </c>
      <c r="M105" s="5" t="s">
        <v>3</v>
      </c>
      <c r="N105" s="5" t="s">
        <v>7</v>
      </c>
      <c r="O105" s="5" t="s">
        <v>85</v>
      </c>
      <c r="P105" s="5">
        <v>2.2000000000000002</v>
      </c>
      <c r="Q105" s="7">
        <v>1</v>
      </c>
      <c r="R105" s="12">
        <f>'Sales Data'!$Q$105*'Sales Data'!$P$105</f>
        <v>2.2000000000000002</v>
      </c>
    </row>
    <row r="106" spans="1:18" x14ac:dyDescent="0.25">
      <c r="A106" s="4">
        <v>229</v>
      </c>
      <c r="B106" s="5" t="s">
        <v>452</v>
      </c>
      <c r="C106" s="6">
        <v>42428</v>
      </c>
      <c r="D106" s="6">
        <v>42433</v>
      </c>
      <c r="E106" s="5" t="s">
        <v>42</v>
      </c>
      <c r="F106" s="5" t="s">
        <v>453</v>
      </c>
      <c r="G106" s="5" t="s">
        <v>454</v>
      </c>
      <c r="H106" s="5" t="s">
        <v>5</v>
      </c>
      <c r="I106" s="5" t="s">
        <v>31</v>
      </c>
      <c r="J106" s="5" t="s">
        <v>455</v>
      </c>
      <c r="K106" s="5" t="s">
        <v>188</v>
      </c>
      <c r="L106" s="5">
        <v>38401</v>
      </c>
      <c r="M106" s="5" t="s">
        <v>9</v>
      </c>
      <c r="N106" s="5" t="s">
        <v>4</v>
      </c>
      <c r="O106" s="5" t="s">
        <v>96</v>
      </c>
      <c r="P106" s="5">
        <v>161.56800000000001</v>
      </c>
      <c r="Q106" s="7">
        <v>5</v>
      </c>
      <c r="R106" s="12">
        <f>'Sales Data'!$Q$106*'Sales Data'!$P$106</f>
        <v>807.84</v>
      </c>
    </row>
    <row r="107" spans="1:18" x14ac:dyDescent="0.25">
      <c r="A107" s="4">
        <v>231</v>
      </c>
      <c r="B107" s="5" t="s">
        <v>456</v>
      </c>
      <c r="C107" s="6">
        <v>42260</v>
      </c>
      <c r="D107" s="6">
        <v>42264</v>
      </c>
      <c r="E107" s="5" t="s">
        <v>42</v>
      </c>
      <c r="F107" s="5" t="s">
        <v>457</v>
      </c>
      <c r="G107" s="5" t="s">
        <v>458</v>
      </c>
      <c r="H107" s="5" t="s">
        <v>8</v>
      </c>
      <c r="I107" s="5" t="s">
        <v>31</v>
      </c>
      <c r="J107" s="5" t="s">
        <v>250</v>
      </c>
      <c r="K107" s="5" t="s">
        <v>56</v>
      </c>
      <c r="L107" s="5">
        <v>28205</v>
      </c>
      <c r="M107" s="5" t="s">
        <v>9</v>
      </c>
      <c r="N107" s="5" t="s">
        <v>7</v>
      </c>
      <c r="O107" s="5" t="s">
        <v>63</v>
      </c>
      <c r="P107" s="5">
        <v>18.648</v>
      </c>
      <c r="Q107" s="7">
        <v>6</v>
      </c>
      <c r="R107" s="12">
        <f>'Sales Data'!$Q$107*'Sales Data'!$P$107</f>
        <v>111.88800000000001</v>
      </c>
    </row>
    <row r="108" spans="1:18" x14ac:dyDescent="0.25">
      <c r="A108" s="4">
        <v>237</v>
      </c>
      <c r="B108" s="5" t="s">
        <v>459</v>
      </c>
      <c r="C108" s="6">
        <v>43416</v>
      </c>
      <c r="D108" s="6">
        <v>43420</v>
      </c>
      <c r="E108" s="5" t="s">
        <v>42</v>
      </c>
      <c r="F108" s="5" t="s">
        <v>460</v>
      </c>
      <c r="G108" s="5" t="s">
        <v>461</v>
      </c>
      <c r="H108" s="5" t="s">
        <v>8</v>
      </c>
      <c r="I108" s="5" t="s">
        <v>31</v>
      </c>
      <c r="J108" s="5" t="s">
        <v>462</v>
      </c>
      <c r="K108" s="5" t="s">
        <v>39</v>
      </c>
      <c r="L108" s="5">
        <v>95051</v>
      </c>
      <c r="M108" s="5" t="s">
        <v>12</v>
      </c>
      <c r="N108" s="5" t="s">
        <v>7</v>
      </c>
      <c r="O108" s="5" t="s">
        <v>57</v>
      </c>
      <c r="P108" s="5">
        <v>10.56</v>
      </c>
      <c r="Q108" s="7">
        <v>1</v>
      </c>
      <c r="R108" s="12">
        <f>'Sales Data'!$Q$108*'Sales Data'!$P$108</f>
        <v>10.56</v>
      </c>
    </row>
    <row r="109" spans="1:18" x14ac:dyDescent="0.25">
      <c r="A109" s="4">
        <v>238</v>
      </c>
      <c r="B109" s="5" t="s">
        <v>463</v>
      </c>
      <c r="C109" s="6">
        <v>42890</v>
      </c>
      <c r="D109" s="6">
        <v>42895</v>
      </c>
      <c r="E109" s="5" t="s">
        <v>28</v>
      </c>
      <c r="F109" s="5" t="s">
        <v>464</v>
      </c>
      <c r="G109" s="5" t="s">
        <v>465</v>
      </c>
      <c r="H109" s="5" t="s">
        <v>5</v>
      </c>
      <c r="I109" s="5" t="s">
        <v>31</v>
      </c>
      <c r="J109" s="5" t="s">
        <v>170</v>
      </c>
      <c r="K109" s="5" t="s">
        <v>125</v>
      </c>
      <c r="L109" s="5">
        <v>60610</v>
      </c>
      <c r="M109" s="5" t="s">
        <v>3</v>
      </c>
      <c r="N109" s="5" t="s">
        <v>7</v>
      </c>
      <c r="O109" s="5" t="s">
        <v>57</v>
      </c>
      <c r="P109" s="5">
        <v>25.92</v>
      </c>
      <c r="Q109" s="7">
        <v>6</v>
      </c>
      <c r="R109" s="12">
        <f>'Sales Data'!$Q$109*'Sales Data'!$P$109</f>
        <v>155.52000000000001</v>
      </c>
    </row>
    <row r="110" spans="1:18" x14ac:dyDescent="0.25">
      <c r="A110" s="4">
        <v>245</v>
      </c>
      <c r="B110" s="5" t="s">
        <v>466</v>
      </c>
      <c r="C110" s="6">
        <v>42156</v>
      </c>
      <c r="D110" s="6">
        <v>42161</v>
      </c>
      <c r="E110" s="5" t="s">
        <v>28</v>
      </c>
      <c r="F110" s="5" t="s">
        <v>467</v>
      </c>
      <c r="G110" s="5" t="s">
        <v>468</v>
      </c>
      <c r="H110" s="5" t="s">
        <v>11</v>
      </c>
      <c r="I110" s="5" t="s">
        <v>31</v>
      </c>
      <c r="J110" s="5" t="s">
        <v>469</v>
      </c>
      <c r="K110" s="5" t="s">
        <v>137</v>
      </c>
      <c r="L110" s="5">
        <v>55044</v>
      </c>
      <c r="M110" s="5" t="s">
        <v>3</v>
      </c>
      <c r="N110" s="5" t="s">
        <v>4</v>
      </c>
      <c r="O110" s="5" t="s">
        <v>96</v>
      </c>
      <c r="P110" s="5">
        <v>2001.86</v>
      </c>
      <c r="Q110" s="7">
        <v>5</v>
      </c>
      <c r="R110" s="12">
        <f>'Sales Data'!$Q$110*'Sales Data'!$P$110</f>
        <v>10009.299999999999</v>
      </c>
    </row>
    <row r="111" spans="1:18" x14ac:dyDescent="0.25">
      <c r="A111" s="4">
        <v>250</v>
      </c>
      <c r="B111" s="5" t="s">
        <v>470</v>
      </c>
      <c r="C111" s="6">
        <v>43079</v>
      </c>
      <c r="D111" s="6">
        <v>43084</v>
      </c>
      <c r="E111" s="5" t="s">
        <v>28</v>
      </c>
      <c r="F111" s="5" t="s">
        <v>471</v>
      </c>
      <c r="G111" s="5" t="s">
        <v>472</v>
      </c>
      <c r="H111" s="5" t="s">
        <v>5</v>
      </c>
      <c r="I111" s="5" t="s">
        <v>31</v>
      </c>
      <c r="J111" s="5" t="s">
        <v>84</v>
      </c>
      <c r="K111" s="5" t="s">
        <v>39</v>
      </c>
      <c r="L111" s="5">
        <v>94109</v>
      </c>
      <c r="M111" s="5" t="s">
        <v>12</v>
      </c>
      <c r="N111" s="5" t="s">
        <v>4</v>
      </c>
      <c r="O111" s="5" t="s">
        <v>96</v>
      </c>
      <c r="P111" s="5">
        <v>321.56799999999998</v>
      </c>
      <c r="Q111" s="7">
        <v>1</v>
      </c>
      <c r="R111" s="12">
        <f>'Sales Data'!$Q$111*'Sales Data'!$P$111</f>
        <v>321.56799999999998</v>
      </c>
    </row>
    <row r="112" spans="1:18" x14ac:dyDescent="0.25">
      <c r="A112" s="4">
        <v>251</v>
      </c>
      <c r="B112" s="5" t="s">
        <v>473</v>
      </c>
      <c r="C112" s="6">
        <v>42989</v>
      </c>
      <c r="D112" s="6">
        <v>42995</v>
      </c>
      <c r="E112" s="5" t="s">
        <v>42</v>
      </c>
      <c r="F112" s="5" t="s">
        <v>474</v>
      </c>
      <c r="G112" s="5" t="s">
        <v>475</v>
      </c>
      <c r="H112" s="5" t="s">
        <v>5</v>
      </c>
      <c r="I112" s="5" t="s">
        <v>31</v>
      </c>
      <c r="J112" s="5" t="s">
        <v>476</v>
      </c>
      <c r="K112" s="5" t="s">
        <v>39</v>
      </c>
      <c r="L112" s="5">
        <v>92037</v>
      </c>
      <c r="M112" s="5" t="s">
        <v>12</v>
      </c>
      <c r="N112" s="5" t="s">
        <v>7</v>
      </c>
      <c r="O112" s="5" t="s">
        <v>57</v>
      </c>
      <c r="P112" s="5">
        <v>7.61</v>
      </c>
      <c r="Q112" s="7">
        <v>7</v>
      </c>
      <c r="R112" s="12">
        <f>'Sales Data'!$Q$112*'Sales Data'!$P$112</f>
        <v>53.27</v>
      </c>
    </row>
    <row r="113" spans="1:18" x14ac:dyDescent="0.25">
      <c r="A113" s="4">
        <v>253</v>
      </c>
      <c r="B113" s="5" t="s">
        <v>477</v>
      </c>
      <c r="C113" s="6">
        <v>43079</v>
      </c>
      <c r="D113" s="6">
        <v>43082</v>
      </c>
      <c r="E113" s="5" t="s">
        <v>112</v>
      </c>
      <c r="F113" s="5" t="s">
        <v>478</v>
      </c>
      <c r="G113" s="5" t="s">
        <v>479</v>
      </c>
      <c r="H113" s="5" t="s">
        <v>5</v>
      </c>
      <c r="I113" s="5" t="s">
        <v>31</v>
      </c>
      <c r="J113" s="5" t="s">
        <v>157</v>
      </c>
      <c r="K113" s="5" t="s">
        <v>158</v>
      </c>
      <c r="L113" s="5">
        <v>10024</v>
      </c>
      <c r="M113" s="5" t="s">
        <v>6</v>
      </c>
      <c r="N113" s="5" t="s">
        <v>7</v>
      </c>
      <c r="O113" s="5" t="s">
        <v>75</v>
      </c>
      <c r="P113" s="5">
        <v>80.58</v>
      </c>
      <c r="Q113" s="7">
        <v>8</v>
      </c>
      <c r="R113" s="12">
        <f>'Sales Data'!$Q$113*'Sales Data'!$P$113</f>
        <v>644.64</v>
      </c>
    </row>
    <row r="114" spans="1:18" x14ac:dyDescent="0.25">
      <c r="A114" s="4">
        <v>255</v>
      </c>
      <c r="B114" s="5" t="s">
        <v>480</v>
      </c>
      <c r="C114" s="6">
        <v>42702</v>
      </c>
      <c r="D114" s="6">
        <v>42708</v>
      </c>
      <c r="E114" s="5" t="s">
        <v>42</v>
      </c>
      <c r="F114" s="5" t="s">
        <v>481</v>
      </c>
      <c r="G114" s="5" t="s">
        <v>482</v>
      </c>
      <c r="H114" s="5" t="s">
        <v>8</v>
      </c>
      <c r="I114" s="5" t="s">
        <v>31</v>
      </c>
      <c r="J114" s="5" t="s">
        <v>170</v>
      </c>
      <c r="K114" s="5" t="s">
        <v>125</v>
      </c>
      <c r="L114" s="5">
        <v>60623</v>
      </c>
      <c r="M114" s="5" t="s">
        <v>3</v>
      </c>
      <c r="N114" s="5" t="s">
        <v>4</v>
      </c>
      <c r="O114" s="5" t="s">
        <v>51</v>
      </c>
      <c r="P114" s="5">
        <v>12.132</v>
      </c>
      <c r="Q114" s="7">
        <v>9</v>
      </c>
      <c r="R114" s="12">
        <f>'Sales Data'!$Q$114*'Sales Data'!$P$114</f>
        <v>109.188</v>
      </c>
    </row>
    <row r="115" spans="1:18" x14ac:dyDescent="0.25">
      <c r="A115" s="4">
        <v>259</v>
      </c>
      <c r="B115" s="5" t="s">
        <v>483</v>
      </c>
      <c r="C115" s="6">
        <v>43435</v>
      </c>
      <c r="D115" s="6">
        <v>43437</v>
      </c>
      <c r="E115" s="5" t="s">
        <v>28</v>
      </c>
      <c r="F115" s="5" t="s">
        <v>484</v>
      </c>
      <c r="G115" s="5" t="s">
        <v>485</v>
      </c>
      <c r="H115" s="5" t="s">
        <v>5</v>
      </c>
      <c r="I115" s="5" t="s">
        <v>31</v>
      </c>
      <c r="J115" s="5" t="s">
        <v>157</v>
      </c>
      <c r="K115" s="5" t="s">
        <v>158</v>
      </c>
      <c r="L115" s="5">
        <v>10009</v>
      </c>
      <c r="M115" s="5" t="s">
        <v>6</v>
      </c>
      <c r="N115" s="5" t="s">
        <v>10</v>
      </c>
      <c r="O115" s="5" t="s">
        <v>138</v>
      </c>
      <c r="P115" s="5">
        <v>20.37</v>
      </c>
      <c r="Q115" s="7">
        <v>6</v>
      </c>
      <c r="R115" s="12">
        <f>'Sales Data'!$Q$115*'Sales Data'!$P$115</f>
        <v>122.22</v>
      </c>
    </row>
    <row r="116" spans="1:18" x14ac:dyDescent="0.25">
      <c r="A116" s="4">
        <v>262</v>
      </c>
      <c r="B116" s="5" t="s">
        <v>486</v>
      </c>
      <c r="C116" s="6">
        <v>43259</v>
      </c>
      <c r="D116" s="6">
        <v>43263</v>
      </c>
      <c r="E116" s="5" t="s">
        <v>42</v>
      </c>
      <c r="F116" s="5" t="s">
        <v>487</v>
      </c>
      <c r="G116" s="5" t="s">
        <v>488</v>
      </c>
      <c r="H116" s="5" t="s">
        <v>8</v>
      </c>
      <c r="I116" s="5" t="s">
        <v>31</v>
      </c>
      <c r="J116" s="5" t="s">
        <v>314</v>
      </c>
      <c r="K116" s="5" t="s">
        <v>68</v>
      </c>
      <c r="L116" s="5">
        <v>77506</v>
      </c>
      <c r="M116" s="5" t="s">
        <v>3</v>
      </c>
      <c r="N116" s="5" t="s">
        <v>7</v>
      </c>
      <c r="O116" s="5" t="s">
        <v>69</v>
      </c>
      <c r="P116" s="5">
        <v>1.6240000000000001</v>
      </c>
      <c r="Q116" s="7">
        <v>8</v>
      </c>
      <c r="R116" s="12">
        <f>'Sales Data'!$Q$116*'Sales Data'!$P$116</f>
        <v>12.992000000000001</v>
      </c>
    </row>
    <row r="117" spans="1:18" x14ac:dyDescent="0.25">
      <c r="A117" s="4">
        <v>263</v>
      </c>
      <c r="B117" s="5" t="s">
        <v>489</v>
      </c>
      <c r="C117" s="6">
        <v>42266</v>
      </c>
      <c r="D117" s="6">
        <v>42268</v>
      </c>
      <c r="E117" s="5" t="s">
        <v>28</v>
      </c>
      <c r="F117" s="5" t="s">
        <v>490</v>
      </c>
      <c r="G117" s="5" t="s">
        <v>491</v>
      </c>
      <c r="H117" s="5" t="s">
        <v>8</v>
      </c>
      <c r="I117" s="5" t="s">
        <v>31</v>
      </c>
      <c r="J117" s="5" t="s">
        <v>110</v>
      </c>
      <c r="K117" s="5" t="s">
        <v>68</v>
      </c>
      <c r="L117" s="5">
        <v>77036</v>
      </c>
      <c r="M117" s="5" t="s">
        <v>3</v>
      </c>
      <c r="N117" s="5" t="s">
        <v>10</v>
      </c>
      <c r="O117" s="5" t="s">
        <v>492</v>
      </c>
      <c r="P117" s="5">
        <v>3059.982</v>
      </c>
      <c r="Q117" s="7">
        <v>1</v>
      </c>
      <c r="R117" s="12">
        <f>'Sales Data'!$Q$117*'Sales Data'!$P$117</f>
        <v>3059.982</v>
      </c>
    </row>
    <row r="118" spans="1:18" x14ac:dyDescent="0.25">
      <c r="A118" s="4">
        <v>265</v>
      </c>
      <c r="B118" s="5" t="s">
        <v>493</v>
      </c>
      <c r="C118" s="6">
        <v>42892</v>
      </c>
      <c r="D118" s="6">
        <v>42899</v>
      </c>
      <c r="E118" s="5" t="s">
        <v>42</v>
      </c>
      <c r="F118" s="5" t="s">
        <v>494</v>
      </c>
      <c r="G118" s="5" t="s">
        <v>495</v>
      </c>
      <c r="H118" s="5" t="s">
        <v>5</v>
      </c>
      <c r="I118" s="5" t="s">
        <v>31</v>
      </c>
      <c r="J118" s="5" t="s">
        <v>170</v>
      </c>
      <c r="K118" s="5" t="s">
        <v>125</v>
      </c>
      <c r="L118" s="5">
        <v>60610</v>
      </c>
      <c r="M118" s="5" t="s">
        <v>3</v>
      </c>
      <c r="N118" s="5" t="s">
        <v>10</v>
      </c>
      <c r="O118" s="5" t="s">
        <v>116</v>
      </c>
      <c r="P118" s="5">
        <v>328.22399999999999</v>
      </c>
      <c r="Q118" s="7">
        <v>4</v>
      </c>
      <c r="R118" s="12">
        <f>'Sales Data'!$Q$118*'Sales Data'!$P$118</f>
        <v>1312.896</v>
      </c>
    </row>
    <row r="119" spans="1:18" x14ac:dyDescent="0.25">
      <c r="A119" s="4">
        <v>266</v>
      </c>
      <c r="B119" s="5" t="s">
        <v>496</v>
      </c>
      <c r="C119" s="6">
        <v>42684</v>
      </c>
      <c r="D119" s="6">
        <v>42689</v>
      </c>
      <c r="E119" s="5" t="s">
        <v>42</v>
      </c>
      <c r="F119" s="5" t="s">
        <v>497</v>
      </c>
      <c r="G119" s="5" t="s">
        <v>498</v>
      </c>
      <c r="H119" s="5" t="s">
        <v>5</v>
      </c>
      <c r="I119" s="5" t="s">
        <v>31</v>
      </c>
      <c r="J119" s="5" t="s">
        <v>499</v>
      </c>
      <c r="K119" s="5" t="s">
        <v>39</v>
      </c>
      <c r="L119" s="5">
        <v>94513</v>
      </c>
      <c r="M119" s="5" t="s">
        <v>12</v>
      </c>
      <c r="N119" s="5" t="s">
        <v>10</v>
      </c>
      <c r="O119" s="5" t="s">
        <v>138</v>
      </c>
      <c r="P119" s="5">
        <v>79.900000000000006</v>
      </c>
      <c r="Q119" s="7">
        <v>1</v>
      </c>
      <c r="R119" s="12">
        <f>'Sales Data'!$Q$119*'Sales Data'!$P$119</f>
        <v>79.900000000000006</v>
      </c>
    </row>
    <row r="120" spans="1:18" x14ac:dyDescent="0.25">
      <c r="A120" s="4">
        <v>267</v>
      </c>
      <c r="B120" s="5" t="s">
        <v>500</v>
      </c>
      <c r="C120" s="6">
        <v>43267</v>
      </c>
      <c r="D120" s="6">
        <v>43271</v>
      </c>
      <c r="E120" s="5" t="s">
        <v>42</v>
      </c>
      <c r="F120" s="5" t="s">
        <v>501</v>
      </c>
      <c r="G120" s="5" t="s">
        <v>502</v>
      </c>
      <c r="H120" s="5" t="s">
        <v>8</v>
      </c>
      <c r="I120" s="5" t="s">
        <v>31</v>
      </c>
      <c r="J120" s="5" t="s">
        <v>503</v>
      </c>
      <c r="K120" s="5" t="s">
        <v>56</v>
      </c>
      <c r="L120" s="5">
        <v>27514</v>
      </c>
      <c r="M120" s="5" t="s">
        <v>9</v>
      </c>
      <c r="N120" s="5" t="s">
        <v>7</v>
      </c>
      <c r="O120" s="5" t="s">
        <v>85</v>
      </c>
      <c r="P120" s="5">
        <v>14.016</v>
      </c>
      <c r="Q120" s="7">
        <v>4</v>
      </c>
      <c r="R120" s="12">
        <f>'Sales Data'!$Q$120*'Sales Data'!$P$120</f>
        <v>56.064</v>
      </c>
    </row>
    <row r="121" spans="1:18" x14ac:dyDescent="0.25">
      <c r="A121" s="4">
        <v>269</v>
      </c>
      <c r="B121" s="5" t="s">
        <v>504</v>
      </c>
      <c r="C121" s="6">
        <v>43443</v>
      </c>
      <c r="D121" s="6">
        <v>43447</v>
      </c>
      <c r="E121" s="5" t="s">
        <v>42</v>
      </c>
      <c r="F121" s="5" t="s">
        <v>505</v>
      </c>
      <c r="G121" s="5" t="s">
        <v>506</v>
      </c>
      <c r="H121" s="5" t="s">
        <v>8</v>
      </c>
      <c r="I121" s="5" t="s">
        <v>31</v>
      </c>
      <c r="J121" s="5" t="s">
        <v>507</v>
      </c>
      <c r="K121" s="5" t="s">
        <v>267</v>
      </c>
      <c r="L121" s="5">
        <v>45231</v>
      </c>
      <c r="M121" s="5" t="s">
        <v>6</v>
      </c>
      <c r="N121" s="5" t="s">
        <v>7</v>
      </c>
      <c r="O121" s="5" t="s">
        <v>75</v>
      </c>
      <c r="P121" s="5">
        <v>37.207999999999998</v>
      </c>
      <c r="Q121" s="7">
        <v>1</v>
      </c>
      <c r="R121" s="12">
        <f>'Sales Data'!$Q$121*'Sales Data'!$P$121</f>
        <v>37.207999999999998</v>
      </c>
    </row>
    <row r="122" spans="1:18" x14ac:dyDescent="0.25">
      <c r="A122" s="4">
        <v>271</v>
      </c>
      <c r="B122" s="5" t="s">
        <v>508</v>
      </c>
      <c r="C122" s="6">
        <v>43462</v>
      </c>
      <c r="D122" s="6">
        <v>43467</v>
      </c>
      <c r="E122" s="5" t="s">
        <v>28</v>
      </c>
      <c r="F122" s="5" t="s">
        <v>509</v>
      </c>
      <c r="G122" s="5" t="s">
        <v>510</v>
      </c>
      <c r="H122" s="5" t="s">
        <v>8</v>
      </c>
      <c r="I122" s="5" t="s">
        <v>31</v>
      </c>
      <c r="J122" s="5" t="s">
        <v>84</v>
      </c>
      <c r="K122" s="5" t="s">
        <v>39</v>
      </c>
      <c r="L122" s="5">
        <v>94110</v>
      </c>
      <c r="M122" s="5" t="s">
        <v>12</v>
      </c>
      <c r="N122" s="5" t="s">
        <v>7</v>
      </c>
      <c r="O122" s="5" t="s">
        <v>75</v>
      </c>
      <c r="P122" s="5">
        <v>725.84</v>
      </c>
      <c r="Q122" s="7">
        <v>1</v>
      </c>
      <c r="R122" s="12">
        <f>'Sales Data'!$Q$122*'Sales Data'!$P$122</f>
        <v>725.84</v>
      </c>
    </row>
    <row r="123" spans="1:18" x14ac:dyDescent="0.25">
      <c r="A123" s="4">
        <v>275</v>
      </c>
      <c r="B123" s="5" t="s">
        <v>511</v>
      </c>
      <c r="C123" s="6">
        <v>43359</v>
      </c>
      <c r="D123" s="6">
        <v>43360</v>
      </c>
      <c r="E123" s="5" t="s">
        <v>112</v>
      </c>
      <c r="F123" s="5" t="s">
        <v>512</v>
      </c>
      <c r="G123" s="5" t="s">
        <v>513</v>
      </c>
      <c r="H123" s="5" t="s">
        <v>8</v>
      </c>
      <c r="I123" s="5" t="s">
        <v>31</v>
      </c>
      <c r="J123" s="5" t="s">
        <v>514</v>
      </c>
      <c r="K123" s="5" t="s">
        <v>39</v>
      </c>
      <c r="L123" s="5">
        <v>90301</v>
      </c>
      <c r="M123" s="5" t="s">
        <v>12</v>
      </c>
      <c r="N123" s="5" t="s">
        <v>7</v>
      </c>
      <c r="O123" s="5" t="s">
        <v>57</v>
      </c>
      <c r="P123" s="5">
        <v>8.82</v>
      </c>
      <c r="Q123" s="7">
        <v>5</v>
      </c>
      <c r="R123" s="12">
        <f>'Sales Data'!$Q$123*'Sales Data'!$P$123</f>
        <v>44.1</v>
      </c>
    </row>
    <row r="124" spans="1:18" x14ac:dyDescent="0.25">
      <c r="A124" s="4">
        <v>277</v>
      </c>
      <c r="B124" s="5" t="s">
        <v>515</v>
      </c>
      <c r="C124" s="6">
        <v>43386</v>
      </c>
      <c r="D124" s="6">
        <v>43390</v>
      </c>
      <c r="E124" s="5" t="s">
        <v>42</v>
      </c>
      <c r="F124" s="5" t="s">
        <v>516</v>
      </c>
      <c r="G124" s="5" t="s">
        <v>517</v>
      </c>
      <c r="H124" s="5" t="s">
        <v>8</v>
      </c>
      <c r="I124" s="5" t="s">
        <v>31</v>
      </c>
      <c r="J124" s="5" t="s">
        <v>94</v>
      </c>
      <c r="K124" s="5" t="s">
        <v>95</v>
      </c>
      <c r="L124" s="5">
        <v>19140</v>
      </c>
      <c r="M124" s="5" t="s">
        <v>6</v>
      </c>
      <c r="N124" s="5" t="s">
        <v>7</v>
      </c>
      <c r="O124" s="5" t="s">
        <v>57</v>
      </c>
      <c r="P124" s="5">
        <v>11.648</v>
      </c>
      <c r="Q124" s="7">
        <v>8</v>
      </c>
      <c r="R124" s="12">
        <f>'Sales Data'!$Q$124*'Sales Data'!$P$124</f>
        <v>93.183999999999997</v>
      </c>
    </row>
    <row r="125" spans="1:18" x14ac:dyDescent="0.25">
      <c r="A125" s="4">
        <v>283</v>
      </c>
      <c r="B125" s="5" t="s">
        <v>518</v>
      </c>
      <c r="C125" s="6">
        <v>42676</v>
      </c>
      <c r="D125" s="6">
        <v>42680</v>
      </c>
      <c r="E125" s="5" t="s">
        <v>42</v>
      </c>
      <c r="F125" s="5" t="s">
        <v>519</v>
      </c>
      <c r="G125" s="5" t="s">
        <v>520</v>
      </c>
      <c r="H125" s="5" t="s">
        <v>5</v>
      </c>
      <c r="I125" s="5" t="s">
        <v>31</v>
      </c>
      <c r="J125" s="5" t="s">
        <v>38</v>
      </c>
      <c r="K125" s="5" t="s">
        <v>39</v>
      </c>
      <c r="L125" s="5">
        <v>90004</v>
      </c>
      <c r="M125" s="5" t="s">
        <v>12</v>
      </c>
      <c r="N125" s="5" t="s">
        <v>4</v>
      </c>
      <c r="O125" s="5" t="s">
        <v>47</v>
      </c>
      <c r="P125" s="5">
        <v>1038.8399999999999</v>
      </c>
      <c r="Q125" s="7">
        <v>6</v>
      </c>
      <c r="R125" s="12">
        <f>'Sales Data'!$Q$125*'Sales Data'!$P$125</f>
        <v>6233.0399999999991</v>
      </c>
    </row>
    <row r="126" spans="1:18" x14ac:dyDescent="0.25">
      <c r="A126" s="4">
        <v>287</v>
      </c>
      <c r="B126" s="5" t="s">
        <v>521</v>
      </c>
      <c r="C126" s="6">
        <v>43087</v>
      </c>
      <c r="D126" s="6">
        <v>43089</v>
      </c>
      <c r="E126" s="5" t="s">
        <v>28</v>
      </c>
      <c r="F126" s="5" t="s">
        <v>522</v>
      </c>
      <c r="G126" s="5" t="s">
        <v>523</v>
      </c>
      <c r="H126" s="5" t="s">
        <v>8</v>
      </c>
      <c r="I126" s="5" t="s">
        <v>31</v>
      </c>
      <c r="J126" s="5" t="s">
        <v>524</v>
      </c>
      <c r="K126" s="5" t="s">
        <v>46</v>
      </c>
      <c r="L126" s="5">
        <v>33319</v>
      </c>
      <c r="M126" s="5" t="s">
        <v>9</v>
      </c>
      <c r="N126" s="5" t="s">
        <v>7</v>
      </c>
      <c r="O126" s="5" t="s">
        <v>63</v>
      </c>
      <c r="P126" s="5">
        <v>254.05799999999999</v>
      </c>
      <c r="Q126" s="7">
        <v>7</v>
      </c>
      <c r="R126" s="12">
        <f>'Sales Data'!$Q$126*'Sales Data'!$P$126</f>
        <v>1778.4059999999999</v>
      </c>
    </row>
    <row r="127" spans="1:18" x14ac:dyDescent="0.25">
      <c r="A127" s="4">
        <v>290</v>
      </c>
      <c r="B127" s="5" t="s">
        <v>525</v>
      </c>
      <c r="C127" s="6">
        <v>43059</v>
      </c>
      <c r="D127" s="6">
        <v>43063</v>
      </c>
      <c r="E127" s="5" t="s">
        <v>28</v>
      </c>
      <c r="F127" s="5" t="s">
        <v>526</v>
      </c>
      <c r="G127" s="5" t="s">
        <v>527</v>
      </c>
      <c r="H127" s="5" t="s">
        <v>11</v>
      </c>
      <c r="I127" s="5" t="s">
        <v>31</v>
      </c>
      <c r="J127" s="5" t="s">
        <v>266</v>
      </c>
      <c r="K127" s="5" t="s">
        <v>267</v>
      </c>
      <c r="L127" s="5">
        <v>43229</v>
      </c>
      <c r="M127" s="5" t="s">
        <v>6</v>
      </c>
      <c r="N127" s="5" t="s">
        <v>7</v>
      </c>
      <c r="O127" s="5" t="s">
        <v>159</v>
      </c>
      <c r="P127" s="5">
        <v>19.096</v>
      </c>
      <c r="Q127" s="7">
        <v>4</v>
      </c>
      <c r="R127" s="12">
        <f>'Sales Data'!$Q$127*'Sales Data'!$P$127</f>
        <v>76.384</v>
      </c>
    </row>
    <row r="128" spans="1:18" x14ac:dyDescent="0.25">
      <c r="A128" s="4">
        <v>294</v>
      </c>
      <c r="B128" s="5" t="s">
        <v>528</v>
      </c>
      <c r="C128" s="6">
        <v>42364</v>
      </c>
      <c r="D128" s="6">
        <v>42366</v>
      </c>
      <c r="E128" s="5" t="s">
        <v>112</v>
      </c>
      <c r="F128" s="5" t="s">
        <v>529</v>
      </c>
      <c r="G128" s="5" t="s">
        <v>530</v>
      </c>
      <c r="H128" s="5" t="s">
        <v>8</v>
      </c>
      <c r="I128" s="5" t="s">
        <v>31</v>
      </c>
      <c r="J128" s="5" t="s">
        <v>531</v>
      </c>
      <c r="K128" s="5" t="s">
        <v>246</v>
      </c>
      <c r="L128" s="5">
        <v>80906</v>
      </c>
      <c r="M128" s="5" t="s">
        <v>12</v>
      </c>
      <c r="N128" s="5" t="s">
        <v>4</v>
      </c>
      <c r="O128" s="5" t="s">
        <v>51</v>
      </c>
      <c r="P128" s="5">
        <v>300.416</v>
      </c>
      <c r="Q128" s="7">
        <v>1</v>
      </c>
      <c r="R128" s="12">
        <f>'Sales Data'!$Q$128*'Sales Data'!$P$128</f>
        <v>300.416</v>
      </c>
    </row>
    <row r="129" spans="1:18" x14ac:dyDescent="0.25">
      <c r="A129" s="4">
        <v>305</v>
      </c>
      <c r="B129" s="5" t="s">
        <v>532</v>
      </c>
      <c r="C129" s="6">
        <v>42494</v>
      </c>
      <c r="D129" s="6">
        <v>42499</v>
      </c>
      <c r="E129" s="5" t="s">
        <v>28</v>
      </c>
      <c r="F129" s="5" t="s">
        <v>533</v>
      </c>
      <c r="G129" s="5" t="s">
        <v>534</v>
      </c>
      <c r="H129" s="5" t="s">
        <v>8</v>
      </c>
      <c r="I129" s="5" t="s">
        <v>31</v>
      </c>
      <c r="J129" s="5" t="s">
        <v>157</v>
      </c>
      <c r="K129" s="5" t="s">
        <v>158</v>
      </c>
      <c r="L129" s="5">
        <v>10024</v>
      </c>
      <c r="M129" s="5" t="s">
        <v>6</v>
      </c>
      <c r="N129" s="5" t="s">
        <v>4</v>
      </c>
      <c r="O129" s="5" t="s">
        <v>51</v>
      </c>
      <c r="P129" s="5">
        <v>26.8</v>
      </c>
      <c r="Q129" s="7">
        <v>8</v>
      </c>
      <c r="R129" s="12">
        <f>'Sales Data'!$Q$129*'Sales Data'!$P$129</f>
        <v>214.4</v>
      </c>
    </row>
    <row r="130" spans="1:18" x14ac:dyDescent="0.25">
      <c r="A130" s="4">
        <v>307</v>
      </c>
      <c r="B130" s="5" t="s">
        <v>535</v>
      </c>
      <c r="C130" s="6">
        <v>42156</v>
      </c>
      <c r="D130" s="6">
        <v>42161</v>
      </c>
      <c r="E130" s="5" t="s">
        <v>42</v>
      </c>
      <c r="F130" s="5" t="s">
        <v>536</v>
      </c>
      <c r="G130" s="5" t="s">
        <v>537</v>
      </c>
      <c r="H130" s="5" t="s">
        <v>11</v>
      </c>
      <c r="I130" s="5" t="s">
        <v>31</v>
      </c>
      <c r="J130" s="5" t="s">
        <v>538</v>
      </c>
      <c r="K130" s="5" t="s">
        <v>407</v>
      </c>
      <c r="L130" s="5">
        <v>8701</v>
      </c>
      <c r="M130" s="5" t="s">
        <v>6</v>
      </c>
      <c r="N130" s="5" t="s">
        <v>7</v>
      </c>
      <c r="O130" s="5" t="s">
        <v>63</v>
      </c>
      <c r="P130" s="5">
        <v>45.48</v>
      </c>
      <c r="Q130" s="7">
        <v>2</v>
      </c>
      <c r="R130" s="12">
        <f>'Sales Data'!$Q$130*'Sales Data'!$P$130</f>
        <v>90.96</v>
      </c>
    </row>
    <row r="131" spans="1:18" x14ac:dyDescent="0.25">
      <c r="A131" s="4">
        <v>309</v>
      </c>
      <c r="B131" s="5" t="s">
        <v>539</v>
      </c>
      <c r="C131" s="6">
        <v>43205</v>
      </c>
      <c r="D131" s="6">
        <v>43207</v>
      </c>
      <c r="E131" s="5" t="s">
        <v>112</v>
      </c>
      <c r="F131" s="5" t="s">
        <v>540</v>
      </c>
      <c r="G131" s="5" t="s">
        <v>541</v>
      </c>
      <c r="H131" s="5" t="s">
        <v>5</v>
      </c>
      <c r="I131" s="5" t="s">
        <v>31</v>
      </c>
      <c r="J131" s="5" t="s">
        <v>542</v>
      </c>
      <c r="K131" s="5" t="s">
        <v>180</v>
      </c>
      <c r="L131" s="5">
        <v>22204</v>
      </c>
      <c r="M131" s="5" t="s">
        <v>9</v>
      </c>
      <c r="N131" s="5" t="s">
        <v>7</v>
      </c>
      <c r="O131" s="5" t="s">
        <v>85</v>
      </c>
      <c r="P131" s="5">
        <v>4.8899999999999997</v>
      </c>
      <c r="Q131" s="7">
        <v>6</v>
      </c>
      <c r="R131" s="12">
        <f>'Sales Data'!$Q$131*'Sales Data'!$P$131</f>
        <v>29.339999999999996</v>
      </c>
    </row>
    <row r="132" spans="1:18" x14ac:dyDescent="0.25">
      <c r="A132" s="4">
        <v>310</v>
      </c>
      <c r="B132" s="5" t="s">
        <v>543</v>
      </c>
      <c r="C132" s="6">
        <v>42990</v>
      </c>
      <c r="D132" s="6">
        <v>42992</v>
      </c>
      <c r="E132" s="5" t="s">
        <v>28</v>
      </c>
      <c r="F132" s="5" t="s">
        <v>544</v>
      </c>
      <c r="G132" s="5" t="s">
        <v>545</v>
      </c>
      <c r="H132" s="5" t="s">
        <v>8</v>
      </c>
      <c r="I132" s="5" t="s">
        <v>31</v>
      </c>
      <c r="J132" s="5" t="s">
        <v>546</v>
      </c>
      <c r="K132" s="5" t="s">
        <v>246</v>
      </c>
      <c r="L132" s="5">
        <v>80004</v>
      </c>
      <c r="M132" s="5" t="s">
        <v>12</v>
      </c>
      <c r="N132" s="5" t="s">
        <v>4</v>
      </c>
      <c r="O132" s="5" t="s">
        <v>51</v>
      </c>
      <c r="P132" s="5">
        <v>15.135999999999999</v>
      </c>
      <c r="Q132" s="7">
        <v>3</v>
      </c>
      <c r="R132" s="12">
        <f>'Sales Data'!$Q$132*'Sales Data'!$P$132</f>
        <v>45.408000000000001</v>
      </c>
    </row>
    <row r="133" spans="1:18" x14ac:dyDescent="0.25">
      <c r="A133" s="4">
        <v>314</v>
      </c>
      <c r="B133" s="5" t="s">
        <v>547</v>
      </c>
      <c r="C133" s="6">
        <v>42274</v>
      </c>
      <c r="D133" s="6">
        <v>42280</v>
      </c>
      <c r="E133" s="5" t="s">
        <v>42</v>
      </c>
      <c r="F133" s="5" t="s">
        <v>548</v>
      </c>
      <c r="G133" s="5" t="s">
        <v>549</v>
      </c>
      <c r="H133" s="5" t="s">
        <v>8</v>
      </c>
      <c r="I133" s="5" t="s">
        <v>31</v>
      </c>
      <c r="J133" s="5" t="s">
        <v>550</v>
      </c>
      <c r="K133" s="5" t="s">
        <v>407</v>
      </c>
      <c r="L133" s="5">
        <v>7601</v>
      </c>
      <c r="M133" s="5" t="s">
        <v>6</v>
      </c>
      <c r="N133" s="5" t="s">
        <v>4</v>
      </c>
      <c r="O133" s="5" t="s">
        <v>51</v>
      </c>
      <c r="P133" s="5">
        <v>87.54</v>
      </c>
      <c r="Q133" s="7">
        <v>3</v>
      </c>
      <c r="R133" s="12">
        <f>'Sales Data'!$Q$133*'Sales Data'!$P$133</f>
        <v>262.62</v>
      </c>
    </row>
    <row r="134" spans="1:18" x14ac:dyDescent="0.25">
      <c r="A134" s="4">
        <v>315</v>
      </c>
      <c r="B134" s="5" t="s">
        <v>551</v>
      </c>
      <c r="C134" s="6">
        <v>42225</v>
      </c>
      <c r="D134" s="6">
        <v>42232</v>
      </c>
      <c r="E134" s="5" t="s">
        <v>42</v>
      </c>
      <c r="F134" s="5" t="s">
        <v>552</v>
      </c>
      <c r="G134" s="5" t="s">
        <v>553</v>
      </c>
      <c r="H134" s="5" t="s">
        <v>8</v>
      </c>
      <c r="I134" s="5" t="s">
        <v>31</v>
      </c>
      <c r="J134" s="5" t="s">
        <v>554</v>
      </c>
      <c r="K134" s="5" t="s">
        <v>46</v>
      </c>
      <c r="L134" s="5">
        <v>33710</v>
      </c>
      <c r="M134" s="5" t="s">
        <v>9</v>
      </c>
      <c r="N134" s="5" t="s">
        <v>10</v>
      </c>
      <c r="O134" s="5" t="s">
        <v>116</v>
      </c>
      <c r="P134" s="5">
        <v>178.38399999999999</v>
      </c>
      <c r="Q134" s="7">
        <v>9</v>
      </c>
      <c r="R134" s="12">
        <f>'Sales Data'!$Q$134*'Sales Data'!$P$134</f>
        <v>1605.4559999999999</v>
      </c>
    </row>
    <row r="135" spans="1:18" x14ac:dyDescent="0.25">
      <c r="A135" s="4">
        <v>317</v>
      </c>
      <c r="B135" s="5" t="s">
        <v>555</v>
      </c>
      <c r="C135" s="6">
        <v>42366</v>
      </c>
      <c r="D135" s="6">
        <v>42368</v>
      </c>
      <c r="E135" s="5" t="s">
        <v>112</v>
      </c>
      <c r="F135" s="5" t="s">
        <v>556</v>
      </c>
      <c r="G135" s="5" t="s">
        <v>557</v>
      </c>
      <c r="H135" s="5" t="s">
        <v>8</v>
      </c>
      <c r="I135" s="5" t="s">
        <v>31</v>
      </c>
      <c r="J135" s="5" t="s">
        <v>94</v>
      </c>
      <c r="K135" s="5" t="s">
        <v>95</v>
      </c>
      <c r="L135" s="5">
        <v>19143</v>
      </c>
      <c r="M135" s="5" t="s">
        <v>6</v>
      </c>
      <c r="N135" s="5" t="s">
        <v>7</v>
      </c>
      <c r="O135" s="5" t="s">
        <v>85</v>
      </c>
      <c r="P135" s="5">
        <v>99.135999999999996</v>
      </c>
      <c r="Q135" s="7">
        <v>8</v>
      </c>
      <c r="R135" s="12">
        <f>'Sales Data'!$Q$135*'Sales Data'!$P$135</f>
        <v>793.08799999999997</v>
      </c>
    </row>
    <row r="136" spans="1:18" x14ac:dyDescent="0.25">
      <c r="A136" s="4">
        <v>318</v>
      </c>
      <c r="B136" s="5" t="s">
        <v>558</v>
      </c>
      <c r="C136" s="6">
        <v>42312</v>
      </c>
      <c r="D136" s="6">
        <v>42317</v>
      </c>
      <c r="E136" s="5" t="s">
        <v>42</v>
      </c>
      <c r="F136" s="5" t="s">
        <v>559</v>
      </c>
      <c r="G136" s="5" t="s">
        <v>560</v>
      </c>
      <c r="H136" s="5" t="s">
        <v>11</v>
      </c>
      <c r="I136" s="5" t="s">
        <v>31</v>
      </c>
      <c r="J136" s="5" t="s">
        <v>157</v>
      </c>
      <c r="K136" s="5" t="s">
        <v>158</v>
      </c>
      <c r="L136" s="5">
        <v>10024</v>
      </c>
      <c r="M136" s="5" t="s">
        <v>6</v>
      </c>
      <c r="N136" s="5" t="s">
        <v>4</v>
      </c>
      <c r="O136" s="5" t="s">
        <v>96</v>
      </c>
      <c r="P136" s="5">
        <v>135.88200000000001</v>
      </c>
      <c r="Q136" s="7">
        <v>8</v>
      </c>
      <c r="R136" s="12">
        <f>'Sales Data'!$Q$136*'Sales Data'!$P$136</f>
        <v>1087.056</v>
      </c>
    </row>
    <row r="137" spans="1:18" x14ac:dyDescent="0.25">
      <c r="A137" s="4">
        <v>323</v>
      </c>
      <c r="B137" s="5" t="s">
        <v>561</v>
      </c>
      <c r="C137" s="6">
        <v>42266</v>
      </c>
      <c r="D137" s="6">
        <v>42271</v>
      </c>
      <c r="E137" s="5" t="s">
        <v>42</v>
      </c>
      <c r="F137" s="5" t="s">
        <v>562</v>
      </c>
      <c r="G137" s="5" t="s">
        <v>563</v>
      </c>
      <c r="H137" s="5" t="s">
        <v>8</v>
      </c>
      <c r="I137" s="5" t="s">
        <v>31</v>
      </c>
      <c r="J137" s="5" t="s">
        <v>564</v>
      </c>
      <c r="K137" s="5" t="s">
        <v>39</v>
      </c>
      <c r="L137" s="5">
        <v>90805</v>
      </c>
      <c r="M137" s="5" t="s">
        <v>12</v>
      </c>
      <c r="N137" s="5" t="s">
        <v>7</v>
      </c>
      <c r="O137" s="5" t="s">
        <v>159</v>
      </c>
      <c r="P137" s="5">
        <v>7.16</v>
      </c>
      <c r="Q137" s="7">
        <v>5</v>
      </c>
      <c r="R137" s="12">
        <f>'Sales Data'!$Q$137*'Sales Data'!$P$137</f>
        <v>35.799999999999997</v>
      </c>
    </row>
    <row r="138" spans="1:18" x14ac:dyDescent="0.25">
      <c r="A138" s="4">
        <v>324</v>
      </c>
      <c r="B138" s="5" t="s">
        <v>565</v>
      </c>
      <c r="C138" s="6">
        <v>42848</v>
      </c>
      <c r="D138" s="6">
        <v>42852</v>
      </c>
      <c r="E138" s="5" t="s">
        <v>42</v>
      </c>
      <c r="F138" s="5" t="s">
        <v>566</v>
      </c>
      <c r="G138" s="5" t="s">
        <v>567</v>
      </c>
      <c r="H138" s="5" t="s">
        <v>8</v>
      </c>
      <c r="I138" s="5" t="s">
        <v>31</v>
      </c>
      <c r="J138" s="5" t="s">
        <v>568</v>
      </c>
      <c r="K138" s="5" t="s">
        <v>39</v>
      </c>
      <c r="L138" s="5">
        <v>92345</v>
      </c>
      <c r="M138" s="5" t="s">
        <v>12</v>
      </c>
      <c r="N138" s="5" t="s">
        <v>7</v>
      </c>
      <c r="O138" s="5" t="s">
        <v>63</v>
      </c>
      <c r="P138" s="5">
        <v>251.52</v>
      </c>
      <c r="Q138" s="7">
        <v>5</v>
      </c>
      <c r="R138" s="12">
        <f>'Sales Data'!$Q$138*'Sales Data'!$P$138</f>
        <v>1257.6000000000001</v>
      </c>
    </row>
    <row r="139" spans="1:18" x14ac:dyDescent="0.25">
      <c r="A139" s="4">
        <v>326</v>
      </c>
      <c r="B139" s="5" t="s">
        <v>569</v>
      </c>
      <c r="C139" s="6">
        <v>43407</v>
      </c>
      <c r="D139" s="6">
        <v>43409</v>
      </c>
      <c r="E139" s="5" t="s">
        <v>28</v>
      </c>
      <c r="F139" s="5" t="s">
        <v>570</v>
      </c>
      <c r="G139" s="5" t="s">
        <v>571</v>
      </c>
      <c r="H139" s="5" t="s">
        <v>8</v>
      </c>
      <c r="I139" s="5" t="s">
        <v>31</v>
      </c>
      <c r="J139" s="5" t="s">
        <v>572</v>
      </c>
      <c r="K139" s="5" t="s">
        <v>188</v>
      </c>
      <c r="L139" s="5">
        <v>37130</v>
      </c>
      <c r="M139" s="5" t="s">
        <v>9</v>
      </c>
      <c r="N139" s="5" t="s">
        <v>4</v>
      </c>
      <c r="O139" s="5" t="s">
        <v>51</v>
      </c>
      <c r="P139" s="5">
        <v>15.992000000000001</v>
      </c>
      <c r="Q139" s="7">
        <v>9</v>
      </c>
      <c r="R139" s="12">
        <f>'Sales Data'!$Q$139*'Sales Data'!$P$139</f>
        <v>143.928</v>
      </c>
    </row>
    <row r="140" spans="1:18" x14ac:dyDescent="0.25">
      <c r="A140" s="4">
        <v>327</v>
      </c>
      <c r="B140" s="5" t="s">
        <v>573</v>
      </c>
      <c r="C140" s="6">
        <v>42977</v>
      </c>
      <c r="D140" s="6">
        <v>42979</v>
      </c>
      <c r="E140" s="5" t="s">
        <v>112</v>
      </c>
      <c r="F140" s="5" t="s">
        <v>574</v>
      </c>
      <c r="G140" s="5" t="s">
        <v>575</v>
      </c>
      <c r="H140" s="5" t="s">
        <v>5</v>
      </c>
      <c r="I140" s="5" t="s">
        <v>31</v>
      </c>
      <c r="J140" s="5" t="s">
        <v>94</v>
      </c>
      <c r="K140" s="5" t="s">
        <v>95</v>
      </c>
      <c r="L140" s="5">
        <v>19143</v>
      </c>
      <c r="M140" s="5" t="s">
        <v>6</v>
      </c>
      <c r="N140" s="5" t="s">
        <v>10</v>
      </c>
      <c r="O140" s="5" t="s">
        <v>116</v>
      </c>
      <c r="P140" s="5">
        <v>290.89800000000002</v>
      </c>
      <c r="Q140" s="7">
        <v>4</v>
      </c>
      <c r="R140" s="12">
        <f>'Sales Data'!$Q$140*'Sales Data'!$P$140</f>
        <v>1163.5920000000001</v>
      </c>
    </row>
    <row r="141" spans="1:18" x14ac:dyDescent="0.25">
      <c r="A141" s="4">
        <v>332</v>
      </c>
      <c r="B141" s="5" t="s">
        <v>576</v>
      </c>
      <c r="C141" s="6">
        <v>42850</v>
      </c>
      <c r="D141" s="6">
        <v>42854</v>
      </c>
      <c r="E141" s="5" t="s">
        <v>28</v>
      </c>
      <c r="F141" s="5" t="s">
        <v>577</v>
      </c>
      <c r="G141" s="5" t="s">
        <v>578</v>
      </c>
      <c r="H141" s="5" t="s">
        <v>5</v>
      </c>
      <c r="I141" s="5" t="s">
        <v>31</v>
      </c>
      <c r="J141" s="5" t="s">
        <v>94</v>
      </c>
      <c r="K141" s="5" t="s">
        <v>95</v>
      </c>
      <c r="L141" s="5">
        <v>19134</v>
      </c>
      <c r="M141" s="5" t="s">
        <v>6</v>
      </c>
      <c r="N141" s="5" t="s">
        <v>10</v>
      </c>
      <c r="O141" s="5" t="s">
        <v>116</v>
      </c>
      <c r="P141" s="5">
        <v>82.8</v>
      </c>
      <c r="Q141" s="7">
        <v>9</v>
      </c>
      <c r="R141" s="12">
        <f>'Sales Data'!$Q$141*'Sales Data'!$P$141</f>
        <v>745.19999999999993</v>
      </c>
    </row>
    <row r="142" spans="1:18" x14ac:dyDescent="0.25">
      <c r="A142" s="4">
        <v>335</v>
      </c>
      <c r="B142" s="5" t="s">
        <v>579</v>
      </c>
      <c r="C142" s="6">
        <v>42614</v>
      </c>
      <c r="D142" s="6">
        <v>42617</v>
      </c>
      <c r="E142" s="5" t="s">
        <v>28</v>
      </c>
      <c r="F142" s="5" t="s">
        <v>580</v>
      </c>
      <c r="G142" s="5" t="s">
        <v>581</v>
      </c>
      <c r="H142" s="5" t="s">
        <v>5</v>
      </c>
      <c r="I142" s="5" t="s">
        <v>31</v>
      </c>
      <c r="J142" s="5" t="s">
        <v>38</v>
      </c>
      <c r="K142" s="5" t="s">
        <v>39</v>
      </c>
      <c r="L142" s="5">
        <v>90045</v>
      </c>
      <c r="M142" s="5" t="s">
        <v>12</v>
      </c>
      <c r="N142" s="5" t="s">
        <v>7</v>
      </c>
      <c r="O142" s="5" t="s">
        <v>63</v>
      </c>
      <c r="P142" s="5">
        <v>4.7519999999999998</v>
      </c>
      <c r="Q142" s="7">
        <v>6</v>
      </c>
      <c r="R142" s="12">
        <f>'Sales Data'!$Q$142*'Sales Data'!$P$142</f>
        <v>28.512</v>
      </c>
    </row>
    <row r="143" spans="1:18" x14ac:dyDescent="0.25">
      <c r="A143" s="4">
        <v>338</v>
      </c>
      <c r="B143" s="5" t="s">
        <v>582</v>
      </c>
      <c r="C143" s="6">
        <v>42197</v>
      </c>
      <c r="D143" s="6">
        <v>42202</v>
      </c>
      <c r="E143" s="5" t="s">
        <v>42</v>
      </c>
      <c r="F143" s="5" t="s">
        <v>583</v>
      </c>
      <c r="G143" s="5" t="s">
        <v>584</v>
      </c>
      <c r="H143" s="5" t="s">
        <v>8</v>
      </c>
      <c r="I143" s="5" t="s">
        <v>31</v>
      </c>
      <c r="J143" s="5" t="s">
        <v>84</v>
      </c>
      <c r="K143" s="5" t="s">
        <v>39</v>
      </c>
      <c r="L143" s="5">
        <v>94122</v>
      </c>
      <c r="M143" s="5" t="s">
        <v>12</v>
      </c>
      <c r="N143" s="5" t="s">
        <v>7</v>
      </c>
      <c r="O143" s="5" t="s">
        <v>63</v>
      </c>
      <c r="P143" s="5">
        <v>7.7119999999999997</v>
      </c>
      <c r="Q143" s="7">
        <v>7</v>
      </c>
      <c r="R143" s="12">
        <f>'Sales Data'!$Q$143*'Sales Data'!$P$143</f>
        <v>53.983999999999995</v>
      </c>
    </row>
    <row r="144" spans="1:18" x14ac:dyDescent="0.25">
      <c r="A144" s="4">
        <v>346</v>
      </c>
      <c r="B144" s="5" t="s">
        <v>585</v>
      </c>
      <c r="C144" s="6">
        <v>43266</v>
      </c>
      <c r="D144" s="6">
        <v>43270</v>
      </c>
      <c r="E144" s="5" t="s">
        <v>42</v>
      </c>
      <c r="F144" s="5" t="s">
        <v>586</v>
      </c>
      <c r="G144" s="5" t="s">
        <v>587</v>
      </c>
      <c r="H144" s="5" t="s">
        <v>5</v>
      </c>
      <c r="I144" s="5" t="s">
        <v>31</v>
      </c>
      <c r="J144" s="5" t="s">
        <v>84</v>
      </c>
      <c r="K144" s="5" t="s">
        <v>39</v>
      </c>
      <c r="L144" s="5">
        <v>94122</v>
      </c>
      <c r="M144" s="5" t="s">
        <v>12</v>
      </c>
      <c r="N144" s="5" t="s">
        <v>10</v>
      </c>
      <c r="O144" s="5" t="s">
        <v>116</v>
      </c>
      <c r="P144" s="5">
        <v>47.975999999999999</v>
      </c>
      <c r="Q144" s="7">
        <v>1</v>
      </c>
      <c r="R144" s="12">
        <f>'Sales Data'!$Q$144*'Sales Data'!$P$144</f>
        <v>47.975999999999999</v>
      </c>
    </row>
    <row r="145" spans="1:18" x14ac:dyDescent="0.25">
      <c r="A145" s="4">
        <v>347</v>
      </c>
      <c r="B145" s="5" t="s">
        <v>588</v>
      </c>
      <c r="C145" s="6">
        <v>43289</v>
      </c>
      <c r="D145" s="6">
        <v>43293</v>
      </c>
      <c r="E145" s="5" t="s">
        <v>42</v>
      </c>
      <c r="F145" s="5" t="s">
        <v>589</v>
      </c>
      <c r="G145" s="5" t="s">
        <v>590</v>
      </c>
      <c r="H145" s="5" t="s">
        <v>5</v>
      </c>
      <c r="I145" s="5" t="s">
        <v>31</v>
      </c>
      <c r="J145" s="5" t="s">
        <v>591</v>
      </c>
      <c r="K145" s="5" t="s">
        <v>592</v>
      </c>
      <c r="L145" s="5">
        <v>1852</v>
      </c>
      <c r="M145" s="5" t="s">
        <v>6</v>
      </c>
      <c r="N145" s="5" t="s">
        <v>7</v>
      </c>
      <c r="O145" s="5" t="s">
        <v>85</v>
      </c>
      <c r="P145" s="5">
        <v>7.56</v>
      </c>
      <c r="Q145" s="7">
        <v>2</v>
      </c>
      <c r="R145" s="12">
        <f>'Sales Data'!$Q$145*'Sales Data'!$P$145</f>
        <v>15.12</v>
      </c>
    </row>
    <row r="146" spans="1:18" x14ac:dyDescent="0.25">
      <c r="A146" s="4">
        <v>350</v>
      </c>
      <c r="B146" s="5" t="s">
        <v>593</v>
      </c>
      <c r="C146" s="6">
        <v>42979</v>
      </c>
      <c r="D146" s="6">
        <v>42981</v>
      </c>
      <c r="E146" s="5" t="s">
        <v>112</v>
      </c>
      <c r="F146" s="5" t="s">
        <v>594</v>
      </c>
      <c r="G146" s="5" t="s">
        <v>595</v>
      </c>
      <c r="H146" s="5" t="s">
        <v>11</v>
      </c>
      <c r="I146" s="5" t="s">
        <v>31</v>
      </c>
      <c r="J146" s="5" t="s">
        <v>157</v>
      </c>
      <c r="K146" s="5" t="s">
        <v>158</v>
      </c>
      <c r="L146" s="5">
        <v>10009</v>
      </c>
      <c r="M146" s="5" t="s">
        <v>6</v>
      </c>
      <c r="N146" s="5" t="s">
        <v>10</v>
      </c>
      <c r="O146" s="5" t="s">
        <v>138</v>
      </c>
      <c r="P146" s="5">
        <v>6.79</v>
      </c>
      <c r="Q146" s="7">
        <v>3</v>
      </c>
      <c r="R146" s="12">
        <f>'Sales Data'!$Q$146*'Sales Data'!$P$146</f>
        <v>20.37</v>
      </c>
    </row>
    <row r="147" spans="1:18" x14ac:dyDescent="0.25">
      <c r="A147" s="4">
        <v>355</v>
      </c>
      <c r="B147" s="5" t="s">
        <v>596</v>
      </c>
      <c r="C147" s="6">
        <v>42833</v>
      </c>
      <c r="D147" s="6">
        <v>42838</v>
      </c>
      <c r="E147" s="5" t="s">
        <v>42</v>
      </c>
      <c r="F147" s="5" t="s">
        <v>597</v>
      </c>
      <c r="G147" s="5" t="s">
        <v>598</v>
      </c>
      <c r="H147" s="5" t="s">
        <v>5</v>
      </c>
      <c r="I147" s="5" t="s">
        <v>31</v>
      </c>
      <c r="J147" s="5" t="s">
        <v>157</v>
      </c>
      <c r="K147" s="5" t="s">
        <v>158</v>
      </c>
      <c r="L147" s="5">
        <v>10035</v>
      </c>
      <c r="M147" s="5" t="s">
        <v>6</v>
      </c>
      <c r="N147" s="5" t="s">
        <v>4</v>
      </c>
      <c r="O147" s="5" t="s">
        <v>34</v>
      </c>
      <c r="P147" s="5">
        <v>388.70400000000001</v>
      </c>
      <c r="Q147" s="7">
        <v>3</v>
      </c>
      <c r="R147" s="12">
        <f>'Sales Data'!$Q$147*'Sales Data'!$P$147</f>
        <v>1166.1120000000001</v>
      </c>
    </row>
    <row r="148" spans="1:18" x14ac:dyDescent="0.25">
      <c r="A148" s="4">
        <v>360</v>
      </c>
      <c r="B148" s="5" t="s">
        <v>599</v>
      </c>
      <c r="C148" s="6">
        <v>43167</v>
      </c>
      <c r="D148" s="6">
        <v>43170</v>
      </c>
      <c r="E148" s="5" t="s">
        <v>112</v>
      </c>
      <c r="F148" s="5" t="s">
        <v>600</v>
      </c>
      <c r="G148" s="5" t="s">
        <v>601</v>
      </c>
      <c r="H148" s="5" t="s">
        <v>8</v>
      </c>
      <c r="I148" s="5" t="s">
        <v>31</v>
      </c>
      <c r="J148" s="5" t="s">
        <v>266</v>
      </c>
      <c r="K148" s="5" t="s">
        <v>602</v>
      </c>
      <c r="L148" s="5">
        <v>31907</v>
      </c>
      <c r="M148" s="5" t="s">
        <v>9</v>
      </c>
      <c r="N148" s="5" t="s">
        <v>7</v>
      </c>
      <c r="O148" s="5" t="s">
        <v>69</v>
      </c>
      <c r="P148" s="5">
        <v>647.84</v>
      </c>
      <c r="Q148" s="7">
        <v>7</v>
      </c>
      <c r="R148" s="12">
        <f>'Sales Data'!$Q$148*'Sales Data'!$P$148</f>
        <v>4534.88</v>
      </c>
    </row>
    <row r="149" spans="1:18" x14ac:dyDescent="0.25">
      <c r="A149" s="4">
        <v>362</v>
      </c>
      <c r="B149" s="5" t="s">
        <v>603</v>
      </c>
      <c r="C149" s="6">
        <v>43368</v>
      </c>
      <c r="D149" s="6">
        <v>43374</v>
      </c>
      <c r="E149" s="5" t="s">
        <v>42</v>
      </c>
      <c r="F149" s="5" t="s">
        <v>604</v>
      </c>
      <c r="G149" s="5" t="s">
        <v>605</v>
      </c>
      <c r="H149" s="5" t="s">
        <v>5</v>
      </c>
      <c r="I149" s="5" t="s">
        <v>31</v>
      </c>
      <c r="J149" s="5" t="s">
        <v>157</v>
      </c>
      <c r="K149" s="5" t="s">
        <v>158</v>
      </c>
      <c r="L149" s="5">
        <v>10009</v>
      </c>
      <c r="M149" s="5" t="s">
        <v>6</v>
      </c>
      <c r="N149" s="5" t="s">
        <v>7</v>
      </c>
      <c r="O149" s="5" t="s">
        <v>40</v>
      </c>
      <c r="P149" s="5">
        <v>20.7</v>
      </c>
      <c r="Q149" s="7">
        <v>2</v>
      </c>
      <c r="R149" s="12">
        <f>'Sales Data'!$Q$149*'Sales Data'!$P$149</f>
        <v>41.4</v>
      </c>
    </row>
    <row r="150" spans="1:18" x14ac:dyDescent="0.25">
      <c r="A150" s="4">
        <v>366</v>
      </c>
      <c r="B150" s="5" t="s">
        <v>606</v>
      </c>
      <c r="C150" s="6">
        <v>42271</v>
      </c>
      <c r="D150" s="6">
        <v>42276</v>
      </c>
      <c r="E150" s="5" t="s">
        <v>42</v>
      </c>
      <c r="F150" s="5" t="s">
        <v>607</v>
      </c>
      <c r="G150" s="5" t="s">
        <v>608</v>
      </c>
      <c r="H150" s="5" t="s">
        <v>5</v>
      </c>
      <c r="I150" s="5" t="s">
        <v>31</v>
      </c>
      <c r="J150" s="5" t="s">
        <v>84</v>
      </c>
      <c r="K150" s="5" t="s">
        <v>39</v>
      </c>
      <c r="L150" s="5">
        <v>94109</v>
      </c>
      <c r="M150" s="5" t="s">
        <v>12</v>
      </c>
      <c r="N150" s="5" t="s">
        <v>7</v>
      </c>
      <c r="O150" s="5" t="s">
        <v>75</v>
      </c>
      <c r="P150" s="5">
        <v>211.96</v>
      </c>
      <c r="Q150" s="7">
        <v>6</v>
      </c>
      <c r="R150" s="12">
        <f>'Sales Data'!$Q$150*'Sales Data'!$P$150</f>
        <v>1271.76</v>
      </c>
    </row>
    <row r="151" spans="1:18" x14ac:dyDescent="0.25">
      <c r="A151" s="4">
        <v>367</v>
      </c>
      <c r="B151" s="5" t="s">
        <v>609</v>
      </c>
      <c r="C151" s="6">
        <v>43029</v>
      </c>
      <c r="D151" s="6">
        <v>43029</v>
      </c>
      <c r="E151" s="5" t="s">
        <v>610</v>
      </c>
      <c r="F151" s="5" t="s">
        <v>611</v>
      </c>
      <c r="G151" s="5" t="s">
        <v>612</v>
      </c>
      <c r="H151" s="5" t="s">
        <v>8</v>
      </c>
      <c r="I151" s="5" t="s">
        <v>31</v>
      </c>
      <c r="J151" s="5" t="s">
        <v>613</v>
      </c>
      <c r="K151" s="5" t="s">
        <v>384</v>
      </c>
      <c r="L151" s="5">
        <v>6040</v>
      </c>
      <c r="M151" s="5" t="s">
        <v>6</v>
      </c>
      <c r="N151" s="5" t="s">
        <v>7</v>
      </c>
      <c r="O151" s="5" t="s">
        <v>63</v>
      </c>
      <c r="P151" s="5">
        <v>23.2</v>
      </c>
      <c r="Q151" s="7">
        <v>1</v>
      </c>
      <c r="R151" s="12">
        <f>'Sales Data'!$Q$151*'Sales Data'!$P$151</f>
        <v>23.2</v>
      </c>
    </row>
    <row r="152" spans="1:18" x14ac:dyDescent="0.25">
      <c r="A152" s="4">
        <v>371</v>
      </c>
      <c r="B152" s="5" t="s">
        <v>614</v>
      </c>
      <c r="C152" s="6">
        <v>43249</v>
      </c>
      <c r="D152" s="6">
        <v>43255</v>
      </c>
      <c r="E152" s="5" t="s">
        <v>42</v>
      </c>
      <c r="F152" s="5" t="s">
        <v>615</v>
      </c>
      <c r="G152" s="5" t="s">
        <v>616</v>
      </c>
      <c r="H152" s="5" t="s">
        <v>5</v>
      </c>
      <c r="I152" s="5" t="s">
        <v>31</v>
      </c>
      <c r="J152" s="5" t="s">
        <v>617</v>
      </c>
      <c r="K152" s="5" t="s">
        <v>68</v>
      </c>
      <c r="L152" s="5">
        <v>78550</v>
      </c>
      <c r="M152" s="5" t="s">
        <v>3</v>
      </c>
      <c r="N152" s="5" t="s">
        <v>7</v>
      </c>
      <c r="O152" s="5" t="s">
        <v>57</v>
      </c>
      <c r="P152" s="5">
        <v>25.92</v>
      </c>
      <c r="Q152" s="7">
        <v>2</v>
      </c>
      <c r="R152" s="12">
        <f>'Sales Data'!$Q$152*'Sales Data'!$P$152</f>
        <v>51.84</v>
      </c>
    </row>
    <row r="153" spans="1:18" x14ac:dyDescent="0.25">
      <c r="A153" s="4">
        <v>373</v>
      </c>
      <c r="B153" s="5" t="s">
        <v>618</v>
      </c>
      <c r="C153" s="6">
        <v>42208</v>
      </c>
      <c r="D153" s="6">
        <v>42212</v>
      </c>
      <c r="E153" s="5" t="s">
        <v>42</v>
      </c>
      <c r="F153" s="5" t="s">
        <v>619</v>
      </c>
      <c r="G153" s="5" t="s">
        <v>620</v>
      </c>
      <c r="H153" s="5" t="s">
        <v>5</v>
      </c>
      <c r="I153" s="5" t="s">
        <v>31</v>
      </c>
      <c r="J153" s="5" t="s">
        <v>621</v>
      </c>
      <c r="K153" s="5" t="s">
        <v>175</v>
      </c>
      <c r="L153" s="5">
        <v>85705</v>
      </c>
      <c r="M153" s="5" t="s">
        <v>12</v>
      </c>
      <c r="N153" s="5" t="s">
        <v>7</v>
      </c>
      <c r="O153" s="5" t="s">
        <v>63</v>
      </c>
      <c r="P153" s="5">
        <v>8.16</v>
      </c>
      <c r="Q153" s="7">
        <v>1</v>
      </c>
      <c r="R153" s="12">
        <f>'Sales Data'!$Q$153*'Sales Data'!$P$153</f>
        <v>8.16</v>
      </c>
    </row>
    <row r="154" spans="1:18" x14ac:dyDescent="0.25">
      <c r="A154" s="4">
        <v>377</v>
      </c>
      <c r="B154" s="5" t="s">
        <v>622</v>
      </c>
      <c r="C154" s="6">
        <v>43006</v>
      </c>
      <c r="D154" s="6">
        <v>43009</v>
      </c>
      <c r="E154" s="5" t="s">
        <v>112</v>
      </c>
      <c r="F154" s="5" t="s">
        <v>623</v>
      </c>
      <c r="G154" s="5" t="s">
        <v>624</v>
      </c>
      <c r="H154" s="5" t="s">
        <v>8</v>
      </c>
      <c r="I154" s="5" t="s">
        <v>31</v>
      </c>
      <c r="J154" s="5" t="s">
        <v>625</v>
      </c>
      <c r="K154" s="5" t="s">
        <v>125</v>
      </c>
      <c r="L154" s="5">
        <v>62301</v>
      </c>
      <c r="M154" s="5" t="s">
        <v>3</v>
      </c>
      <c r="N154" s="5" t="s">
        <v>7</v>
      </c>
      <c r="O154" s="5" t="s">
        <v>57</v>
      </c>
      <c r="P154" s="5">
        <v>99.135999999999996</v>
      </c>
      <c r="Q154" s="7">
        <v>4</v>
      </c>
      <c r="R154" s="12">
        <f>'Sales Data'!$Q$154*'Sales Data'!$P$154</f>
        <v>396.54399999999998</v>
      </c>
    </row>
    <row r="155" spans="1:18" x14ac:dyDescent="0.25">
      <c r="A155" s="4">
        <v>378</v>
      </c>
      <c r="B155" s="5" t="s">
        <v>626</v>
      </c>
      <c r="C155" s="6">
        <v>43339</v>
      </c>
      <c r="D155" s="6">
        <v>43344</v>
      </c>
      <c r="E155" s="5" t="s">
        <v>42</v>
      </c>
      <c r="F155" s="5" t="s">
        <v>627</v>
      </c>
      <c r="G155" s="5" t="s">
        <v>628</v>
      </c>
      <c r="H155" s="5" t="s">
        <v>8</v>
      </c>
      <c r="I155" s="5" t="s">
        <v>31</v>
      </c>
      <c r="J155" s="5" t="s">
        <v>322</v>
      </c>
      <c r="K155" s="5" t="s">
        <v>592</v>
      </c>
      <c r="L155" s="5">
        <v>2038</v>
      </c>
      <c r="M155" s="5" t="s">
        <v>6</v>
      </c>
      <c r="N155" s="5" t="s">
        <v>4</v>
      </c>
      <c r="O155" s="5" t="s">
        <v>47</v>
      </c>
      <c r="P155" s="5">
        <v>1488.424</v>
      </c>
      <c r="Q155" s="7">
        <v>5</v>
      </c>
      <c r="R155" s="12">
        <f>'Sales Data'!$Q$155*'Sales Data'!$P$155</f>
        <v>7442.12</v>
      </c>
    </row>
    <row r="156" spans="1:18" x14ac:dyDescent="0.25">
      <c r="A156" s="4">
        <v>379</v>
      </c>
      <c r="B156" s="5" t="s">
        <v>629</v>
      </c>
      <c r="C156" s="6">
        <v>42488</v>
      </c>
      <c r="D156" s="6">
        <v>42495</v>
      </c>
      <c r="E156" s="5" t="s">
        <v>42</v>
      </c>
      <c r="F156" s="5" t="s">
        <v>630</v>
      </c>
      <c r="G156" s="5" t="s">
        <v>631</v>
      </c>
      <c r="H156" s="5" t="s">
        <v>5</v>
      </c>
      <c r="I156" s="5" t="s">
        <v>31</v>
      </c>
      <c r="J156" s="5" t="s">
        <v>110</v>
      </c>
      <c r="K156" s="5" t="s">
        <v>68</v>
      </c>
      <c r="L156" s="5">
        <v>77095</v>
      </c>
      <c r="M156" s="5" t="s">
        <v>3</v>
      </c>
      <c r="N156" s="5" t="s">
        <v>7</v>
      </c>
      <c r="O156" s="5" t="s">
        <v>69</v>
      </c>
      <c r="P156" s="5">
        <v>8.6519999999999992</v>
      </c>
      <c r="Q156" s="7">
        <v>3</v>
      </c>
      <c r="R156" s="12">
        <f>'Sales Data'!$Q$156*'Sales Data'!$P$156</f>
        <v>25.955999999999996</v>
      </c>
    </row>
    <row r="157" spans="1:18" x14ac:dyDescent="0.25">
      <c r="A157" s="4">
        <v>382</v>
      </c>
      <c r="B157" s="5" t="s">
        <v>632</v>
      </c>
      <c r="C157" s="6">
        <v>43036</v>
      </c>
      <c r="D157" s="6">
        <v>43037</v>
      </c>
      <c r="E157" s="5" t="s">
        <v>112</v>
      </c>
      <c r="F157" s="5" t="s">
        <v>633</v>
      </c>
      <c r="G157" s="5" t="s">
        <v>634</v>
      </c>
      <c r="H157" s="5" t="s">
        <v>8</v>
      </c>
      <c r="I157" s="5" t="s">
        <v>31</v>
      </c>
      <c r="J157" s="5" t="s">
        <v>84</v>
      </c>
      <c r="K157" s="5" t="s">
        <v>39</v>
      </c>
      <c r="L157" s="5">
        <v>94109</v>
      </c>
      <c r="M157" s="5" t="s">
        <v>12</v>
      </c>
      <c r="N157" s="5" t="s">
        <v>7</v>
      </c>
      <c r="O157" s="5" t="s">
        <v>57</v>
      </c>
      <c r="P157" s="5">
        <v>50.96</v>
      </c>
      <c r="Q157" s="7">
        <v>9</v>
      </c>
      <c r="R157" s="12">
        <f>'Sales Data'!$Q$157*'Sales Data'!$P$157</f>
        <v>458.64</v>
      </c>
    </row>
    <row r="158" spans="1:18" x14ac:dyDescent="0.25">
      <c r="A158" s="4">
        <v>384</v>
      </c>
      <c r="B158" s="5" t="s">
        <v>635</v>
      </c>
      <c r="C158" s="6">
        <v>42547</v>
      </c>
      <c r="D158" s="6">
        <v>42550</v>
      </c>
      <c r="E158" s="5" t="s">
        <v>28</v>
      </c>
      <c r="F158" s="5" t="s">
        <v>636</v>
      </c>
      <c r="G158" s="5" t="s">
        <v>637</v>
      </c>
      <c r="H158" s="5" t="s">
        <v>8</v>
      </c>
      <c r="I158" s="5" t="s">
        <v>31</v>
      </c>
      <c r="J158" s="5" t="s">
        <v>638</v>
      </c>
      <c r="K158" s="5" t="s">
        <v>143</v>
      </c>
      <c r="L158" s="5">
        <v>48180</v>
      </c>
      <c r="M158" s="5" t="s">
        <v>3</v>
      </c>
      <c r="N158" s="5" t="s">
        <v>10</v>
      </c>
      <c r="O158" s="5" t="s">
        <v>138</v>
      </c>
      <c r="P158" s="5">
        <v>41.9</v>
      </c>
      <c r="Q158" s="7">
        <v>9</v>
      </c>
      <c r="R158" s="12">
        <f>'Sales Data'!$Q$158*'Sales Data'!$P$158</f>
        <v>377.09999999999997</v>
      </c>
    </row>
    <row r="159" spans="1:18" x14ac:dyDescent="0.25">
      <c r="A159" s="4">
        <v>385</v>
      </c>
      <c r="B159" s="5" t="s">
        <v>639</v>
      </c>
      <c r="C159" s="6">
        <v>42701</v>
      </c>
      <c r="D159" s="6">
        <v>42706</v>
      </c>
      <c r="E159" s="5" t="s">
        <v>42</v>
      </c>
      <c r="F159" s="5" t="s">
        <v>640</v>
      </c>
      <c r="G159" s="5" t="s">
        <v>641</v>
      </c>
      <c r="H159" s="5" t="s">
        <v>5</v>
      </c>
      <c r="I159" s="5" t="s">
        <v>31</v>
      </c>
      <c r="J159" s="5" t="s">
        <v>642</v>
      </c>
      <c r="K159" s="5" t="s">
        <v>46</v>
      </c>
      <c r="L159" s="5">
        <v>33024</v>
      </c>
      <c r="M159" s="5" t="s">
        <v>9</v>
      </c>
      <c r="N159" s="5" t="s">
        <v>4</v>
      </c>
      <c r="O159" s="5" t="s">
        <v>47</v>
      </c>
      <c r="P159" s="5">
        <v>375.45749999999998</v>
      </c>
      <c r="Q159" s="7">
        <v>5</v>
      </c>
      <c r="R159" s="12">
        <f>'Sales Data'!$Q$159*'Sales Data'!$P$159</f>
        <v>1877.2874999999999</v>
      </c>
    </row>
    <row r="160" spans="1:18" x14ac:dyDescent="0.25">
      <c r="A160" s="4">
        <v>387</v>
      </c>
      <c r="B160" s="5" t="s">
        <v>643</v>
      </c>
      <c r="C160" s="6">
        <v>42707</v>
      </c>
      <c r="D160" s="6">
        <v>42711</v>
      </c>
      <c r="E160" s="5" t="s">
        <v>42</v>
      </c>
      <c r="F160" s="5" t="s">
        <v>644</v>
      </c>
      <c r="G160" s="5" t="s">
        <v>645</v>
      </c>
      <c r="H160" s="5" t="s">
        <v>8</v>
      </c>
      <c r="I160" s="5" t="s">
        <v>31</v>
      </c>
      <c r="J160" s="5" t="s">
        <v>94</v>
      </c>
      <c r="K160" s="5" t="s">
        <v>95</v>
      </c>
      <c r="L160" s="5">
        <v>19140</v>
      </c>
      <c r="M160" s="5" t="s">
        <v>6</v>
      </c>
      <c r="N160" s="5" t="s">
        <v>10</v>
      </c>
      <c r="O160" s="5" t="s">
        <v>492</v>
      </c>
      <c r="P160" s="5">
        <v>482.34</v>
      </c>
      <c r="Q160" s="7">
        <v>6</v>
      </c>
      <c r="R160" s="12">
        <f>'Sales Data'!$Q$160*'Sales Data'!$P$160</f>
        <v>2894.04</v>
      </c>
    </row>
    <row r="161" spans="1:18" x14ac:dyDescent="0.25">
      <c r="A161" s="4">
        <v>389</v>
      </c>
      <c r="B161" s="5" t="s">
        <v>646</v>
      </c>
      <c r="C161" s="6">
        <v>42332</v>
      </c>
      <c r="D161" s="6">
        <v>42334</v>
      </c>
      <c r="E161" s="5" t="s">
        <v>112</v>
      </c>
      <c r="F161" s="5" t="s">
        <v>647</v>
      </c>
      <c r="G161" s="5" t="s">
        <v>648</v>
      </c>
      <c r="H161" s="5" t="s">
        <v>5</v>
      </c>
      <c r="I161" s="5" t="s">
        <v>31</v>
      </c>
      <c r="J161" s="5" t="s">
        <v>507</v>
      </c>
      <c r="K161" s="5" t="s">
        <v>267</v>
      </c>
      <c r="L161" s="5">
        <v>45231</v>
      </c>
      <c r="M161" s="5" t="s">
        <v>6</v>
      </c>
      <c r="N161" s="5" t="s">
        <v>7</v>
      </c>
      <c r="O161" s="5" t="s">
        <v>85</v>
      </c>
      <c r="P161" s="5">
        <v>2.6240000000000001</v>
      </c>
      <c r="Q161" s="7">
        <v>3</v>
      </c>
      <c r="R161" s="12">
        <f>'Sales Data'!$Q$161*'Sales Data'!$P$161</f>
        <v>7.8719999999999999</v>
      </c>
    </row>
    <row r="162" spans="1:18" x14ac:dyDescent="0.25">
      <c r="A162" s="4">
        <v>390</v>
      </c>
      <c r="B162" s="5" t="s">
        <v>649</v>
      </c>
      <c r="C162" s="6">
        <v>43445</v>
      </c>
      <c r="D162" s="6">
        <v>43449</v>
      </c>
      <c r="E162" s="5" t="s">
        <v>42</v>
      </c>
      <c r="F162" s="5" t="s">
        <v>650</v>
      </c>
      <c r="G162" s="5" t="s">
        <v>651</v>
      </c>
      <c r="H162" s="5" t="s">
        <v>5</v>
      </c>
      <c r="I162" s="5" t="s">
        <v>31</v>
      </c>
      <c r="J162" s="5" t="s">
        <v>157</v>
      </c>
      <c r="K162" s="5" t="s">
        <v>158</v>
      </c>
      <c r="L162" s="5">
        <v>10009</v>
      </c>
      <c r="M162" s="5" t="s">
        <v>6</v>
      </c>
      <c r="N162" s="5" t="s">
        <v>7</v>
      </c>
      <c r="O162" s="5" t="s">
        <v>63</v>
      </c>
      <c r="P162" s="5">
        <v>23.36</v>
      </c>
      <c r="Q162" s="7">
        <v>9</v>
      </c>
      <c r="R162" s="12">
        <f>'Sales Data'!$Q$162*'Sales Data'!$P$162</f>
        <v>210.24</v>
      </c>
    </row>
    <row r="163" spans="1:18" x14ac:dyDescent="0.25">
      <c r="A163" s="4">
        <v>392</v>
      </c>
      <c r="B163" s="5" t="s">
        <v>652</v>
      </c>
      <c r="C163" s="6">
        <v>42268</v>
      </c>
      <c r="D163" s="6">
        <v>42270</v>
      </c>
      <c r="E163" s="5" t="s">
        <v>28</v>
      </c>
      <c r="F163" s="5" t="s">
        <v>653</v>
      </c>
      <c r="G163" s="5" t="s">
        <v>654</v>
      </c>
      <c r="H163" s="5" t="s">
        <v>5</v>
      </c>
      <c r="I163" s="5" t="s">
        <v>31</v>
      </c>
      <c r="J163" s="5" t="s">
        <v>655</v>
      </c>
      <c r="K163" s="5" t="s">
        <v>62</v>
      </c>
      <c r="L163" s="5">
        <v>98198</v>
      </c>
      <c r="M163" s="5" t="s">
        <v>12</v>
      </c>
      <c r="N163" s="5" t="s">
        <v>10</v>
      </c>
      <c r="O163" s="5" t="s">
        <v>116</v>
      </c>
      <c r="P163" s="5">
        <v>246.38399999999999</v>
      </c>
      <c r="Q163" s="7">
        <v>8</v>
      </c>
      <c r="R163" s="12">
        <f>'Sales Data'!$Q$163*'Sales Data'!$P$163</f>
        <v>1971.0719999999999</v>
      </c>
    </row>
    <row r="164" spans="1:18" x14ac:dyDescent="0.25">
      <c r="A164" s="4">
        <v>394</v>
      </c>
      <c r="B164" s="5" t="s">
        <v>656</v>
      </c>
      <c r="C164" s="6">
        <v>42162</v>
      </c>
      <c r="D164" s="6">
        <v>42165</v>
      </c>
      <c r="E164" s="5" t="s">
        <v>28</v>
      </c>
      <c r="F164" s="5" t="s">
        <v>657</v>
      </c>
      <c r="G164" s="5" t="s">
        <v>658</v>
      </c>
      <c r="H164" s="5" t="s">
        <v>8</v>
      </c>
      <c r="I164" s="5" t="s">
        <v>31</v>
      </c>
      <c r="J164" s="5" t="s">
        <v>659</v>
      </c>
      <c r="K164" s="5" t="s">
        <v>125</v>
      </c>
      <c r="L164" s="5">
        <v>61604</v>
      </c>
      <c r="M164" s="5" t="s">
        <v>3</v>
      </c>
      <c r="N164" s="5" t="s">
        <v>7</v>
      </c>
      <c r="O164" s="5" t="s">
        <v>63</v>
      </c>
      <c r="P164" s="5">
        <v>12.462</v>
      </c>
      <c r="Q164" s="7">
        <v>8</v>
      </c>
      <c r="R164" s="12">
        <f>'Sales Data'!$Q$164*'Sales Data'!$P$164</f>
        <v>99.695999999999998</v>
      </c>
    </row>
    <row r="165" spans="1:18" x14ac:dyDescent="0.25">
      <c r="A165" s="4">
        <v>395</v>
      </c>
      <c r="B165" s="5" t="s">
        <v>660</v>
      </c>
      <c r="C165" s="6">
        <v>43281</v>
      </c>
      <c r="D165" s="6">
        <v>43286</v>
      </c>
      <c r="E165" s="5" t="s">
        <v>42</v>
      </c>
      <c r="F165" s="5" t="s">
        <v>661</v>
      </c>
      <c r="G165" s="5" t="s">
        <v>662</v>
      </c>
      <c r="H165" s="5" t="s">
        <v>11</v>
      </c>
      <c r="I165" s="5" t="s">
        <v>31</v>
      </c>
      <c r="J165" s="5" t="s">
        <v>663</v>
      </c>
      <c r="K165" s="5" t="s">
        <v>664</v>
      </c>
      <c r="L165" s="5">
        <v>89115</v>
      </c>
      <c r="M165" s="5" t="s">
        <v>12</v>
      </c>
      <c r="N165" s="5" t="s">
        <v>7</v>
      </c>
      <c r="O165" s="5" t="s">
        <v>63</v>
      </c>
      <c r="P165" s="5">
        <v>75.792000000000002</v>
      </c>
      <c r="Q165" s="7">
        <v>8</v>
      </c>
      <c r="R165" s="12">
        <f>'Sales Data'!$Q$165*'Sales Data'!$P$165</f>
        <v>606.33600000000001</v>
      </c>
    </row>
    <row r="166" spans="1:18" x14ac:dyDescent="0.25">
      <c r="A166" s="4">
        <v>396</v>
      </c>
      <c r="B166" s="5" t="s">
        <v>665</v>
      </c>
      <c r="C166" s="6">
        <v>43390</v>
      </c>
      <c r="D166" s="6">
        <v>43392</v>
      </c>
      <c r="E166" s="5" t="s">
        <v>28</v>
      </c>
      <c r="F166" s="5" t="s">
        <v>666</v>
      </c>
      <c r="G166" s="5" t="s">
        <v>667</v>
      </c>
      <c r="H166" s="5" t="s">
        <v>8</v>
      </c>
      <c r="I166" s="5" t="s">
        <v>31</v>
      </c>
      <c r="J166" s="5" t="s">
        <v>668</v>
      </c>
      <c r="K166" s="5" t="s">
        <v>669</v>
      </c>
      <c r="L166" s="5">
        <v>2886</v>
      </c>
      <c r="M166" s="5" t="s">
        <v>6</v>
      </c>
      <c r="N166" s="5" t="s">
        <v>7</v>
      </c>
      <c r="O166" s="5" t="s">
        <v>75</v>
      </c>
      <c r="P166" s="5">
        <v>49.96</v>
      </c>
      <c r="Q166" s="7">
        <v>2</v>
      </c>
      <c r="R166" s="12">
        <f>'Sales Data'!$Q$166*'Sales Data'!$P$166</f>
        <v>99.92</v>
      </c>
    </row>
    <row r="167" spans="1:18" x14ac:dyDescent="0.25">
      <c r="A167" s="4">
        <v>399</v>
      </c>
      <c r="B167" s="5" t="s">
        <v>670</v>
      </c>
      <c r="C167" s="6">
        <v>42986</v>
      </c>
      <c r="D167" s="6">
        <v>42988</v>
      </c>
      <c r="E167" s="5" t="s">
        <v>28</v>
      </c>
      <c r="F167" s="5" t="s">
        <v>671</v>
      </c>
      <c r="G167" s="5" t="s">
        <v>672</v>
      </c>
      <c r="H167" s="5" t="s">
        <v>5</v>
      </c>
      <c r="I167" s="5" t="s">
        <v>31</v>
      </c>
      <c r="J167" s="5" t="s">
        <v>110</v>
      </c>
      <c r="K167" s="5" t="s">
        <v>68</v>
      </c>
      <c r="L167" s="5">
        <v>77036</v>
      </c>
      <c r="M167" s="5" t="s">
        <v>3</v>
      </c>
      <c r="N167" s="5" t="s">
        <v>7</v>
      </c>
      <c r="O167" s="5" t="s">
        <v>75</v>
      </c>
      <c r="P167" s="5">
        <v>35.951999999999998</v>
      </c>
      <c r="Q167" s="7">
        <v>9</v>
      </c>
      <c r="R167" s="12">
        <f>'Sales Data'!$Q$167*'Sales Data'!$P$167</f>
        <v>323.56799999999998</v>
      </c>
    </row>
    <row r="168" spans="1:18" x14ac:dyDescent="0.25">
      <c r="A168" s="4">
        <v>403</v>
      </c>
      <c r="B168" s="5" t="s">
        <v>673</v>
      </c>
      <c r="C168" s="6">
        <v>42362</v>
      </c>
      <c r="D168" s="6">
        <v>42364</v>
      </c>
      <c r="E168" s="5" t="s">
        <v>112</v>
      </c>
      <c r="F168" s="5" t="s">
        <v>674</v>
      </c>
      <c r="G168" s="5" t="s">
        <v>675</v>
      </c>
      <c r="H168" s="5" t="s">
        <v>5</v>
      </c>
      <c r="I168" s="5" t="s">
        <v>31</v>
      </c>
      <c r="J168" s="5" t="s">
        <v>676</v>
      </c>
      <c r="K168" s="5" t="s">
        <v>46</v>
      </c>
      <c r="L168" s="5">
        <v>33180</v>
      </c>
      <c r="M168" s="5" t="s">
        <v>9</v>
      </c>
      <c r="N168" s="5" t="s">
        <v>7</v>
      </c>
      <c r="O168" s="5" t="s">
        <v>57</v>
      </c>
      <c r="P168" s="5">
        <v>9.5679999999999996</v>
      </c>
      <c r="Q168" s="7">
        <v>6</v>
      </c>
      <c r="R168" s="12">
        <f>'Sales Data'!$Q$168*'Sales Data'!$P$168</f>
        <v>57.408000000000001</v>
      </c>
    </row>
    <row r="169" spans="1:18" x14ac:dyDescent="0.25">
      <c r="A169" s="4">
        <v>405</v>
      </c>
      <c r="B169" s="5" t="s">
        <v>677</v>
      </c>
      <c r="C169" s="6">
        <v>43458</v>
      </c>
      <c r="D169" s="6">
        <v>43463</v>
      </c>
      <c r="E169" s="5" t="s">
        <v>42</v>
      </c>
      <c r="F169" s="5" t="s">
        <v>678</v>
      </c>
      <c r="G169" s="5" t="s">
        <v>679</v>
      </c>
      <c r="H169" s="5" t="s">
        <v>5</v>
      </c>
      <c r="I169" s="5" t="s">
        <v>31</v>
      </c>
      <c r="J169" s="5" t="s">
        <v>157</v>
      </c>
      <c r="K169" s="5" t="s">
        <v>158</v>
      </c>
      <c r="L169" s="5">
        <v>10024</v>
      </c>
      <c r="M169" s="5" t="s">
        <v>6</v>
      </c>
      <c r="N169" s="5" t="s">
        <v>7</v>
      </c>
      <c r="O169" s="5" t="s">
        <v>69</v>
      </c>
      <c r="P169" s="5">
        <v>35.909999999999997</v>
      </c>
      <c r="Q169" s="7">
        <v>9</v>
      </c>
      <c r="R169" s="12">
        <f>'Sales Data'!$Q$169*'Sales Data'!$P$169</f>
        <v>323.18999999999994</v>
      </c>
    </row>
    <row r="170" spans="1:18" x14ac:dyDescent="0.25">
      <c r="A170" s="4">
        <v>406</v>
      </c>
      <c r="B170" s="5" t="s">
        <v>680</v>
      </c>
      <c r="C170" s="6">
        <v>43442</v>
      </c>
      <c r="D170" s="6">
        <v>43446</v>
      </c>
      <c r="E170" s="5" t="s">
        <v>42</v>
      </c>
      <c r="F170" s="5" t="s">
        <v>681</v>
      </c>
      <c r="G170" s="5" t="s">
        <v>682</v>
      </c>
      <c r="H170" s="5" t="s">
        <v>5</v>
      </c>
      <c r="I170" s="5" t="s">
        <v>31</v>
      </c>
      <c r="J170" s="5" t="s">
        <v>84</v>
      </c>
      <c r="K170" s="5" t="s">
        <v>39</v>
      </c>
      <c r="L170" s="5">
        <v>94110</v>
      </c>
      <c r="M170" s="5" t="s">
        <v>12</v>
      </c>
      <c r="N170" s="5" t="s">
        <v>10</v>
      </c>
      <c r="O170" s="5" t="s">
        <v>138</v>
      </c>
      <c r="P170" s="5">
        <v>179.95</v>
      </c>
      <c r="Q170" s="7">
        <v>4</v>
      </c>
      <c r="R170" s="12">
        <f>'Sales Data'!$Q$170*'Sales Data'!$P$170</f>
        <v>719.8</v>
      </c>
    </row>
    <row r="171" spans="1:18" x14ac:dyDescent="0.25">
      <c r="A171" s="4">
        <v>415</v>
      </c>
      <c r="B171" s="5" t="s">
        <v>683</v>
      </c>
      <c r="C171" s="6">
        <v>43407</v>
      </c>
      <c r="D171" s="6">
        <v>43411</v>
      </c>
      <c r="E171" s="5" t="s">
        <v>42</v>
      </c>
      <c r="F171" s="5" t="s">
        <v>684</v>
      </c>
      <c r="G171" s="5" t="s">
        <v>685</v>
      </c>
      <c r="H171" s="5" t="s">
        <v>8</v>
      </c>
      <c r="I171" s="5" t="s">
        <v>31</v>
      </c>
      <c r="J171" s="5" t="s">
        <v>61</v>
      </c>
      <c r="K171" s="5" t="s">
        <v>62</v>
      </c>
      <c r="L171" s="5">
        <v>98105</v>
      </c>
      <c r="M171" s="5" t="s">
        <v>12</v>
      </c>
      <c r="N171" s="5" t="s">
        <v>7</v>
      </c>
      <c r="O171" s="5" t="s">
        <v>57</v>
      </c>
      <c r="P171" s="5">
        <v>139.86000000000001</v>
      </c>
      <c r="Q171" s="7">
        <v>2</v>
      </c>
      <c r="R171" s="12">
        <f>'Sales Data'!$Q$171*'Sales Data'!$P$171</f>
        <v>279.72000000000003</v>
      </c>
    </row>
    <row r="172" spans="1:18" x14ac:dyDescent="0.25">
      <c r="A172" s="4">
        <v>417</v>
      </c>
      <c r="B172" s="5" t="s">
        <v>686</v>
      </c>
      <c r="C172" s="6">
        <v>43275</v>
      </c>
      <c r="D172" s="6">
        <v>43279</v>
      </c>
      <c r="E172" s="5" t="s">
        <v>42</v>
      </c>
      <c r="F172" s="5" t="s">
        <v>687</v>
      </c>
      <c r="G172" s="5" t="s">
        <v>688</v>
      </c>
      <c r="H172" s="5" t="s">
        <v>5</v>
      </c>
      <c r="I172" s="5" t="s">
        <v>31</v>
      </c>
      <c r="J172" s="5" t="s">
        <v>689</v>
      </c>
      <c r="K172" s="5" t="s">
        <v>39</v>
      </c>
      <c r="L172" s="5">
        <v>92646</v>
      </c>
      <c r="M172" s="5" t="s">
        <v>12</v>
      </c>
      <c r="N172" s="5" t="s">
        <v>7</v>
      </c>
      <c r="O172" s="5" t="s">
        <v>85</v>
      </c>
      <c r="P172" s="5">
        <v>95.92</v>
      </c>
      <c r="Q172" s="7">
        <v>2</v>
      </c>
      <c r="R172" s="12">
        <f>'Sales Data'!$Q$172*'Sales Data'!$P$172</f>
        <v>191.84</v>
      </c>
    </row>
    <row r="173" spans="1:18" x14ac:dyDescent="0.25">
      <c r="A173" s="4">
        <v>418</v>
      </c>
      <c r="B173" s="5" t="s">
        <v>690</v>
      </c>
      <c r="C173" s="6">
        <v>42839</v>
      </c>
      <c r="D173" s="6">
        <v>42843</v>
      </c>
      <c r="E173" s="5" t="s">
        <v>42</v>
      </c>
      <c r="F173" s="5" t="s">
        <v>691</v>
      </c>
      <c r="G173" s="5" t="s">
        <v>692</v>
      </c>
      <c r="H173" s="5" t="s">
        <v>5</v>
      </c>
      <c r="I173" s="5" t="s">
        <v>31</v>
      </c>
      <c r="J173" s="5" t="s">
        <v>38</v>
      </c>
      <c r="K173" s="5" t="s">
        <v>39</v>
      </c>
      <c r="L173" s="5">
        <v>90004</v>
      </c>
      <c r="M173" s="5" t="s">
        <v>12</v>
      </c>
      <c r="N173" s="5" t="s">
        <v>4</v>
      </c>
      <c r="O173" s="5" t="s">
        <v>96</v>
      </c>
      <c r="P173" s="5">
        <v>383.8</v>
      </c>
      <c r="Q173" s="7">
        <v>9</v>
      </c>
      <c r="R173" s="12">
        <f>'Sales Data'!$Q$173*'Sales Data'!$P$173</f>
        <v>3454.2000000000003</v>
      </c>
    </row>
    <row r="174" spans="1:18" x14ac:dyDescent="0.25">
      <c r="A174" s="4">
        <v>423</v>
      </c>
      <c r="B174" s="5" t="s">
        <v>693</v>
      </c>
      <c r="C174" s="6">
        <v>43392</v>
      </c>
      <c r="D174" s="6">
        <v>43396</v>
      </c>
      <c r="E174" s="5" t="s">
        <v>42</v>
      </c>
      <c r="F174" s="5" t="s">
        <v>694</v>
      </c>
      <c r="G174" s="5" t="s">
        <v>695</v>
      </c>
      <c r="H174" s="5" t="s">
        <v>8</v>
      </c>
      <c r="I174" s="5" t="s">
        <v>31</v>
      </c>
      <c r="J174" s="5" t="s">
        <v>696</v>
      </c>
      <c r="K174" s="5" t="s">
        <v>592</v>
      </c>
      <c r="L174" s="5">
        <v>1841</v>
      </c>
      <c r="M174" s="5" t="s">
        <v>6</v>
      </c>
      <c r="N174" s="5" t="s">
        <v>4</v>
      </c>
      <c r="O174" s="5" t="s">
        <v>51</v>
      </c>
      <c r="P174" s="5">
        <v>56.56</v>
      </c>
      <c r="Q174" s="7">
        <v>9</v>
      </c>
      <c r="R174" s="12">
        <f>'Sales Data'!$Q$174*'Sales Data'!$P$174</f>
        <v>509.04</v>
      </c>
    </row>
    <row r="175" spans="1:18" x14ac:dyDescent="0.25">
      <c r="A175" s="4">
        <v>425</v>
      </c>
      <c r="B175" s="5" t="s">
        <v>697</v>
      </c>
      <c r="C175" s="6">
        <v>43333</v>
      </c>
      <c r="D175" s="6">
        <v>43335</v>
      </c>
      <c r="E175" s="5" t="s">
        <v>28</v>
      </c>
      <c r="F175" s="5" t="s">
        <v>698</v>
      </c>
      <c r="G175" s="5" t="s">
        <v>699</v>
      </c>
      <c r="H175" s="5" t="s">
        <v>5</v>
      </c>
      <c r="I175" s="5" t="s">
        <v>31</v>
      </c>
      <c r="J175" s="5" t="s">
        <v>700</v>
      </c>
      <c r="K175" s="5" t="s">
        <v>701</v>
      </c>
      <c r="L175" s="5">
        <v>39212</v>
      </c>
      <c r="M175" s="5" t="s">
        <v>9</v>
      </c>
      <c r="N175" s="5" t="s">
        <v>4</v>
      </c>
      <c r="O175" s="5" t="s">
        <v>96</v>
      </c>
      <c r="P175" s="5">
        <v>866.4</v>
      </c>
      <c r="Q175" s="7">
        <v>9</v>
      </c>
      <c r="R175" s="12">
        <f>'Sales Data'!$Q$175*'Sales Data'!$P$175</f>
        <v>7797.5999999999995</v>
      </c>
    </row>
    <row r="176" spans="1:18" x14ac:dyDescent="0.25">
      <c r="A176" s="4">
        <v>428</v>
      </c>
      <c r="B176" s="5" t="s">
        <v>702</v>
      </c>
      <c r="C176" s="6">
        <v>42259</v>
      </c>
      <c r="D176" s="6">
        <v>42260</v>
      </c>
      <c r="E176" s="5" t="s">
        <v>112</v>
      </c>
      <c r="F176" s="5" t="s">
        <v>703</v>
      </c>
      <c r="G176" s="5" t="s">
        <v>704</v>
      </c>
      <c r="H176" s="5" t="s">
        <v>11</v>
      </c>
      <c r="I176" s="5" t="s">
        <v>31</v>
      </c>
      <c r="J176" s="5" t="s">
        <v>705</v>
      </c>
      <c r="K176" s="5" t="s">
        <v>158</v>
      </c>
      <c r="L176" s="5">
        <v>10801</v>
      </c>
      <c r="M176" s="5" t="s">
        <v>6</v>
      </c>
      <c r="N176" s="5" t="s">
        <v>10</v>
      </c>
      <c r="O176" s="5" t="s">
        <v>492</v>
      </c>
      <c r="P176" s="5">
        <v>69.989999999999995</v>
      </c>
      <c r="Q176" s="7">
        <v>7</v>
      </c>
      <c r="R176" s="12">
        <f>'Sales Data'!$Q$176*'Sales Data'!$P$176</f>
        <v>489.92999999999995</v>
      </c>
    </row>
    <row r="177" spans="1:18" x14ac:dyDescent="0.25">
      <c r="A177" s="4">
        <v>429</v>
      </c>
      <c r="B177" s="5" t="s">
        <v>706</v>
      </c>
      <c r="C177" s="6">
        <v>43374</v>
      </c>
      <c r="D177" s="6">
        <v>43381</v>
      </c>
      <c r="E177" s="5" t="s">
        <v>42</v>
      </c>
      <c r="F177" s="5" t="s">
        <v>707</v>
      </c>
      <c r="G177" s="5" t="s">
        <v>708</v>
      </c>
      <c r="H177" s="5" t="s">
        <v>8</v>
      </c>
      <c r="I177" s="5" t="s">
        <v>31</v>
      </c>
      <c r="J177" s="5" t="s">
        <v>359</v>
      </c>
      <c r="K177" s="5" t="s">
        <v>68</v>
      </c>
      <c r="L177" s="5">
        <v>78207</v>
      </c>
      <c r="M177" s="5" t="s">
        <v>3</v>
      </c>
      <c r="N177" s="5" t="s">
        <v>7</v>
      </c>
      <c r="O177" s="5" t="s">
        <v>85</v>
      </c>
      <c r="P177" s="5">
        <v>6.6719999999999997</v>
      </c>
      <c r="Q177" s="7">
        <v>6</v>
      </c>
      <c r="R177" s="12">
        <f>'Sales Data'!$Q$177*'Sales Data'!$P$177</f>
        <v>40.031999999999996</v>
      </c>
    </row>
    <row r="178" spans="1:18" x14ac:dyDescent="0.25">
      <c r="A178" s="4">
        <v>430</v>
      </c>
      <c r="B178" s="5" t="s">
        <v>709</v>
      </c>
      <c r="C178" s="6">
        <v>42840</v>
      </c>
      <c r="D178" s="6">
        <v>42846</v>
      </c>
      <c r="E178" s="5" t="s">
        <v>42</v>
      </c>
      <c r="F178" s="5" t="s">
        <v>710</v>
      </c>
      <c r="G178" s="5" t="s">
        <v>711</v>
      </c>
      <c r="H178" s="5" t="s">
        <v>11</v>
      </c>
      <c r="I178" s="5" t="s">
        <v>31</v>
      </c>
      <c r="J178" s="5" t="s">
        <v>712</v>
      </c>
      <c r="K178" s="5" t="s">
        <v>56</v>
      </c>
      <c r="L178" s="5">
        <v>28052</v>
      </c>
      <c r="M178" s="5" t="s">
        <v>9</v>
      </c>
      <c r="N178" s="5" t="s">
        <v>7</v>
      </c>
      <c r="O178" s="5" t="s">
        <v>63</v>
      </c>
      <c r="P178" s="5">
        <v>189.58799999999999</v>
      </c>
      <c r="Q178" s="7">
        <v>5</v>
      </c>
      <c r="R178" s="12">
        <f>'Sales Data'!$Q$178*'Sales Data'!$P$178</f>
        <v>947.93999999999994</v>
      </c>
    </row>
    <row r="179" spans="1:18" x14ac:dyDescent="0.25">
      <c r="A179" s="4">
        <v>435</v>
      </c>
      <c r="B179" s="5" t="s">
        <v>713</v>
      </c>
      <c r="C179" s="6">
        <v>42357</v>
      </c>
      <c r="D179" s="6">
        <v>42363</v>
      </c>
      <c r="E179" s="5" t="s">
        <v>42</v>
      </c>
      <c r="F179" s="5" t="s">
        <v>714</v>
      </c>
      <c r="G179" s="5" t="s">
        <v>715</v>
      </c>
      <c r="H179" s="5" t="s">
        <v>5</v>
      </c>
      <c r="I179" s="5" t="s">
        <v>31</v>
      </c>
      <c r="J179" s="5" t="s">
        <v>716</v>
      </c>
      <c r="K179" s="5" t="s">
        <v>46</v>
      </c>
      <c r="L179" s="5">
        <v>32216</v>
      </c>
      <c r="M179" s="5" t="s">
        <v>9</v>
      </c>
      <c r="N179" s="5" t="s">
        <v>7</v>
      </c>
      <c r="O179" s="5" t="s">
        <v>63</v>
      </c>
      <c r="P179" s="5">
        <v>4.8120000000000003</v>
      </c>
      <c r="Q179" s="7">
        <v>5</v>
      </c>
      <c r="R179" s="12">
        <f>'Sales Data'!$Q$179*'Sales Data'!$P$179</f>
        <v>24.060000000000002</v>
      </c>
    </row>
    <row r="180" spans="1:18" x14ac:dyDescent="0.25">
      <c r="A180" s="4">
        <v>437</v>
      </c>
      <c r="B180" s="5" t="s">
        <v>717</v>
      </c>
      <c r="C180" s="6">
        <v>42898</v>
      </c>
      <c r="D180" s="6">
        <v>42900</v>
      </c>
      <c r="E180" s="5" t="s">
        <v>28</v>
      </c>
      <c r="F180" s="5" t="s">
        <v>718</v>
      </c>
      <c r="G180" s="5" t="s">
        <v>719</v>
      </c>
      <c r="H180" s="5" t="s">
        <v>11</v>
      </c>
      <c r="I180" s="5" t="s">
        <v>31</v>
      </c>
      <c r="J180" s="5" t="s">
        <v>170</v>
      </c>
      <c r="K180" s="5" t="s">
        <v>125</v>
      </c>
      <c r="L180" s="5">
        <v>60623</v>
      </c>
      <c r="M180" s="5" t="s">
        <v>3</v>
      </c>
      <c r="N180" s="5" t="s">
        <v>10</v>
      </c>
      <c r="O180" s="5" t="s">
        <v>492</v>
      </c>
      <c r="P180" s="5">
        <v>1007.979</v>
      </c>
      <c r="Q180" s="7">
        <v>2</v>
      </c>
      <c r="R180" s="12">
        <f>'Sales Data'!$Q$180*'Sales Data'!$P$180</f>
        <v>2015.9580000000001</v>
      </c>
    </row>
    <row r="181" spans="1:18" x14ac:dyDescent="0.25">
      <c r="A181" s="4">
        <v>439</v>
      </c>
      <c r="B181" s="5" t="s">
        <v>720</v>
      </c>
      <c r="C181" s="6">
        <v>43358</v>
      </c>
      <c r="D181" s="6">
        <v>43362</v>
      </c>
      <c r="E181" s="5" t="s">
        <v>42</v>
      </c>
      <c r="F181" s="5" t="s">
        <v>721</v>
      </c>
      <c r="G181" s="5" t="s">
        <v>722</v>
      </c>
      <c r="H181" s="5" t="s">
        <v>8</v>
      </c>
      <c r="I181" s="5" t="s">
        <v>31</v>
      </c>
      <c r="J181" s="5" t="s">
        <v>110</v>
      </c>
      <c r="K181" s="5" t="s">
        <v>68</v>
      </c>
      <c r="L181" s="5">
        <v>77070</v>
      </c>
      <c r="M181" s="5" t="s">
        <v>3</v>
      </c>
      <c r="N181" s="5" t="s">
        <v>7</v>
      </c>
      <c r="O181" s="5" t="s">
        <v>57</v>
      </c>
      <c r="P181" s="5">
        <v>31.872</v>
      </c>
      <c r="Q181" s="7">
        <v>6</v>
      </c>
      <c r="R181" s="12">
        <f>'Sales Data'!$Q$181*'Sales Data'!$P$181</f>
        <v>191.232</v>
      </c>
    </row>
    <row r="182" spans="1:18" x14ac:dyDescent="0.25">
      <c r="A182" s="4">
        <v>447</v>
      </c>
      <c r="B182" s="5" t="s">
        <v>723</v>
      </c>
      <c r="C182" s="6">
        <v>43179</v>
      </c>
      <c r="D182" s="6">
        <v>43184</v>
      </c>
      <c r="E182" s="5" t="s">
        <v>28</v>
      </c>
      <c r="F182" s="5" t="s">
        <v>724</v>
      </c>
      <c r="G182" s="5" t="s">
        <v>725</v>
      </c>
      <c r="H182" s="5" t="s">
        <v>5</v>
      </c>
      <c r="I182" s="5" t="s">
        <v>31</v>
      </c>
      <c r="J182" s="5" t="s">
        <v>266</v>
      </c>
      <c r="K182" s="5" t="s">
        <v>153</v>
      </c>
      <c r="L182" s="5">
        <v>47201</v>
      </c>
      <c r="M182" s="5" t="s">
        <v>3</v>
      </c>
      <c r="N182" s="5" t="s">
        <v>4</v>
      </c>
      <c r="O182" s="5" t="s">
        <v>51</v>
      </c>
      <c r="P182" s="5">
        <v>291</v>
      </c>
      <c r="Q182" s="7">
        <v>3</v>
      </c>
      <c r="R182" s="12">
        <f>'Sales Data'!$Q$182*'Sales Data'!$P$182</f>
        <v>873</v>
      </c>
    </row>
    <row r="183" spans="1:18" x14ac:dyDescent="0.25">
      <c r="A183" s="4">
        <v>448</v>
      </c>
      <c r="B183" s="5" t="s">
        <v>726</v>
      </c>
      <c r="C183" s="6">
        <v>42826</v>
      </c>
      <c r="D183" s="6">
        <v>42828</v>
      </c>
      <c r="E183" s="5" t="s">
        <v>28</v>
      </c>
      <c r="F183" s="5" t="s">
        <v>727</v>
      </c>
      <c r="G183" s="5" t="s">
        <v>728</v>
      </c>
      <c r="H183" s="5" t="s">
        <v>5</v>
      </c>
      <c r="I183" s="5" t="s">
        <v>31</v>
      </c>
      <c r="J183" s="5" t="s">
        <v>729</v>
      </c>
      <c r="K183" s="5" t="s">
        <v>158</v>
      </c>
      <c r="L183" s="5">
        <v>13021</v>
      </c>
      <c r="M183" s="5" t="s">
        <v>6</v>
      </c>
      <c r="N183" s="5" t="s">
        <v>7</v>
      </c>
      <c r="O183" s="5" t="s">
        <v>85</v>
      </c>
      <c r="P183" s="5">
        <v>59.52</v>
      </c>
      <c r="Q183" s="7">
        <v>6</v>
      </c>
      <c r="R183" s="12">
        <f>'Sales Data'!$Q$183*'Sales Data'!$P$183</f>
        <v>357.12</v>
      </c>
    </row>
    <row r="184" spans="1:18" x14ac:dyDescent="0.25">
      <c r="A184" s="4">
        <v>454</v>
      </c>
      <c r="B184" s="5" t="s">
        <v>730</v>
      </c>
      <c r="C184" s="6">
        <v>43393</v>
      </c>
      <c r="D184" s="6">
        <v>43397</v>
      </c>
      <c r="E184" s="5" t="s">
        <v>42</v>
      </c>
      <c r="F184" s="5" t="s">
        <v>731</v>
      </c>
      <c r="G184" s="5" t="s">
        <v>732</v>
      </c>
      <c r="H184" s="5" t="s">
        <v>8</v>
      </c>
      <c r="I184" s="5" t="s">
        <v>31</v>
      </c>
      <c r="J184" s="5" t="s">
        <v>414</v>
      </c>
      <c r="K184" s="5" t="s">
        <v>267</v>
      </c>
      <c r="L184" s="5">
        <v>44312</v>
      </c>
      <c r="M184" s="5" t="s">
        <v>6</v>
      </c>
      <c r="N184" s="5" t="s">
        <v>4</v>
      </c>
      <c r="O184" s="5" t="s">
        <v>47</v>
      </c>
      <c r="P184" s="5">
        <v>284.36399999999998</v>
      </c>
      <c r="Q184" s="7">
        <v>1</v>
      </c>
      <c r="R184" s="12">
        <f>'Sales Data'!$Q$184*'Sales Data'!$P$184</f>
        <v>284.36399999999998</v>
      </c>
    </row>
    <row r="185" spans="1:18" x14ac:dyDescent="0.25">
      <c r="A185" s="4">
        <v>457</v>
      </c>
      <c r="B185" s="5" t="s">
        <v>733</v>
      </c>
      <c r="C185" s="6">
        <v>42047</v>
      </c>
      <c r="D185" s="6">
        <v>42053</v>
      </c>
      <c r="E185" s="5" t="s">
        <v>42</v>
      </c>
      <c r="F185" s="5" t="s">
        <v>734</v>
      </c>
      <c r="G185" s="5" t="s">
        <v>735</v>
      </c>
      <c r="H185" s="5" t="s">
        <v>5</v>
      </c>
      <c r="I185" s="5" t="s">
        <v>31</v>
      </c>
      <c r="J185" s="5" t="s">
        <v>55</v>
      </c>
      <c r="K185" s="5" t="s">
        <v>39</v>
      </c>
      <c r="L185" s="5">
        <v>94521</v>
      </c>
      <c r="M185" s="5" t="s">
        <v>12</v>
      </c>
      <c r="N185" s="5" t="s">
        <v>4</v>
      </c>
      <c r="O185" s="5" t="s">
        <v>96</v>
      </c>
      <c r="P185" s="5">
        <v>129.56800000000001</v>
      </c>
      <c r="Q185" s="7">
        <v>2</v>
      </c>
      <c r="R185" s="12">
        <f>'Sales Data'!$Q$185*'Sales Data'!$P$185</f>
        <v>259.13600000000002</v>
      </c>
    </row>
    <row r="186" spans="1:18" x14ac:dyDescent="0.25">
      <c r="A186" s="4">
        <v>463</v>
      </c>
      <c r="B186" s="5" t="s">
        <v>736</v>
      </c>
      <c r="C186" s="6">
        <v>42847</v>
      </c>
      <c r="D186" s="6">
        <v>42854</v>
      </c>
      <c r="E186" s="5" t="s">
        <v>42</v>
      </c>
      <c r="F186" s="5" t="s">
        <v>737</v>
      </c>
      <c r="G186" s="5" t="s">
        <v>738</v>
      </c>
      <c r="H186" s="5" t="s">
        <v>11</v>
      </c>
      <c r="I186" s="5" t="s">
        <v>31</v>
      </c>
      <c r="J186" s="5" t="s">
        <v>289</v>
      </c>
      <c r="K186" s="5" t="s">
        <v>175</v>
      </c>
      <c r="L186" s="5">
        <v>85023</v>
      </c>
      <c r="M186" s="5" t="s">
        <v>12</v>
      </c>
      <c r="N186" s="5" t="s">
        <v>4</v>
      </c>
      <c r="O186" s="5" t="s">
        <v>51</v>
      </c>
      <c r="P186" s="5">
        <v>23.56</v>
      </c>
      <c r="Q186" s="7">
        <v>3</v>
      </c>
      <c r="R186" s="12">
        <f>'Sales Data'!$Q$186*'Sales Data'!$P$186</f>
        <v>70.679999999999993</v>
      </c>
    </row>
    <row r="187" spans="1:18" x14ac:dyDescent="0.25">
      <c r="A187" s="4">
        <v>468</v>
      </c>
      <c r="B187" s="5" t="s">
        <v>739</v>
      </c>
      <c r="C187" s="6">
        <v>42386</v>
      </c>
      <c r="D187" s="6">
        <v>42393</v>
      </c>
      <c r="E187" s="5" t="s">
        <v>42</v>
      </c>
      <c r="F187" s="5" t="s">
        <v>740</v>
      </c>
      <c r="G187" s="5" t="s">
        <v>741</v>
      </c>
      <c r="H187" s="5" t="s">
        <v>11</v>
      </c>
      <c r="I187" s="5" t="s">
        <v>31</v>
      </c>
      <c r="J187" s="5" t="s">
        <v>742</v>
      </c>
      <c r="K187" s="5" t="s">
        <v>125</v>
      </c>
      <c r="L187" s="5">
        <v>60068</v>
      </c>
      <c r="M187" s="5" t="s">
        <v>3</v>
      </c>
      <c r="N187" s="5" t="s">
        <v>4</v>
      </c>
      <c r="O187" s="5" t="s">
        <v>51</v>
      </c>
      <c r="P187" s="5">
        <v>254.744</v>
      </c>
      <c r="Q187" s="7">
        <v>9</v>
      </c>
      <c r="R187" s="12">
        <f>'Sales Data'!$Q$187*'Sales Data'!$P$187</f>
        <v>2292.6959999999999</v>
      </c>
    </row>
    <row r="188" spans="1:18" x14ac:dyDescent="0.25">
      <c r="A188" s="4">
        <v>471</v>
      </c>
      <c r="B188" s="5" t="s">
        <v>743</v>
      </c>
      <c r="C188" s="6">
        <v>42724</v>
      </c>
      <c r="D188" s="6">
        <v>42728</v>
      </c>
      <c r="E188" s="5" t="s">
        <v>42</v>
      </c>
      <c r="F188" s="5" t="s">
        <v>744</v>
      </c>
      <c r="G188" s="5" t="s">
        <v>745</v>
      </c>
      <c r="H188" s="5" t="s">
        <v>8</v>
      </c>
      <c r="I188" s="5" t="s">
        <v>31</v>
      </c>
      <c r="J188" s="5" t="s">
        <v>746</v>
      </c>
      <c r="K188" s="5" t="s">
        <v>158</v>
      </c>
      <c r="L188" s="5">
        <v>11757</v>
      </c>
      <c r="M188" s="5" t="s">
        <v>6</v>
      </c>
      <c r="N188" s="5" t="s">
        <v>7</v>
      </c>
      <c r="O188" s="5" t="s">
        <v>57</v>
      </c>
      <c r="P188" s="5">
        <v>55.48</v>
      </c>
      <c r="Q188" s="7">
        <v>4</v>
      </c>
      <c r="R188" s="12">
        <f>'Sales Data'!$Q$188*'Sales Data'!$P$188</f>
        <v>221.92</v>
      </c>
    </row>
    <row r="189" spans="1:18" x14ac:dyDescent="0.25">
      <c r="A189" s="4">
        <v>472</v>
      </c>
      <c r="B189" s="5" t="s">
        <v>747</v>
      </c>
      <c r="C189" s="6">
        <v>42317</v>
      </c>
      <c r="D189" s="6">
        <v>42319</v>
      </c>
      <c r="E189" s="5" t="s">
        <v>28</v>
      </c>
      <c r="F189" s="5" t="s">
        <v>748</v>
      </c>
      <c r="G189" s="5" t="s">
        <v>749</v>
      </c>
      <c r="H189" s="5" t="s">
        <v>5</v>
      </c>
      <c r="I189" s="5" t="s">
        <v>31</v>
      </c>
      <c r="J189" s="5" t="s">
        <v>84</v>
      </c>
      <c r="K189" s="5" t="s">
        <v>39</v>
      </c>
      <c r="L189" s="5">
        <v>94110</v>
      </c>
      <c r="M189" s="5" t="s">
        <v>12</v>
      </c>
      <c r="N189" s="5" t="s">
        <v>7</v>
      </c>
      <c r="O189" s="5" t="s">
        <v>75</v>
      </c>
      <c r="P189" s="5">
        <v>340.92</v>
      </c>
      <c r="Q189" s="7">
        <v>3</v>
      </c>
      <c r="R189" s="12">
        <f>'Sales Data'!$Q$189*'Sales Data'!$P$189</f>
        <v>1022.76</v>
      </c>
    </row>
    <row r="190" spans="1:18" x14ac:dyDescent="0.25">
      <c r="A190" s="4">
        <v>479</v>
      </c>
      <c r="B190" s="5" t="s">
        <v>750</v>
      </c>
      <c r="C190" s="6">
        <v>43035</v>
      </c>
      <c r="D190" s="6">
        <v>43041</v>
      </c>
      <c r="E190" s="5" t="s">
        <v>42</v>
      </c>
      <c r="F190" s="5" t="s">
        <v>751</v>
      </c>
      <c r="G190" s="5" t="s">
        <v>752</v>
      </c>
      <c r="H190" s="5" t="s">
        <v>5</v>
      </c>
      <c r="I190" s="5" t="s">
        <v>31</v>
      </c>
      <c r="J190" s="5" t="s">
        <v>163</v>
      </c>
      <c r="K190" s="5" t="s">
        <v>158</v>
      </c>
      <c r="L190" s="5">
        <v>12180</v>
      </c>
      <c r="M190" s="5" t="s">
        <v>6</v>
      </c>
      <c r="N190" s="5" t="s">
        <v>4</v>
      </c>
      <c r="O190" s="5" t="s">
        <v>51</v>
      </c>
      <c r="P190" s="5">
        <v>42</v>
      </c>
      <c r="Q190" s="7">
        <v>3</v>
      </c>
      <c r="R190" s="12">
        <f>'Sales Data'!$Q$190*'Sales Data'!$P$190</f>
        <v>126</v>
      </c>
    </row>
    <row r="191" spans="1:18" x14ac:dyDescent="0.25">
      <c r="A191" s="4">
        <v>480</v>
      </c>
      <c r="B191" s="5" t="s">
        <v>753</v>
      </c>
      <c r="C191" s="6">
        <v>42912</v>
      </c>
      <c r="D191" s="6">
        <v>42918</v>
      </c>
      <c r="E191" s="5" t="s">
        <v>42</v>
      </c>
      <c r="F191" s="5" t="s">
        <v>754</v>
      </c>
      <c r="G191" s="5" t="s">
        <v>755</v>
      </c>
      <c r="H191" s="5" t="s">
        <v>8</v>
      </c>
      <c r="I191" s="5" t="s">
        <v>31</v>
      </c>
      <c r="J191" s="5" t="s">
        <v>157</v>
      </c>
      <c r="K191" s="5" t="s">
        <v>158</v>
      </c>
      <c r="L191" s="5">
        <v>10024</v>
      </c>
      <c r="M191" s="5" t="s">
        <v>6</v>
      </c>
      <c r="N191" s="5" t="s">
        <v>7</v>
      </c>
      <c r="O191" s="5" t="s">
        <v>85</v>
      </c>
      <c r="P191" s="5">
        <v>14.7</v>
      </c>
      <c r="Q191" s="7">
        <v>6</v>
      </c>
      <c r="R191" s="12">
        <f>'Sales Data'!$Q$191*'Sales Data'!$P$191</f>
        <v>88.199999999999989</v>
      </c>
    </row>
    <row r="192" spans="1:18" x14ac:dyDescent="0.25">
      <c r="A192" s="4">
        <v>482</v>
      </c>
      <c r="B192" s="5" t="s">
        <v>756</v>
      </c>
      <c r="C192" s="6">
        <v>42283</v>
      </c>
      <c r="D192" s="6">
        <v>42287</v>
      </c>
      <c r="E192" s="5" t="s">
        <v>42</v>
      </c>
      <c r="F192" s="5" t="s">
        <v>757</v>
      </c>
      <c r="G192" s="5" t="s">
        <v>758</v>
      </c>
      <c r="H192" s="5" t="s">
        <v>5</v>
      </c>
      <c r="I192" s="5" t="s">
        <v>31</v>
      </c>
      <c r="J192" s="5" t="s">
        <v>476</v>
      </c>
      <c r="K192" s="5" t="s">
        <v>39</v>
      </c>
      <c r="L192" s="5">
        <v>92024</v>
      </c>
      <c r="M192" s="5" t="s">
        <v>12</v>
      </c>
      <c r="N192" s="5" t="s">
        <v>10</v>
      </c>
      <c r="O192" s="5" t="s">
        <v>138</v>
      </c>
      <c r="P192" s="5">
        <v>9.09</v>
      </c>
      <c r="Q192" s="7">
        <v>7</v>
      </c>
      <c r="R192" s="12">
        <f>'Sales Data'!$Q$192*'Sales Data'!$P$192</f>
        <v>63.629999999999995</v>
      </c>
    </row>
    <row r="193" spans="1:18" x14ac:dyDescent="0.25">
      <c r="A193" s="4">
        <v>483</v>
      </c>
      <c r="B193" s="5" t="s">
        <v>759</v>
      </c>
      <c r="C193" s="6">
        <v>42207</v>
      </c>
      <c r="D193" s="6">
        <v>42212</v>
      </c>
      <c r="E193" s="5" t="s">
        <v>42</v>
      </c>
      <c r="F193" s="5" t="s">
        <v>760</v>
      </c>
      <c r="G193" s="5" t="s">
        <v>761</v>
      </c>
      <c r="H193" s="5" t="s">
        <v>5</v>
      </c>
      <c r="I193" s="5" t="s">
        <v>31</v>
      </c>
      <c r="J193" s="5" t="s">
        <v>157</v>
      </c>
      <c r="K193" s="5" t="s">
        <v>158</v>
      </c>
      <c r="L193" s="5">
        <v>10024</v>
      </c>
      <c r="M193" s="5" t="s">
        <v>6</v>
      </c>
      <c r="N193" s="5" t="s">
        <v>7</v>
      </c>
      <c r="O193" s="5" t="s">
        <v>85</v>
      </c>
      <c r="P193" s="5">
        <v>5.96</v>
      </c>
      <c r="Q193" s="7">
        <v>5</v>
      </c>
      <c r="R193" s="12">
        <f>'Sales Data'!$Q$193*'Sales Data'!$P$193</f>
        <v>29.8</v>
      </c>
    </row>
    <row r="194" spans="1:18" x14ac:dyDescent="0.25">
      <c r="A194" s="4">
        <v>485</v>
      </c>
      <c r="B194" s="5" t="s">
        <v>762</v>
      </c>
      <c r="C194" s="6">
        <v>43261</v>
      </c>
      <c r="D194" s="6">
        <v>43264</v>
      </c>
      <c r="E194" s="5" t="s">
        <v>112</v>
      </c>
      <c r="F194" s="5" t="s">
        <v>763</v>
      </c>
      <c r="G194" s="5" t="s">
        <v>764</v>
      </c>
      <c r="H194" s="5" t="s">
        <v>11</v>
      </c>
      <c r="I194" s="5" t="s">
        <v>31</v>
      </c>
      <c r="J194" s="5" t="s">
        <v>38</v>
      </c>
      <c r="K194" s="5" t="s">
        <v>39</v>
      </c>
      <c r="L194" s="5">
        <v>90045</v>
      </c>
      <c r="M194" s="5" t="s">
        <v>12</v>
      </c>
      <c r="N194" s="5" t="s">
        <v>7</v>
      </c>
      <c r="O194" s="5" t="s">
        <v>40</v>
      </c>
      <c r="P194" s="5">
        <v>29.6</v>
      </c>
      <c r="Q194" s="7">
        <v>1</v>
      </c>
      <c r="R194" s="12">
        <f>'Sales Data'!$Q$194*'Sales Data'!$P$194</f>
        <v>29.6</v>
      </c>
    </row>
    <row r="195" spans="1:18" x14ac:dyDescent="0.25">
      <c r="A195" s="4">
        <v>488</v>
      </c>
      <c r="B195" s="5" t="s">
        <v>765</v>
      </c>
      <c r="C195" s="6">
        <v>42306</v>
      </c>
      <c r="D195" s="6">
        <v>42308</v>
      </c>
      <c r="E195" s="5" t="s">
        <v>112</v>
      </c>
      <c r="F195" s="5" t="s">
        <v>766</v>
      </c>
      <c r="G195" s="5" t="s">
        <v>767</v>
      </c>
      <c r="H195" s="5" t="s">
        <v>5</v>
      </c>
      <c r="I195" s="5" t="s">
        <v>31</v>
      </c>
      <c r="J195" s="5" t="s">
        <v>170</v>
      </c>
      <c r="K195" s="5" t="s">
        <v>125</v>
      </c>
      <c r="L195" s="5">
        <v>60610</v>
      </c>
      <c r="M195" s="5" t="s">
        <v>3</v>
      </c>
      <c r="N195" s="5" t="s">
        <v>10</v>
      </c>
      <c r="O195" s="5" t="s">
        <v>116</v>
      </c>
      <c r="P195" s="5">
        <v>2735.9520000000002</v>
      </c>
      <c r="Q195" s="7">
        <v>8</v>
      </c>
      <c r="R195" s="12">
        <f>'Sales Data'!$Q$195*'Sales Data'!$P$195</f>
        <v>21887.616000000002</v>
      </c>
    </row>
    <row r="196" spans="1:18" x14ac:dyDescent="0.25">
      <c r="A196" s="4">
        <v>489</v>
      </c>
      <c r="B196" s="5" t="s">
        <v>768</v>
      </c>
      <c r="C196" s="6">
        <v>42164</v>
      </c>
      <c r="D196" s="6">
        <v>42168</v>
      </c>
      <c r="E196" s="5" t="s">
        <v>28</v>
      </c>
      <c r="F196" s="5" t="s">
        <v>769</v>
      </c>
      <c r="G196" s="5" t="s">
        <v>770</v>
      </c>
      <c r="H196" s="5" t="s">
        <v>11</v>
      </c>
      <c r="I196" s="5" t="s">
        <v>31</v>
      </c>
      <c r="J196" s="5" t="s">
        <v>771</v>
      </c>
      <c r="K196" s="5" t="s">
        <v>68</v>
      </c>
      <c r="L196" s="5">
        <v>77340</v>
      </c>
      <c r="M196" s="5" t="s">
        <v>3</v>
      </c>
      <c r="N196" s="5" t="s">
        <v>10</v>
      </c>
      <c r="O196" s="5" t="s">
        <v>116</v>
      </c>
      <c r="P196" s="5">
        <v>7.992</v>
      </c>
      <c r="Q196" s="7">
        <v>6</v>
      </c>
      <c r="R196" s="12">
        <f>'Sales Data'!$Q$196*'Sales Data'!$P$196</f>
        <v>47.951999999999998</v>
      </c>
    </row>
    <row r="197" spans="1:18" x14ac:dyDescent="0.25">
      <c r="A197" s="4">
        <v>492</v>
      </c>
      <c r="B197" s="5" t="s">
        <v>772</v>
      </c>
      <c r="C197" s="6">
        <v>42261</v>
      </c>
      <c r="D197" s="6">
        <v>42266</v>
      </c>
      <c r="E197" s="5" t="s">
        <v>42</v>
      </c>
      <c r="F197" s="5" t="s">
        <v>773</v>
      </c>
      <c r="G197" s="5" t="s">
        <v>774</v>
      </c>
      <c r="H197" s="5" t="s">
        <v>5</v>
      </c>
      <c r="I197" s="5" t="s">
        <v>31</v>
      </c>
      <c r="J197" s="5" t="s">
        <v>210</v>
      </c>
      <c r="K197" s="5" t="s">
        <v>158</v>
      </c>
      <c r="L197" s="5">
        <v>14609</v>
      </c>
      <c r="M197" s="5" t="s">
        <v>6</v>
      </c>
      <c r="N197" s="5" t="s">
        <v>7</v>
      </c>
      <c r="O197" s="5" t="s">
        <v>75</v>
      </c>
      <c r="P197" s="5">
        <v>449.15</v>
      </c>
      <c r="Q197" s="7">
        <v>5</v>
      </c>
      <c r="R197" s="12">
        <f>'Sales Data'!$Q$197*'Sales Data'!$P$197</f>
        <v>2245.75</v>
      </c>
    </row>
    <row r="198" spans="1:18" x14ac:dyDescent="0.25">
      <c r="A198" s="4">
        <v>494</v>
      </c>
      <c r="B198" s="5" t="s">
        <v>775</v>
      </c>
      <c r="C198" s="6">
        <v>42864</v>
      </c>
      <c r="D198" s="6">
        <v>42869</v>
      </c>
      <c r="E198" s="5" t="s">
        <v>42</v>
      </c>
      <c r="F198" s="5" t="s">
        <v>776</v>
      </c>
      <c r="G198" s="5" t="s">
        <v>777</v>
      </c>
      <c r="H198" s="5" t="s">
        <v>5</v>
      </c>
      <c r="I198" s="5" t="s">
        <v>31</v>
      </c>
      <c r="J198" s="5" t="s">
        <v>61</v>
      </c>
      <c r="K198" s="5" t="s">
        <v>62</v>
      </c>
      <c r="L198" s="5">
        <v>98115</v>
      </c>
      <c r="M198" s="5" t="s">
        <v>12</v>
      </c>
      <c r="N198" s="5" t="s">
        <v>10</v>
      </c>
      <c r="O198" s="5" t="s">
        <v>138</v>
      </c>
      <c r="P198" s="5">
        <v>93.98</v>
      </c>
      <c r="Q198" s="7">
        <v>5</v>
      </c>
      <c r="R198" s="12">
        <f>'Sales Data'!$Q$198*'Sales Data'!$P$198</f>
        <v>469.90000000000003</v>
      </c>
    </row>
    <row r="199" spans="1:18" x14ac:dyDescent="0.25">
      <c r="A199" s="4">
        <v>495</v>
      </c>
      <c r="B199" s="5" t="s">
        <v>778</v>
      </c>
      <c r="C199" s="6">
        <v>42812</v>
      </c>
      <c r="D199" s="6">
        <v>42815</v>
      </c>
      <c r="E199" s="5" t="s">
        <v>28</v>
      </c>
      <c r="F199" s="5" t="s">
        <v>779</v>
      </c>
      <c r="G199" s="5" t="s">
        <v>780</v>
      </c>
      <c r="H199" s="5" t="s">
        <v>5</v>
      </c>
      <c r="I199" s="5" t="s">
        <v>31</v>
      </c>
      <c r="J199" s="5" t="s">
        <v>187</v>
      </c>
      <c r="K199" s="5" t="s">
        <v>188</v>
      </c>
      <c r="L199" s="5">
        <v>38109</v>
      </c>
      <c r="M199" s="5" t="s">
        <v>9</v>
      </c>
      <c r="N199" s="5" t="s">
        <v>4</v>
      </c>
      <c r="O199" s="5" t="s">
        <v>47</v>
      </c>
      <c r="P199" s="5">
        <v>189.88200000000001</v>
      </c>
      <c r="Q199" s="7">
        <v>1</v>
      </c>
      <c r="R199" s="12">
        <f>'Sales Data'!$Q$199*'Sales Data'!$P$199</f>
        <v>189.88200000000001</v>
      </c>
    </row>
    <row r="200" spans="1:18" x14ac:dyDescent="0.25">
      <c r="A200" s="4">
        <v>496</v>
      </c>
      <c r="B200" s="5" t="s">
        <v>781</v>
      </c>
      <c r="C200" s="6">
        <v>42731</v>
      </c>
      <c r="D200" s="6">
        <v>42735</v>
      </c>
      <c r="E200" s="5" t="s">
        <v>42</v>
      </c>
      <c r="F200" s="5" t="s">
        <v>782</v>
      </c>
      <c r="G200" s="5" t="s">
        <v>783</v>
      </c>
      <c r="H200" s="5" t="s">
        <v>5</v>
      </c>
      <c r="I200" s="5" t="s">
        <v>31</v>
      </c>
      <c r="J200" s="5" t="s">
        <v>784</v>
      </c>
      <c r="K200" s="5" t="s">
        <v>785</v>
      </c>
      <c r="L200" s="5">
        <v>72701</v>
      </c>
      <c r="M200" s="5" t="s">
        <v>9</v>
      </c>
      <c r="N200" s="5" t="s">
        <v>7</v>
      </c>
      <c r="O200" s="5" t="s">
        <v>120</v>
      </c>
      <c r="P200" s="5">
        <v>105.42</v>
      </c>
      <c r="Q200" s="7">
        <v>7</v>
      </c>
      <c r="R200" s="12">
        <f>'Sales Data'!$Q$200*'Sales Data'!$P$200</f>
        <v>737.94</v>
      </c>
    </row>
    <row r="201" spans="1:18" x14ac:dyDescent="0.25">
      <c r="A201" s="4">
        <v>501</v>
      </c>
      <c r="B201" s="5" t="s">
        <v>786</v>
      </c>
      <c r="C201" s="6">
        <v>42885</v>
      </c>
      <c r="D201" s="6">
        <v>42890</v>
      </c>
      <c r="E201" s="5" t="s">
        <v>42</v>
      </c>
      <c r="F201" s="5" t="s">
        <v>787</v>
      </c>
      <c r="G201" s="5" t="s">
        <v>788</v>
      </c>
      <c r="H201" s="5" t="s">
        <v>8</v>
      </c>
      <c r="I201" s="5" t="s">
        <v>31</v>
      </c>
      <c r="J201" s="5" t="s">
        <v>789</v>
      </c>
      <c r="K201" s="5" t="s">
        <v>246</v>
      </c>
      <c r="L201" s="5">
        <v>80134</v>
      </c>
      <c r="M201" s="5" t="s">
        <v>12</v>
      </c>
      <c r="N201" s="5" t="s">
        <v>7</v>
      </c>
      <c r="O201" s="5" t="s">
        <v>63</v>
      </c>
      <c r="P201" s="5">
        <v>22.62</v>
      </c>
      <c r="Q201" s="7">
        <v>9</v>
      </c>
      <c r="R201" s="12">
        <f>'Sales Data'!$Q$201*'Sales Data'!$P$201</f>
        <v>203.58</v>
      </c>
    </row>
    <row r="202" spans="1:18" x14ac:dyDescent="0.25">
      <c r="A202" s="4">
        <v>507</v>
      </c>
      <c r="B202" s="5" t="s">
        <v>790</v>
      </c>
      <c r="C202" s="6">
        <v>42445</v>
      </c>
      <c r="D202" s="6">
        <v>42451</v>
      </c>
      <c r="E202" s="5" t="s">
        <v>42</v>
      </c>
      <c r="F202" s="5" t="s">
        <v>791</v>
      </c>
      <c r="G202" s="5" t="s">
        <v>792</v>
      </c>
      <c r="H202" s="5" t="s">
        <v>5</v>
      </c>
      <c r="I202" s="5" t="s">
        <v>31</v>
      </c>
      <c r="J202" s="5" t="s">
        <v>793</v>
      </c>
      <c r="K202" s="5" t="s">
        <v>602</v>
      </c>
      <c r="L202" s="5">
        <v>30318</v>
      </c>
      <c r="M202" s="5" t="s">
        <v>9</v>
      </c>
      <c r="N202" s="5" t="s">
        <v>7</v>
      </c>
      <c r="O202" s="5" t="s">
        <v>85</v>
      </c>
      <c r="P202" s="5">
        <v>2.74</v>
      </c>
      <c r="Q202" s="7">
        <v>5</v>
      </c>
      <c r="R202" s="12">
        <f>'Sales Data'!$Q$202*'Sales Data'!$P$202</f>
        <v>13.700000000000001</v>
      </c>
    </row>
    <row r="203" spans="1:18" x14ac:dyDescent="0.25">
      <c r="A203" s="4">
        <v>511</v>
      </c>
      <c r="B203" s="5" t="s">
        <v>794</v>
      </c>
      <c r="C203" s="6">
        <v>43430</v>
      </c>
      <c r="D203" s="6">
        <v>43431</v>
      </c>
      <c r="E203" s="5" t="s">
        <v>112</v>
      </c>
      <c r="F203" s="5" t="s">
        <v>795</v>
      </c>
      <c r="G203" s="5" t="s">
        <v>796</v>
      </c>
      <c r="H203" s="5" t="s">
        <v>5</v>
      </c>
      <c r="I203" s="5" t="s">
        <v>31</v>
      </c>
      <c r="J203" s="5" t="s">
        <v>797</v>
      </c>
      <c r="K203" s="5" t="s">
        <v>310</v>
      </c>
      <c r="L203" s="5">
        <v>64118</v>
      </c>
      <c r="M203" s="5" t="s">
        <v>3</v>
      </c>
      <c r="N203" s="5" t="s">
        <v>4</v>
      </c>
      <c r="O203" s="5" t="s">
        <v>51</v>
      </c>
      <c r="P203" s="5">
        <v>126.3</v>
      </c>
      <c r="Q203" s="7">
        <v>3</v>
      </c>
      <c r="R203" s="12">
        <f>'Sales Data'!$Q$203*'Sales Data'!$P$203</f>
        <v>378.9</v>
      </c>
    </row>
    <row r="204" spans="1:18" x14ac:dyDescent="0.25">
      <c r="A204" s="4">
        <v>514</v>
      </c>
      <c r="B204" s="5" t="s">
        <v>798</v>
      </c>
      <c r="C204" s="6">
        <v>43455</v>
      </c>
      <c r="D204" s="6">
        <v>43459</v>
      </c>
      <c r="E204" s="5" t="s">
        <v>42</v>
      </c>
      <c r="F204" s="5" t="s">
        <v>799</v>
      </c>
      <c r="G204" s="5" t="s">
        <v>800</v>
      </c>
      <c r="H204" s="5" t="s">
        <v>5</v>
      </c>
      <c r="I204" s="5" t="s">
        <v>31</v>
      </c>
      <c r="J204" s="5" t="s">
        <v>38</v>
      </c>
      <c r="K204" s="5" t="s">
        <v>39</v>
      </c>
      <c r="L204" s="5">
        <v>90049</v>
      </c>
      <c r="M204" s="5" t="s">
        <v>12</v>
      </c>
      <c r="N204" s="5" t="s">
        <v>7</v>
      </c>
      <c r="O204" s="5" t="s">
        <v>85</v>
      </c>
      <c r="P204" s="5">
        <v>6.63</v>
      </c>
      <c r="Q204" s="7">
        <v>2</v>
      </c>
      <c r="R204" s="12">
        <f>'Sales Data'!$Q$204*'Sales Data'!$P$204</f>
        <v>13.26</v>
      </c>
    </row>
    <row r="205" spans="1:18" x14ac:dyDescent="0.25">
      <c r="A205" s="4">
        <v>520</v>
      </c>
      <c r="B205" s="5" t="s">
        <v>801</v>
      </c>
      <c r="C205" s="6">
        <v>42451</v>
      </c>
      <c r="D205" s="6">
        <v>42455</v>
      </c>
      <c r="E205" s="5" t="s">
        <v>42</v>
      </c>
      <c r="F205" s="5" t="s">
        <v>802</v>
      </c>
      <c r="G205" s="5" t="s">
        <v>803</v>
      </c>
      <c r="H205" s="5" t="s">
        <v>5</v>
      </c>
      <c r="I205" s="5" t="s">
        <v>31</v>
      </c>
      <c r="J205" s="5" t="s">
        <v>110</v>
      </c>
      <c r="K205" s="5" t="s">
        <v>68</v>
      </c>
      <c r="L205" s="5">
        <v>77041</v>
      </c>
      <c r="M205" s="5" t="s">
        <v>3</v>
      </c>
      <c r="N205" s="5" t="s">
        <v>10</v>
      </c>
      <c r="O205" s="5" t="s">
        <v>138</v>
      </c>
      <c r="P205" s="5">
        <v>18.391999999999999</v>
      </c>
      <c r="Q205" s="7">
        <v>5</v>
      </c>
      <c r="R205" s="12">
        <f>'Sales Data'!$Q$205*'Sales Data'!$P$205</f>
        <v>91.96</v>
      </c>
    </row>
    <row r="206" spans="1:18" x14ac:dyDescent="0.25">
      <c r="A206" s="4">
        <v>523</v>
      </c>
      <c r="B206" s="5" t="s">
        <v>804</v>
      </c>
      <c r="C206" s="6">
        <v>43123</v>
      </c>
      <c r="D206" s="6">
        <v>43125</v>
      </c>
      <c r="E206" s="5" t="s">
        <v>112</v>
      </c>
      <c r="F206" s="5" t="s">
        <v>805</v>
      </c>
      <c r="G206" s="5" t="s">
        <v>806</v>
      </c>
      <c r="H206" s="5" t="s">
        <v>8</v>
      </c>
      <c r="I206" s="5" t="s">
        <v>31</v>
      </c>
      <c r="J206" s="5" t="s">
        <v>451</v>
      </c>
      <c r="K206" s="5" t="s">
        <v>143</v>
      </c>
      <c r="L206" s="5">
        <v>48234</v>
      </c>
      <c r="M206" s="5" t="s">
        <v>3</v>
      </c>
      <c r="N206" s="5" t="s">
        <v>4</v>
      </c>
      <c r="O206" s="5" t="s">
        <v>47</v>
      </c>
      <c r="P206" s="5">
        <v>210.98</v>
      </c>
      <c r="Q206" s="7">
        <v>2</v>
      </c>
      <c r="R206" s="12">
        <f>'Sales Data'!$Q$206*'Sales Data'!$P$206</f>
        <v>421.96</v>
      </c>
    </row>
    <row r="207" spans="1:18" x14ac:dyDescent="0.25">
      <c r="A207" s="4">
        <v>526</v>
      </c>
      <c r="B207" s="5" t="s">
        <v>807</v>
      </c>
      <c r="C207" s="6">
        <v>42730</v>
      </c>
      <c r="D207" s="6">
        <v>42737</v>
      </c>
      <c r="E207" s="5" t="s">
        <v>42</v>
      </c>
      <c r="F207" s="5" t="s">
        <v>808</v>
      </c>
      <c r="G207" s="5" t="s">
        <v>809</v>
      </c>
      <c r="H207" s="5" t="s">
        <v>5</v>
      </c>
      <c r="I207" s="5" t="s">
        <v>31</v>
      </c>
      <c r="J207" s="5" t="s">
        <v>696</v>
      </c>
      <c r="K207" s="5" t="s">
        <v>592</v>
      </c>
      <c r="L207" s="5">
        <v>1841</v>
      </c>
      <c r="M207" s="5" t="s">
        <v>6</v>
      </c>
      <c r="N207" s="5" t="s">
        <v>7</v>
      </c>
      <c r="O207" s="5" t="s">
        <v>159</v>
      </c>
      <c r="P207" s="5">
        <v>22.2</v>
      </c>
      <c r="Q207" s="7">
        <v>4</v>
      </c>
      <c r="R207" s="12">
        <f>'Sales Data'!$Q$207*'Sales Data'!$P$207</f>
        <v>88.8</v>
      </c>
    </row>
    <row r="208" spans="1:18" x14ac:dyDescent="0.25">
      <c r="A208" s="4">
        <v>527</v>
      </c>
      <c r="B208" s="5" t="s">
        <v>810</v>
      </c>
      <c r="C208" s="6">
        <v>43394</v>
      </c>
      <c r="D208" s="6">
        <v>43399</v>
      </c>
      <c r="E208" s="5" t="s">
        <v>42</v>
      </c>
      <c r="F208" s="5" t="s">
        <v>811</v>
      </c>
      <c r="G208" s="5" t="s">
        <v>812</v>
      </c>
      <c r="H208" s="5" t="s">
        <v>11</v>
      </c>
      <c r="I208" s="5" t="s">
        <v>31</v>
      </c>
      <c r="J208" s="5" t="s">
        <v>813</v>
      </c>
      <c r="K208" s="5" t="s">
        <v>46</v>
      </c>
      <c r="L208" s="5">
        <v>33801</v>
      </c>
      <c r="M208" s="5" t="s">
        <v>9</v>
      </c>
      <c r="N208" s="5" t="s">
        <v>4</v>
      </c>
      <c r="O208" s="5" t="s">
        <v>96</v>
      </c>
      <c r="P208" s="5">
        <v>683.952</v>
      </c>
      <c r="Q208" s="7">
        <v>8</v>
      </c>
      <c r="R208" s="12">
        <f>'Sales Data'!$Q$208*'Sales Data'!$P$208</f>
        <v>5471.616</v>
      </c>
    </row>
    <row r="209" spans="1:18" x14ac:dyDescent="0.25">
      <c r="A209" s="4">
        <v>529</v>
      </c>
      <c r="B209" s="5" t="s">
        <v>814</v>
      </c>
      <c r="C209" s="6">
        <v>42616</v>
      </c>
      <c r="D209" s="6">
        <v>42620</v>
      </c>
      <c r="E209" s="5" t="s">
        <v>42</v>
      </c>
      <c r="F209" s="5" t="s">
        <v>815</v>
      </c>
      <c r="G209" s="5" t="s">
        <v>816</v>
      </c>
      <c r="H209" s="5" t="s">
        <v>5</v>
      </c>
      <c r="I209" s="5" t="s">
        <v>31</v>
      </c>
      <c r="J209" s="5" t="s">
        <v>94</v>
      </c>
      <c r="K209" s="5" t="s">
        <v>95</v>
      </c>
      <c r="L209" s="5">
        <v>19134</v>
      </c>
      <c r="M209" s="5" t="s">
        <v>6</v>
      </c>
      <c r="N209" s="5" t="s">
        <v>7</v>
      </c>
      <c r="O209" s="5" t="s">
        <v>75</v>
      </c>
      <c r="P209" s="5">
        <v>36.335999999999999</v>
      </c>
      <c r="Q209" s="7">
        <v>3</v>
      </c>
      <c r="R209" s="12">
        <f>'Sales Data'!$Q$209*'Sales Data'!$P$209</f>
        <v>109.008</v>
      </c>
    </row>
    <row r="210" spans="1:18" x14ac:dyDescent="0.25">
      <c r="A210" s="4">
        <v>532</v>
      </c>
      <c r="B210" s="5" t="s">
        <v>817</v>
      </c>
      <c r="C210" s="6">
        <v>42681</v>
      </c>
      <c r="D210" s="6">
        <v>42683</v>
      </c>
      <c r="E210" s="5" t="s">
        <v>28</v>
      </c>
      <c r="F210" s="5" t="s">
        <v>818</v>
      </c>
      <c r="G210" s="5" t="s">
        <v>819</v>
      </c>
      <c r="H210" s="5" t="s">
        <v>8</v>
      </c>
      <c r="I210" s="5" t="s">
        <v>31</v>
      </c>
      <c r="J210" s="5" t="s">
        <v>38</v>
      </c>
      <c r="K210" s="5" t="s">
        <v>39</v>
      </c>
      <c r="L210" s="5">
        <v>90036</v>
      </c>
      <c r="M210" s="5" t="s">
        <v>12</v>
      </c>
      <c r="N210" s="5" t="s">
        <v>4</v>
      </c>
      <c r="O210" s="5" t="s">
        <v>96</v>
      </c>
      <c r="P210" s="5">
        <v>190.72</v>
      </c>
      <c r="Q210" s="7">
        <v>4</v>
      </c>
      <c r="R210" s="12">
        <f>'Sales Data'!$Q$210*'Sales Data'!$P$210</f>
        <v>762.88</v>
      </c>
    </row>
    <row r="211" spans="1:18" x14ac:dyDescent="0.25">
      <c r="A211" s="4">
        <v>533</v>
      </c>
      <c r="B211" s="5" t="s">
        <v>820</v>
      </c>
      <c r="C211" s="6">
        <v>43350</v>
      </c>
      <c r="D211" s="6">
        <v>43354</v>
      </c>
      <c r="E211" s="5" t="s">
        <v>42</v>
      </c>
      <c r="F211" s="5" t="s">
        <v>821</v>
      </c>
      <c r="G211" s="5" t="s">
        <v>822</v>
      </c>
      <c r="H211" s="5" t="s">
        <v>5</v>
      </c>
      <c r="I211" s="5" t="s">
        <v>31</v>
      </c>
      <c r="J211" s="5" t="s">
        <v>38</v>
      </c>
      <c r="K211" s="5" t="s">
        <v>39</v>
      </c>
      <c r="L211" s="5">
        <v>90032</v>
      </c>
      <c r="M211" s="5" t="s">
        <v>12</v>
      </c>
      <c r="N211" s="5" t="s">
        <v>4</v>
      </c>
      <c r="O211" s="5" t="s">
        <v>51</v>
      </c>
      <c r="P211" s="5">
        <v>47.94</v>
      </c>
      <c r="Q211" s="7">
        <v>1</v>
      </c>
      <c r="R211" s="12">
        <f>'Sales Data'!$Q$211*'Sales Data'!$P$211</f>
        <v>47.94</v>
      </c>
    </row>
    <row r="212" spans="1:18" x14ac:dyDescent="0.25">
      <c r="A212" s="4">
        <v>534</v>
      </c>
      <c r="B212" s="5" t="s">
        <v>823</v>
      </c>
      <c r="C212" s="6">
        <v>42884</v>
      </c>
      <c r="D212" s="6">
        <v>42887</v>
      </c>
      <c r="E212" s="5" t="s">
        <v>28</v>
      </c>
      <c r="F212" s="5" t="s">
        <v>824</v>
      </c>
      <c r="G212" s="5" t="s">
        <v>825</v>
      </c>
      <c r="H212" s="5" t="s">
        <v>5</v>
      </c>
      <c r="I212" s="5" t="s">
        <v>31</v>
      </c>
      <c r="J212" s="5" t="s">
        <v>826</v>
      </c>
      <c r="K212" s="5" t="s">
        <v>196</v>
      </c>
      <c r="L212" s="5">
        <v>36116</v>
      </c>
      <c r="M212" s="5" t="s">
        <v>9</v>
      </c>
      <c r="N212" s="5" t="s">
        <v>10</v>
      </c>
      <c r="O212" s="5" t="s">
        <v>116</v>
      </c>
      <c r="P212" s="5">
        <v>979.95</v>
      </c>
      <c r="Q212" s="7">
        <v>2</v>
      </c>
      <c r="R212" s="12">
        <f>'Sales Data'!$Q$212*'Sales Data'!$P$212</f>
        <v>1959.9</v>
      </c>
    </row>
    <row r="213" spans="1:18" x14ac:dyDescent="0.25">
      <c r="A213" s="4">
        <v>536</v>
      </c>
      <c r="B213" s="5" t="s">
        <v>827</v>
      </c>
      <c r="C213" s="6">
        <v>42926</v>
      </c>
      <c r="D213" s="6">
        <v>42932</v>
      </c>
      <c r="E213" s="5" t="s">
        <v>42</v>
      </c>
      <c r="F213" s="5" t="s">
        <v>828</v>
      </c>
      <c r="G213" s="5" t="s">
        <v>829</v>
      </c>
      <c r="H213" s="5" t="s">
        <v>5</v>
      </c>
      <c r="I213" s="5" t="s">
        <v>31</v>
      </c>
      <c r="J213" s="5" t="s">
        <v>830</v>
      </c>
      <c r="K213" s="5" t="s">
        <v>175</v>
      </c>
      <c r="L213" s="5">
        <v>85204</v>
      </c>
      <c r="M213" s="5" t="s">
        <v>12</v>
      </c>
      <c r="N213" s="5" t="s">
        <v>7</v>
      </c>
      <c r="O213" s="5" t="s">
        <v>75</v>
      </c>
      <c r="P213" s="5">
        <v>16.768000000000001</v>
      </c>
      <c r="Q213" s="7">
        <v>7</v>
      </c>
      <c r="R213" s="12">
        <f>'Sales Data'!$Q$213*'Sales Data'!$P$213</f>
        <v>117.376</v>
      </c>
    </row>
    <row r="214" spans="1:18" x14ac:dyDescent="0.25">
      <c r="A214" s="4">
        <v>537</v>
      </c>
      <c r="B214" s="5" t="s">
        <v>831</v>
      </c>
      <c r="C214" s="6">
        <v>43346</v>
      </c>
      <c r="D214" s="6">
        <v>43351</v>
      </c>
      <c r="E214" s="5" t="s">
        <v>28</v>
      </c>
      <c r="F214" s="5" t="s">
        <v>832</v>
      </c>
      <c r="G214" s="5" t="s">
        <v>833</v>
      </c>
      <c r="H214" s="5" t="s">
        <v>5</v>
      </c>
      <c r="I214" s="5" t="s">
        <v>31</v>
      </c>
      <c r="J214" s="5" t="s">
        <v>170</v>
      </c>
      <c r="K214" s="5" t="s">
        <v>125</v>
      </c>
      <c r="L214" s="5">
        <v>60653</v>
      </c>
      <c r="M214" s="5" t="s">
        <v>3</v>
      </c>
      <c r="N214" s="5" t="s">
        <v>7</v>
      </c>
      <c r="O214" s="5" t="s">
        <v>63</v>
      </c>
      <c r="P214" s="5">
        <v>42.616</v>
      </c>
      <c r="Q214" s="7">
        <v>9</v>
      </c>
      <c r="R214" s="12">
        <f>'Sales Data'!$Q$214*'Sales Data'!$P$214</f>
        <v>383.54399999999998</v>
      </c>
    </row>
    <row r="215" spans="1:18" x14ac:dyDescent="0.25">
      <c r="A215" s="4">
        <v>539</v>
      </c>
      <c r="B215" s="5" t="s">
        <v>834</v>
      </c>
      <c r="C215" s="6">
        <v>42711</v>
      </c>
      <c r="D215" s="6">
        <v>42715</v>
      </c>
      <c r="E215" s="5" t="s">
        <v>42</v>
      </c>
      <c r="F215" s="5" t="s">
        <v>835</v>
      </c>
      <c r="G215" s="5" t="s">
        <v>836</v>
      </c>
      <c r="H215" s="5" t="s">
        <v>5</v>
      </c>
      <c r="I215" s="5" t="s">
        <v>31</v>
      </c>
      <c r="J215" s="5" t="s">
        <v>32</v>
      </c>
      <c r="K215" s="5" t="s">
        <v>33</v>
      </c>
      <c r="L215" s="5">
        <v>42420</v>
      </c>
      <c r="M215" s="5" t="s">
        <v>9</v>
      </c>
      <c r="N215" s="5" t="s">
        <v>7</v>
      </c>
      <c r="O215" s="5" t="s">
        <v>69</v>
      </c>
      <c r="P215" s="5">
        <v>152.94</v>
      </c>
      <c r="Q215" s="7">
        <v>3</v>
      </c>
      <c r="R215" s="12">
        <f>'Sales Data'!$Q$215*'Sales Data'!$P$215</f>
        <v>458.82</v>
      </c>
    </row>
    <row r="216" spans="1:18" x14ac:dyDescent="0.25">
      <c r="A216" s="4">
        <v>541</v>
      </c>
      <c r="B216" s="5" t="s">
        <v>837</v>
      </c>
      <c r="C216" s="6">
        <v>42036</v>
      </c>
      <c r="D216" s="6">
        <v>42038</v>
      </c>
      <c r="E216" s="5" t="s">
        <v>112</v>
      </c>
      <c r="F216" s="5" t="s">
        <v>838</v>
      </c>
      <c r="G216" s="5" t="s">
        <v>839</v>
      </c>
      <c r="H216" s="5" t="s">
        <v>5</v>
      </c>
      <c r="I216" s="5" t="s">
        <v>31</v>
      </c>
      <c r="J216" s="5" t="s">
        <v>840</v>
      </c>
      <c r="K216" s="5" t="s">
        <v>74</v>
      </c>
      <c r="L216" s="5">
        <v>54302</v>
      </c>
      <c r="M216" s="5" t="s">
        <v>3</v>
      </c>
      <c r="N216" s="5" t="s">
        <v>10</v>
      </c>
      <c r="O216" s="5" t="s">
        <v>138</v>
      </c>
      <c r="P216" s="5">
        <v>468.9</v>
      </c>
      <c r="Q216" s="7">
        <v>6</v>
      </c>
      <c r="R216" s="12">
        <f>'Sales Data'!$Q$216*'Sales Data'!$P$216</f>
        <v>2813.3999999999996</v>
      </c>
    </row>
    <row r="217" spans="1:18" x14ac:dyDescent="0.25">
      <c r="A217" s="4">
        <v>543</v>
      </c>
      <c r="B217" s="5" t="s">
        <v>841</v>
      </c>
      <c r="C217" s="6">
        <v>42722</v>
      </c>
      <c r="D217" s="6">
        <v>42727</v>
      </c>
      <c r="E217" s="5" t="s">
        <v>42</v>
      </c>
      <c r="F217" s="5" t="s">
        <v>842</v>
      </c>
      <c r="G217" s="5" t="s">
        <v>843</v>
      </c>
      <c r="H217" s="5" t="s">
        <v>5</v>
      </c>
      <c r="I217" s="5" t="s">
        <v>31</v>
      </c>
      <c r="J217" s="5" t="s">
        <v>179</v>
      </c>
      <c r="K217" s="5" t="s">
        <v>267</v>
      </c>
      <c r="L217" s="5">
        <v>45503</v>
      </c>
      <c r="M217" s="5" t="s">
        <v>6</v>
      </c>
      <c r="N217" s="5" t="s">
        <v>7</v>
      </c>
      <c r="O217" s="5" t="s">
        <v>75</v>
      </c>
      <c r="P217" s="5">
        <v>646.77599999999995</v>
      </c>
      <c r="Q217" s="7">
        <v>5</v>
      </c>
      <c r="R217" s="12">
        <f>'Sales Data'!$Q$217*'Sales Data'!$P$217</f>
        <v>3233.8799999999997</v>
      </c>
    </row>
    <row r="218" spans="1:18" x14ac:dyDescent="0.25">
      <c r="A218" s="4">
        <v>547</v>
      </c>
      <c r="B218" s="5" t="s">
        <v>844</v>
      </c>
      <c r="C218" s="6">
        <v>43423</v>
      </c>
      <c r="D218" s="6">
        <v>43426</v>
      </c>
      <c r="E218" s="5" t="s">
        <v>112</v>
      </c>
      <c r="F218" s="5" t="s">
        <v>845</v>
      </c>
      <c r="G218" s="5" t="s">
        <v>846</v>
      </c>
      <c r="H218" s="5" t="s">
        <v>11</v>
      </c>
      <c r="I218" s="5" t="s">
        <v>31</v>
      </c>
      <c r="J218" s="5" t="s">
        <v>157</v>
      </c>
      <c r="K218" s="5" t="s">
        <v>158</v>
      </c>
      <c r="L218" s="5">
        <v>10035</v>
      </c>
      <c r="M218" s="5" t="s">
        <v>6</v>
      </c>
      <c r="N218" s="5" t="s">
        <v>7</v>
      </c>
      <c r="O218" s="5" t="s">
        <v>63</v>
      </c>
      <c r="P218" s="5">
        <v>41.28</v>
      </c>
      <c r="Q218" s="7">
        <v>6</v>
      </c>
      <c r="R218" s="12">
        <f>'Sales Data'!$Q$218*'Sales Data'!$P$218</f>
        <v>247.68</v>
      </c>
    </row>
    <row r="219" spans="1:18" x14ac:dyDescent="0.25">
      <c r="A219" s="4">
        <v>552</v>
      </c>
      <c r="B219" s="5" t="s">
        <v>847</v>
      </c>
      <c r="C219" s="6">
        <v>42840</v>
      </c>
      <c r="D219" s="6">
        <v>42842</v>
      </c>
      <c r="E219" s="5" t="s">
        <v>28</v>
      </c>
      <c r="F219" s="5" t="s">
        <v>848</v>
      </c>
      <c r="G219" s="5" t="s">
        <v>849</v>
      </c>
      <c r="H219" s="5" t="s">
        <v>5</v>
      </c>
      <c r="I219" s="5" t="s">
        <v>31</v>
      </c>
      <c r="J219" s="5" t="s">
        <v>84</v>
      </c>
      <c r="K219" s="5" t="s">
        <v>39</v>
      </c>
      <c r="L219" s="5">
        <v>94110</v>
      </c>
      <c r="M219" s="5" t="s">
        <v>12</v>
      </c>
      <c r="N219" s="5" t="s">
        <v>4</v>
      </c>
      <c r="O219" s="5" t="s">
        <v>96</v>
      </c>
      <c r="P219" s="5">
        <v>1121.568</v>
      </c>
      <c r="Q219" s="7">
        <v>3</v>
      </c>
      <c r="R219" s="12">
        <f>'Sales Data'!$Q$219*'Sales Data'!$P$219</f>
        <v>3364.7039999999997</v>
      </c>
    </row>
    <row r="220" spans="1:18" x14ac:dyDescent="0.25">
      <c r="A220" s="4">
        <v>554</v>
      </c>
      <c r="B220" s="5" t="s">
        <v>850</v>
      </c>
      <c r="C220" s="6">
        <v>43428</v>
      </c>
      <c r="D220" s="6">
        <v>43432</v>
      </c>
      <c r="E220" s="5" t="s">
        <v>42</v>
      </c>
      <c r="F220" s="5" t="s">
        <v>851</v>
      </c>
      <c r="G220" s="5" t="s">
        <v>852</v>
      </c>
      <c r="H220" s="5" t="s">
        <v>5</v>
      </c>
      <c r="I220" s="5" t="s">
        <v>31</v>
      </c>
      <c r="J220" s="5" t="s">
        <v>110</v>
      </c>
      <c r="K220" s="5" t="s">
        <v>68</v>
      </c>
      <c r="L220" s="5">
        <v>77070</v>
      </c>
      <c r="M220" s="5" t="s">
        <v>3</v>
      </c>
      <c r="N220" s="5" t="s">
        <v>7</v>
      </c>
      <c r="O220" s="5" t="s">
        <v>159</v>
      </c>
      <c r="P220" s="5">
        <v>10.824</v>
      </c>
      <c r="Q220" s="7">
        <v>6</v>
      </c>
      <c r="R220" s="12">
        <f>'Sales Data'!$Q$220*'Sales Data'!$P$220</f>
        <v>64.944000000000003</v>
      </c>
    </row>
    <row r="221" spans="1:18" x14ac:dyDescent="0.25">
      <c r="A221" s="4">
        <v>556</v>
      </c>
      <c r="B221" s="5" t="s">
        <v>853</v>
      </c>
      <c r="C221" s="6">
        <v>42066</v>
      </c>
      <c r="D221" s="6">
        <v>42070</v>
      </c>
      <c r="E221" s="5" t="s">
        <v>28</v>
      </c>
      <c r="F221" s="5" t="s">
        <v>854</v>
      </c>
      <c r="G221" s="5" t="s">
        <v>855</v>
      </c>
      <c r="H221" s="5" t="s">
        <v>5</v>
      </c>
      <c r="I221" s="5" t="s">
        <v>31</v>
      </c>
      <c r="J221" s="5" t="s">
        <v>278</v>
      </c>
      <c r="K221" s="5" t="s">
        <v>56</v>
      </c>
      <c r="L221" s="5">
        <v>28403</v>
      </c>
      <c r="M221" s="5" t="s">
        <v>9</v>
      </c>
      <c r="N221" s="5" t="s">
        <v>7</v>
      </c>
      <c r="O221" s="5" t="s">
        <v>85</v>
      </c>
      <c r="P221" s="5">
        <v>19.456</v>
      </c>
      <c r="Q221" s="7">
        <v>9</v>
      </c>
      <c r="R221" s="12">
        <f>'Sales Data'!$Q$221*'Sales Data'!$P$221</f>
        <v>175.10399999999998</v>
      </c>
    </row>
    <row r="222" spans="1:18" x14ac:dyDescent="0.25">
      <c r="A222" s="4">
        <v>557</v>
      </c>
      <c r="B222" s="5" t="s">
        <v>856</v>
      </c>
      <c r="C222" s="6">
        <v>42896</v>
      </c>
      <c r="D222" s="6">
        <v>42901</v>
      </c>
      <c r="E222" s="5" t="s">
        <v>42</v>
      </c>
      <c r="F222" s="5" t="s">
        <v>857</v>
      </c>
      <c r="G222" s="5" t="s">
        <v>858</v>
      </c>
      <c r="H222" s="5" t="s">
        <v>5</v>
      </c>
      <c r="I222" s="5" t="s">
        <v>31</v>
      </c>
      <c r="J222" s="5" t="s">
        <v>38</v>
      </c>
      <c r="K222" s="5" t="s">
        <v>39</v>
      </c>
      <c r="L222" s="5">
        <v>90045</v>
      </c>
      <c r="M222" s="5" t="s">
        <v>12</v>
      </c>
      <c r="N222" s="5" t="s">
        <v>7</v>
      </c>
      <c r="O222" s="5" t="s">
        <v>40</v>
      </c>
      <c r="P222" s="5">
        <v>20.7</v>
      </c>
      <c r="Q222" s="7">
        <v>3</v>
      </c>
      <c r="R222" s="12">
        <f>'Sales Data'!$Q$222*'Sales Data'!$P$222</f>
        <v>62.099999999999994</v>
      </c>
    </row>
    <row r="223" spans="1:18" x14ac:dyDescent="0.25">
      <c r="A223" s="4">
        <v>560</v>
      </c>
      <c r="B223" s="5" t="s">
        <v>859</v>
      </c>
      <c r="C223" s="6">
        <v>43424</v>
      </c>
      <c r="D223" s="6">
        <v>43426</v>
      </c>
      <c r="E223" s="5" t="s">
        <v>28</v>
      </c>
      <c r="F223" s="5" t="s">
        <v>860</v>
      </c>
      <c r="G223" s="5" t="s">
        <v>861</v>
      </c>
      <c r="H223" s="5" t="s">
        <v>5</v>
      </c>
      <c r="I223" s="5" t="s">
        <v>31</v>
      </c>
      <c r="J223" s="5" t="s">
        <v>84</v>
      </c>
      <c r="K223" s="5" t="s">
        <v>39</v>
      </c>
      <c r="L223" s="5">
        <v>94110</v>
      </c>
      <c r="M223" s="5" t="s">
        <v>12</v>
      </c>
      <c r="N223" s="5" t="s">
        <v>4</v>
      </c>
      <c r="O223" s="5" t="s">
        <v>51</v>
      </c>
      <c r="P223" s="5">
        <v>442</v>
      </c>
      <c r="Q223" s="7">
        <v>3</v>
      </c>
      <c r="R223" s="12">
        <f>'Sales Data'!$Q$223*'Sales Data'!$P$223</f>
        <v>1326</v>
      </c>
    </row>
    <row r="224" spans="1:18" x14ac:dyDescent="0.25">
      <c r="A224" s="4">
        <v>562</v>
      </c>
      <c r="B224" s="5" t="s">
        <v>862</v>
      </c>
      <c r="C224" s="6">
        <v>42261</v>
      </c>
      <c r="D224" s="6">
        <v>42265</v>
      </c>
      <c r="E224" s="5" t="s">
        <v>28</v>
      </c>
      <c r="F224" s="5" t="s">
        <v>863</v>
      </c>
      <c r="G224" s="5" t="s">
        <v>864</v>
      </c>
      <c r="H224" s="5" t="s">
        <v>5</v>
      </c>
      <c r="I224" s="5" t="s">
        <v>31</v>
      </c>
      <c r="J224" s="5" t="s">
        <v>865</v>
      </c>
      <c r="K224" s="5" t="s">
        <v>46</v>
      </c>
      <c r="L224" s="5">
        <v>33614</v>
      </c>
      <c r="M224" s="5" t="s">
        <v>9</v>
      </c>
      <c r="N224" s="5" t="s">
        <v>7</v>
      </c>
      <c r="O224" s="5" t="s">
        <v>69</v>
      </c>
      <c r="P224" s="5">
        <v>13</v>
      </c>
      <c r="Q224" s="7">
        <v>8</v>
      </c>
      <c r="R224" s="12">
        <f>'Sales Data'!$Q$224*'Sales Data'!$P$224</f>
        <v>104</v>
      </c>
    </row>
    <row r="225" spans="1:18" x14ac:dyDescent="0.25">
      <c r="A225" s="4">
        <v>564</v>
      </c>
      <c r="B225" s="5" t="s">
        <v>866</v>
      </c>
      <c r="C225" s="6">
        <v>42711</v>
      </c>
      <c r="D225" s="6">
        <v>42713</v>
      </c>
      <c r="E225" s="5" t="s">
        <v>112</v>
      </c>
      <c r="F225" s="5" t="s">
        <v>867</v>
      </c>
      <c r="G225" s="5" t="s">
        <v>868</v>
      </c>
      <c r="H225" s="5" t="s">
        <v>5</v>
      </c>
      <c r="I225" s="5" t="s">
        <v>31</v>
      </c>
      <c r="J225" s="5" t="s">
        <v>61</v>
      </c>
      <c r="K225" s="5" t="s">
        <v>62</v>
      </c>
      <c r="L225" s="5">
        <v>98105</v>
      </c>
      <c r="M225" s="5" t="s">
        <v>12</v>
      </c>
      <c r="N225" s="5" t="s">
        <v>7</v>
      </c>
      <c r="O225" s="5" t="s">
        <v>159</v>
      </c>
      <c r="P225" s="5">
        <v>3.96</v>
      </c>
      <c r="Q225" s="7">
        <v>8</v>
      </c>
      <c r="R225" s="12">
        <f>'Sales Data'!$Q$225*'Sales Data'!$P$225</f>
        <v>31.68</v>
      </c>
    </row>
    <row r="226" spans="1:18" x14ac:dyDescent="0.25">
      <c r="A226" s="4">
        <v>566</v>
      </c>
      <c r="B226" s="5" t="s">
        <v>869</v>
      </c>
      <c r="C226" s="6">
        <v>43441</v>
      </c>
      <c r="D226" s="6">
        <v>43444</v>
      </c>
      <c r="E226" s="5" t="s">
        <v>112</v>
      </c>
      <c r="F226" s="5" t="s">
        <v>870</v>
      </c>
      <c r="G226" s="5" t="s">
        <v>871</v>
      </c>
      <c r="H226" s="5" t="s">
        <v>5</v>
      </c>
      <c r="I226" s="5" t="s">
        <v>31</v>
      </c>
      <c r="J226" s="5" t="s">
        <v>38</v>
      </c>
      <c r="K226" s="5" t="s">
        <v>39</v>
      </c>
      <c r="L226" s="5">
        <v>90008</v>
      </c>
      <c r="M226" s="5" t="s">
        <v>12</v>
      </c>
      <c r="N226" s="5" t="s">
        <v>10</v>
      </c>
      <c r="O226" s="5" t="s">
        <v>116</v>
      </c>
      <c r="P226" s="5">
        <v>374.37599999999998</v>
      </c>
      <c r="Q226" s="7">
        <v>7</v>
      </c>
      <c r="R226" s="12">
        <f>'Sales Data'!$Q$226*'Sales Data'!$P$226</f>
        <v>2620.6319999999996</v>
      </c>
    </row>
    <row r="227" spans="1:18" x14ac:dyDescent="0.25">
      <c r="A227" s="4">
        <v>567</v>
      </c>
      <c r="B227" s="5" t="s">
        <v>872</v>
      </c>
      <c r="C227" s="6">
        <v>43374</v>
      </c>
      <c r="D227" s="6">
        <v>43381</v>
      </c>
      <c r="E227" s="5" t="s">
        <v>42</v>
      </c>
      <c r="F227" s="5" t="s">
        <v>873</v>
      </c>
      <c r="G227" s="5" t="s">
        <v>874</v>
      </c>
      <c r="H227" s="5" t="s">
        <v>8</v>
      </c>
      <c r="I227" s="5" t="s">
        <v>31</v>
      </c>
      <c r="J227" s="5" t="s">
        <v>61</v>
      </c>
      <c r="K227" s="5" t="s">
        <v>62</v>
      </c>
      <c r="L227" s="5">
        <v>98105</v>
      </c>
      <c r="M227" s="5" t="s">
        <v>12</v>
      </c>
      <c r="N227" s="5" t="s">
        <v>7</v>
      </c>
      <c r="O227" s="5" t="s">
        <v>57</v>
      </c>
      <c r="P227" s="5">
        <v>91.84</v>
      </c>
      <c r="Q227" s="7">
        <v>1</v>
      </c>
      <c r="R227" s="12">
        <f>'Sales Data'!$Q$227*'Sales Data'!$P$227</f>
        <v>91.84</v>
      </c>
    </row>
    <row r="228" spans="1:18" x14ac:dyDescent="0.25">
      <c r="A228" s="4">
        <v>571</v>
      </c>
      <c r="B228" s="5" t="s">
        <v>875</v>
      </c>
      <c r="C228" s="6">
        <v>43462</v>
      </c>
      <c r="D228" s="6">
        <v>43469</v>
      </c>
      <c r="E228" s="5" t="s">
        <v>42</v>
      </c>
      <c r="F228" s="5" t="s">
        <v>876</v>
      </c>
      <c r="G228" s="5" t="s">
        <v>877</v>
      </c>
      <c r="H228" s="5" t="s">
        <v>5</v>
      </c>
      <c r="I228" s="5" t="s">
        <v>31</v>
      </c>
      <c r="J228" s="5" t="s">
        <v>157</v>
      </c>
      <c r="K228" s="5" t="s">
        <v>158</v>
      </c>
      <c r="L228" s="5">
        <v>10024</v>
      </c>
      <c r="M228" s="5" t="s">
        <v>6</v>
      </c>
      <c r="N228" s="5" t="s">
        <v>7</v>
      </c>
      <c r="O228" s="5" t="s">
        <v>40</v>
      </c>
      <c r="P228" s="5">
        <v>72.45</v>
      </c>
      <c r="Q228" s="7">
        <v>7</v>
      </c>
      <c r="R228" s="12">
        <f>'Sales Data'!$Q$228*'Sales Data'!$P$228</f>
        <v>507.15000000000003</v>
      </c>
    </row>
    <row r="229" spans="1:18" x14ac:dyDescent="0.25">
      <c r="A229" s="4">
        <v>575</v>
      </c>
      <c r="B229" s="5" t="s">
        <v>878</v>
      </c>
      <c r="C229" s="6">
        <v>43042</v>
      </c>
      <c r="D229" s="6">
        <v>43046</v>
      </c>
      <c r="E229" s="5" t="s">
        <v>42</v>
      </c>
      <c r="F229" s="5" t="s">
        <v>879</v>
      </c>
      <c r="G229" s="5" t="s">
        <v>880</v>
      </c>
      <c r="H229" s="5" t="s">
        <v>5</v>
      </c>
      <c r="I229" s="5" t="s">
        <v>31</v>
      </c>
      <c r="J229" s="5" t="s">
        <v>881</v>
      </c>
      <c r="K229" s="5" t="s">
        <v>62</v>
      </c>
      <c r="L229" s="5">
        <v>98270</v>
      </c>
      <c r="M229" s="5" t="s">
        <v>12</v>
      </c>
      <c r="N229" s="5" t="s">
        <v>7</v>
      </c>
      <c r="O229" s="5" t="s">
        <v>85</v>
      </c>
      <c r="P229" s="5">
        <v>8.82</v>
      </c>
      <c r="Q229" s="7">
        <v>2</v>
      </c>
      <c r="R229" s="12">
        <f>'Sales Data'!$Q$229*'Sales Data'!$P$229</f>
        <v>17.64</v>
      </c>
    </row>
    <row r="230" spans="1:18" x14ac:dyDescent="0.25">
      <c r="A230" s="4">
        <v>576</v>
      </c>
      <c r="B230" s="5" t="s">
        <v>882</v>
      </c>
      <c r="C230" s="6">
        <v>42631</v>
      </c>
      <c r="D230" s="6">
        <v>42635</v>
      </c>
      <c r="E230" s="5" t="s">
        <v>28</v>
      </c>
      <c r="F230" s="5" t="s">
        <v>883</v>
      </c>
      <c r="G230" s="5" t="s">
        <v>884</v>
      </c>
      <c r="H230" s="5" t="s">
        <v>5</v>
      </c>
      <c r="I230" s="5" t="s">
        <v>31</v>
      </c>
      <c r="J230" s="5" t="s">
        <v>564</v>
      </c>
      <c r="K230" s="5" t="s">
        <v>39</v>
      </c>
      <c r="L230" s="5">
        <v>90805</v>
      </c>
      <c r="M230" s="5" t="s">
        <v>12</v>
      </c>
      <c r="N230" s="5" t="s">
        <v>7</v>
      </c>
      <c r="O230" s="5" t="s">
        <v>57</v>
      </c>
      <c r="P230" s="5">
        <v>160.72</v>
      </c>
      <c r="Q230" s="7">
        <v>8</v>
      </c>
      <c r="R230" s="12">
        <f>'Sales Data'!$Q$230*'Sales Data'!$P$230</f>
        <v>1285.76</v>
      </c>
    </row>
    <row r="231" spans="1:18" x14ac:dyDescent="0.25">
      <c r="A231" s="4">
        <v>579</v>
      </c>
      <c r="B231" s="5" t="s">
        <v>885</v>
      </c>
      <c r="C231" s="6">
        <v>43301</v>
      </c>
      <c r="D231" s="6">
        <v>43307</v>
      </c>
      <c r="E231" s="5" t="s">
        <v>42</v>
      </c>
      <c r="F231" s="5" t="s">
        <v>886</v>
      </c>
      <c r="G231" s="5" t="s">
        <v>887</v>
      </c>
      <c r="H231" s="5" t="s">
        <v>5</v>
      </c>
      <c r="I231" s="5" t="s">
        <v>31</v>
      </c>
      <c r="J231" s="5" t="s">
        <v>170</v>
      </c>
      <c r="K231" s="5" t="s">
        <v>125</v>
      </c>
      <c r="L231" s="5">
        <v>60610</v>
      </c>
      <c r="M231" s="5" t="s">
        <v>3</v>
      </c>
      <c r="N231" s="5" t="s">
        <v>7</v>
      </c>
      <c r="O231" s="5" t="s">
        <v>75</v>
      </c>
      <c r="P231" s="5">
        <v>69.712000000000003</v>
      </c>
      <c r="Q231" s="7">
        <v>4</v>
      </c>
      <c r="R231" s="12">
        <f>'Sales Data'!$Q$231*'Sales Data'!$P$231</f>
        <v>278.84800000000001</v>
      </c>
    </row>
    <row r="232" spans="1:18" x14ac:dyDescent="0.25">
      <c r="A232" s="4">
        <v>581</v>
      </c>
      <c r="B232" s="5" t="s">
        <v>888</v>
      </c>
      <c r="C232" s="6">
        <v>42623</v>
      </c>
      <c r="D232" s="6">
        <v>42627</v>
      </c>
      <c r="E232" s="5" t="s">
        <v>42</v>
      </c>
      <c r="F232" s="5" t="s">
        <v>889</v>
      </c>
      <c r="G232" s="5" t="s">
        <v>890</v>
      </c>
      <c r="H232" s="5" t="s">
        <v>5</v>
      </c>
      <c r="I232" s="5" t="s">
        <v>31</v>
      </c>
      <c r="J232" s="5" t="s">
        <v>38</v>
      </c>
      <c r="K232" s="5" t="s">
        <v>39</v>
      </c>
      <c r="L232" s="5">
        <v>90004</v>
      </c>
      <c r="M232" s="5" t="s">
        <v>12</v>
      </c>
      <c r="N232" s="5" t="s">
        <v>7</v>
      </c>
      <c r="O232" s="5" t="s">
        <v>891</v>
      </c>
      <c r="P232" s="5">
        <v>51.52</v>
      </c>
      <c r="Q232" s="7">
        <v>8</v>
      </c>
      <c r="R232" s="12">
        <f>'Sales Data'!$Q$232*'Sales Data'!$P$232</f>
        <v>412.16</v>
      </c>
    </row>
    <row r="233" spans="1:18" x14ac:dyDescent="0.25">
      <c r="A233" s="4">
        <v>582</v>
      </c>
      <c r="B233" s="5" t="s">
        <v>892</v>
      </c>
      <c r="C233" s="6">
        <v>43435</v>
      </c>
      <c r="D233" s="6">
        <v>43439</v>
      </c>
      <c r="E233" s="5" t="s">
        <v>42</v>
      </c>
      <c r="F233" s="5" t="s">
        <v>893</v>
      </c>
      <c r="G233" s="5" t="s">
        <v>894</v>
      </c>
      <c r="H233" s="5" t="s">
        <v>5</v>
      </c>
      <c r="I233" s="5" t="s">
        <v>31</v>
      </c>
      <c r="J233" s="5" t="s">
        <v>418</v>
      </c>
      <c r="K233" s="5" t="s">
        <v>246</v>
      </c>
      <c r="L233" s="5">
        <v>80219</v>
      </c>
      <c r="M233" s="5" t="s">
        <v>12</v>
      </c>
      <c r="N233" s="5" t="s">
        <v>10</v>
      </c>
      <c r="O233" s="5" t="s">
        <v>116</v>
      </c>
      <c r="P233" s="5">
        <v>470.37599999999998</v>
      </c>
      <c r="Q233" s="7">
        <v>9</v>
      </c>
      <c r="R233" s="12">
        <f>'Sales Data'!$Q$233*'Sales Data'!$P$233</f>
        <v>4233.384</v>
      </c>
    </row>
    <row r="234" spans="1:18" x14ac:dyDescent="0.25">
      <c r="A234" s="4">
        <v>587</v>
      </c>
      <c r="B234" s="5" t="s">
        <v>895</v>
      </c>
      <c r="C234" s="6">
        <v>42554</v>
      </c>
      <c r="D234" s="6">
        <v>42560</v>
      </c>
      <c r="E234" s="5" t="s">
        <v>42</v>
      </c>
      <c r="F234" s="5" t="s">
        <v>896</v>
      </c>
      <c r="G234" s="5" t="s">
        <v>897</v>
      </c>
      <c r="H234" s="5" t="s">
        <v>5</v>
      </c>
      <c r="I234" s="5" t="s">
        <v>31</v>
      </c>
      <c r="J234" s="5" t="s">
        <v>898</v>
      </c>
      <c r="K234" s="5" t="s">
        <v>33</v>
      </c>
      <c r="L234" s="5">
        <v>40475</v>
      </c>
      <c r="M234" s="5" t="s">
        <v>9</v>
      </c>
      <c r="N234" s="5" t="s">
        <v>4</v>
      </c>
      <c r="O234" s="5" t="s">
        <v>96</v>
      </c>
      <c r="P234" s="5">
        <v>70.98</v>
      </c>
      <c r="Q234" s="7">
        <v>8</v>
      </c>
      <c r="R234" s="12">
        <f>'Sales Data'!$Q$234*'Sales Data'!$P$234</f>
        <v>567.84</v>
      </c>
    </row>
    <row r="235" spans="1:18" x14ac:dyDescent="0.25">
      <c r="A235" s="4">
        <v>589</v>
      </c>
      <c r="B235" s="5" t="s">
        <v>899</v>
      </c>
      <c r="C235" s="6">
        <v>42814</v>
      </c>
      <c r="D235" s="6">
        <v>42818</v>
      </c>
      <c r="E235" s="5" t="s">
        <v>42</v>
      </c>
      <c r="F235" s="5" t="s">
        <v>900</v>
      </c>
      <c r="G235" s="5" t="s">
        <v>901</v>
      </c>
      <c r="H235" s="5" t="s">
        <v>5</v>
      </c>
      <c r="I235" s="5" t="s">
        <v>31</v>
      </c>
      <c r="J235" s="5" t="s">
        <v>902</v>
      </c>
      <c r="K235" s="5" t="s">
        <v>225</v>
      </c>
      <c r="L235" s="5">
        <v>97301</v>
      </c>
      <c r="M235" s="5" t="s">
        <v>12</v>
      </c>
      <c r="N235" s="5" t="s">
        <v>10</v>
      </c>
      <c r="O235" s="5" t="s">
        <v>116</v>
      </c>
      <c r="P235" s="5">
        <v>84.784000000000006</v>
      </c>
      <c r="Q235" s="7">
        <v>4</v>
      </c>
      <c r="R235" s="12">
        <f>'Sales Data'!$Q$235*'Sales Data'!$P$235</f>
        <v>339.13600000000002</v>
      </c>
    </row>
    <row r="236" spans="1:18" x14ac:dyDescent="0.25">
      <c r="A236" s="4">
        <v>593</v>
      </c>
      <c r="B236" s="5" t="s">
        <v>903</v>
      </c>
      <c r="C236" s="6">
        <v>42013</v>
      </c>
      <c r="D236" s="6">
        <v>42017</v>
      </c>
      <c r="E236" s="5" t="s">
        <v>42</v>
      </c>
      <c r="F236" s="5" t="s">
        <v>904</v>
      </c>
      <c r="G236" s="5" t="s">
        <v>905</v>
      </c>
      <c r="H236" s="5" t="s">
        <v>5</v>
      </c>
      <c r="I236" s="5" t="s">
        <v>31</v>
      </c>
      <c r="J236" s="5" t="s">
        <v>906</v>
      </c>
      <c r="K236" s="5" t="s">
        <v>68</v>
      </c>
      <c r="L236" s="5">
        <v>78041</v>
      </c>
      <c r="M236" s="5" t="s">
        <v>3</v>
      </c>
      <c r="N236" s="5" t="s">
        <v>7</v>
      </c>
      <c r="O236" s="5" t="s">
        <v>85</v>
      </c>
      <c r="P236" s="5">
        <v>9.3439999999999994</v>
      </c>
      <c r="Q236" s="7">
        <v>7</v>
      </c>
      <c r="R236" s="12">
        <f>'Sales Data'!$Q$236*'Sales Data'!$P$236</f>
        <v>65.408000000000001</v>
      </c>
    </row>
    <row r="237" spans="1:18" x14ac:dyDescent="0.25">
      <c r="A237" s="4">
        <v>595</v>
      </c>
      <c r="B237" s="5" t="s">
        <v>907</v>
      </c>
      <c r="C237" s="6">
        <v>42224</v>
      </c>
      <c r="D237" s="6">
        <v>42231</v>
      </c>
      <c r="E237" s="5" t="s">
        <v>42</v>
      </c>
      <c r="F237" s="5" t="s">
        <v>908</v>
      </c>
      <c r="G237" s="5" t="s">
        <v>909</v>
      </c>
      <c r="H237" s="5" t="s">
        <v>5</v>
      </c>
      <c r="I237" s="5" t="s">
        <v>31</v>
      </c>
      <c r="J237" s="5" t="s">
        <v>476</v>
      </c>
      <c r="K237" s="5" t="s">
        <v>39</v>
      </c>
      <c r="L237" s="5">
        <v>92024</v>
      </c>
      <c r="M237" s="5" t="s">
        <v>12</v>
      </c>
      <c r="N237" s="5" t="s">
        <v>7</v>
      </c>
      <c r="O237" s="5" t="s">
        <v>69</v>
      </c>
      <c r="P237" s="5">
        <v>76.12</v>
      </c>
      <c r="Q237" s="7">
        <v>4</v>
      </c>
      <c r="R237" s="12">
        <f>'Sales Data'!$Q$237*'Sales Data'!$P$237</f>
        <v>304.48</v>
      </c>
    </row>
    <row r="238" spans="1:18" x14ac:dyDescent="0.25">
      <c r="A238" s="4">
        <v>599</v>
      </c>
      <c r="B238" s="5" t="s">
        <v>910</v>
      </c>
      <c r="C238" s="6">
        <v>42930</v>
      </c>
      <c r="D238" s="6">
        <v>42932</v>
      </c>
      <c r="E238" s="5" t="s">
        <v>112</v>
      </c>
      <c r="F238" s="5" t="s">
        <v>911</v>
      </c>
      <c r="G238" s="5" t="s">
        <v>912</v>
      </c>
      <c r="H238" s="5" t="s">
        <v>5</v>
      </c>
      <c r="I238" s="5" t="s">
        <v>31</v>
      </c>
      <c r="J238" s="5" t="s">
        <v>94</v>
      </c>
      <c r="K238" s="5" t="s">
        <v>95</v>
      </c>
      <c r="L238" s="5">
        <v>19134</v>
      </c>
      <c r="M238" s="5" t="s">
        <v>6</v>
      </c>
      <c r="N238" s="5" t="s">
        <v>7</v>
      </c>
      <c r="O238" s="5" t="s">
        <v>891</v>
      </c>
      <c r="P238" s="5">
        <v>11.632</v>
      </c>
      <c r="Q238" s="7">
        <v>7</v>
      </c>
      <c r="R238" s="12">
        <f>'Sales Data'!$Q$238*'Sales Data'!$P$238</f>
        <v>81.423999999999992</v>
      </c>
    </row>
    <row r="239" spans="1:18" x14ac:dyDescent="0.25">
      <c r="A239" s="4">
        <v>600</v>
      </c>
      <c r="B239" s="5" t="s">
        <v>913</v>
      </c>
      <c r="C239" s="6">
        <v>42932</v>
      </c>
      <c r="D239" s="6">
        <v>42937</v>
      </c>
      <c r="E239" s="5" t="s">
        <v>42</v>
      </c>
      <c r="F239" s="5" t="s">
        <v>914</v>
      </c>
      <c r="G239" s="5" t="s">
        <v>915</v>
      </c>
      <c r="H239" s="5" t="s">
        <v>5</v>
      </c>
      <c r="I239" s="5" t="s">
        <v>31</v>
      </c>
      <c r="J239" s="5" t="s">
        <v>94</v>
      </c>
      <c r="K239" s="5" t="s">
        <v>95</v>
      </c>
      <c r="L239" s="5">
        <v>19120</v>
      </c>
      <c r="M239" s="5" t="s">
        <v>6</v>
      </c>
      <c r="N239" s="5" t="s">
        <v>10</v>
      </c>
      <c r="O239" s="5" t="s">
        <v>116</v>
      </c>
      <c r="P239" s="5">
        <v>143.982</v>
      </c>
      <c r="Q239" s="7">
        <v>6</v>
      </c>
      <c r="R239" s="12">
        <f>'Sales Data'!$Q$239*'Sales Data'!$P$239</f>
        <v>863.89200000000005</v>
      </c>
    </row>
    <row r="240" spans="1:18" x14ac:dyDescent="0.25">
      <c r="A240" s="4">
        <v>603</v>
      </c>
      <c r="B240" s="5" t="s">
        <v>916</v>
      </c>
      <c r="C240" s="6">
        <v>42078</v>
      </c>
      <c r="D240" s="6">
        <v>42082</v>
      </c>
      <c r="E240" s="5" t="s">
        <v>42</v>
      </c>
      <c r="F240" s="5" t="s">
        <v>917</v>
      </c>
      <c r="G240" s="5" t="s">
        <v>918</v>
      </c>
      <c r="H240" s="5" t="s">
        <v>5</v>
      </c>
      <c r="I240" s="5" t="s">
        <v>31</v>
      </c>
      <c r="J240" s="5" t="s">
        <v>865</v>
      </c>
      <c r="K240" s="5" t="s">
        <v>46</v>
      </c>
      <c r="L240" s="5">
        <v>33614</v>
      </c>
      <c r="M240" s="5" t="s">
        <v>9</v>
      </c>
      <c r="N240" s="5" t="s">
        <v>7</v>
      </c>
      <c r="O240" s="5" t="s">
        <v>75</v>
      </c>
      <c r="P240" s="5">
        <v>142.77600000000001</v>
      </c>
      <c r="Q240" s="7">
        <v>1</v>
      </c>
      <c r="R240" s="12">
        <f>'Sales Data'!$Q$240*'Sales Data'!$P$240</f>
        <v>142.77600000000001</v>
      </c>
    </row>
    <row r="241" spans="1:18" x14ac:dyDescent="0.25">
      <c r="A241" s="4">
        <v>608</v>
      </c>
      <c r="B241" s="5" t="s">
        <v>919</v>
      </c>
      <c r="C241" s="6">
        <v>42147</v>
      </c>
      <c r="D241" s="6">
        <v>42151</v>
      </c>
      <c r="E241" s="5" t="s">
        <v>42</v>
      </c>
      <c r="F241" s="5" t="s">
        <v>920</v>
      </c>
      <c r="G241" s="5" t="s">
        <v>921</v>
      </c>
      <c r="H241" s="5" t="s">
        <v>5</v>
      </c>
      <c r="I241" s="5" t="s">
        <v>31</v>
      </c>
      <c r="J241" s="5" t="s">
        <v>94</v>
      </c>
      <c r="K241" s="5" t="s">
        <v>95</v>
      </c>
      <c r="L241" s="5">
        <v>19134</v>
      </c>
      <c r="M241" s="5" t="s">
        <v>6</v>
      </c>
      <c r="N241" s="5" t="s">
        <v>7</v>
      </c>
      <c r="O241" s="5" t="s">
        <v>63</v>
      </c>
      <c r="P241" s="5">
        <v>3.282</v>
      </c>
      <c r="Q241" s="7">
        <v>4</v>
      </c>
      <c r="R241" s="12">
        <f>'Sales Data'!$Q$241*'Sales Data'!$P$241</f>
        <v>13.128</v>
      </c>
    </row>
    <row r="242" spans="1:18" x14ac:dyDescent="0.25">
      <c r="A242" s="4">
        <v>611</v>
      </c>
      <c r="B242" s="5" t="s">
        <v>922</v>
      </c>
      <c r="C242" s="6">
        <v>42853</v>
      </c>
      <c r="D242" s="6">
        <v>42856</v>
      </c>
      <c r="E242" s="5" t="s">
        <v>112</v>
      </c>
      <c r="F242" s="5" t="s">
        <v>923</v>
      </c>
      <c r="G242" s="5" t="s">
        <v>924</v>
      </c>
      <c r="H242" s="5" t="s">
        <v>8</v>
      </c>
      <c r="I242" s="5" t="s">
        <v>31</v>
      </c>
      <c r="J242" s="5" t="s">
        <v>422</v>
      </c>
      <c r="K242" s="5" t="s">
        <v>68</v>
      </c>
      <c r="L242" s="5">
        <v>75217</v>
      </c>
      <c r="M242" s="5" t="s">
        <v>3</v>
      </c>
      <c r="N242" s="5" t="s">
        <v>10</v>
      </c>
      <c r="O242" s="5" t="s">
        <v>116</v>
      </c>
      <c r="P242" s="5">
        <v>369.57600000000002</v>
      </c>
      <c r="Q242" s="7">
        <v>9</v>
      </c>
      <c r="R242" s="12">
        <f>'Sales Data'!$Q$242*'Sales Data'!$P$242</f>
        <v>3326.1840000000002</v>
      </c>
    </row>
    <row r="243" spans="1:18" x14ac:dyDescent="0.25">
      <c r="A243" s="4">
        <v>613</v>
      </c>
      <c r="B243" s="5" t="s">
        <v>925</v>
      </c>
      <c r="C243" s="6">
        <v>42989</v>
      </c>
      <c r="D243" s="6">
        <v>42991</v>
      </c>
      <c r="E243" s="5" t="s">
        <v>28</v>
      </c>
      <c r="F243" s="5" t="s">
        <v>926</v>
      </c>
      <c r="G243" s="5" t="s">
        <v>927</v>
      </c>
      <c r="H243" s="5" t="s">
        <v>8</v>
      </c>
      <c r="I243" s="5" t="s">
        <v>31</v>
      </c>
      <c r="J243" s="5" t="s">
        <v>94</v>
      </c>
      <c r="K243" s="5" t="s">
        <v>95</v>
      </c>
      <c r="L243" s="5">
        <v>19143</v>
      </c>
      <c r="M243" s="5" t="s">
        <v>6</v>
      </c>
      <c r="N243" s="5" t="s">
        <v>7</v>
      </c>
      <c r="O243" s="5" t="s">
        <v>57</v>
      </c>
      <c r="P243" s="5">
        <v>8.4480000000000004</v>
      </c>
      <c r="Q243" s="7">
        <v>9</v>
      </c>
      <c r="R243" s="12">
        <f>'Sales Data'!$Q$243*'Sales Data'!$P$243</f>
        <v>76.032000000000011</v>
      </c>
    </row>
    <row r="244" spans="1:18" x14ac:dyDescent="0.25">
      <c r="A244" s="4">
        <v>615</v>
      </c>
      <c r="B244" s="5" t="s">
        <v>928</v>
      </c>
      <c r="C244" s="6">
        <v>43418</v>
      </c>
      <c r="D244" s="6">
        <v>43421</v>
      </c>
      <c r="E244" s="5" t="s">
        <v>28</v>
      </c>
      <c r="F244" s="5" t="s">
        <v>929</v>
      </c>
      <c r="G244" s="5" t="s">
        <v>930</v>
      </c>
      <c r="H244" s="5" t="s">
        <v>5</v>
      </c>
      <c r="I244" s="5" t="s">
        <v>31</v>
      </c>
      <c r="J244" s="5" t="s">
        <v>931</v>
      </c>
      <c r="K244" s="5" t="s">
        <v>267</v>
      </c>
      <c r="L244" s="5">
        <v>43123</v>
      </c>
      <c r="M244" s="5" t="s">
        <v>6</v>
      </c>
      <c r="N244" s="5" t="s">
        <v>10</v>
      </c>
      <c r="O244" s="5" t="s">
        <v>116</v>
      </c>
      <c r="P244" s="5">
        <v>119.94</v>
      </c>
      <c r="Q244" s="7">
        <v>6</v>
      </c>
      <c r="R244" s="12">
        <f>'Sales Data'!$Q$244*'Sales Data'!$P$244</f>
        <v>719.64</v>
      </c>
    </row>
    <row r="245" spans="1:18" x14ac:dyDescent="0.25">
      <c r="A245" s="4">
        <v>617</v>
      </c>
      <c r="B245" s="5" t="s">
        <v>932</v>
      </c>
      <c r="C245" s="6">
        <v>43330</v>
      </c>
      <c r="D245" s="6">
        <v>43335</v>
      </c>
      <c r="E245" s="5" t="s">
        <v>28</v>
      </c>
      <c r="F245" s="5" t="s">
        <v>933</v>
      </c>
      <c r="G245" s="5" t="s">
        <v>934</v>
      </c>
      <c r="H245" s="5" t="s">
        <v>8</v>
      </c>
      <c r="I245" s="5" t="s">
        <v>31</v>
      </c>
      <c r="J245" s="5" t="s">
        <v>157</v>
      </c>
      <c r="K245" s="5" t="s">
        <v>158</v>
      </c>
      <c r="L245" s="5">
        <v>10011</v>
      </c>
      <c r="M245" s="5" t="s">
        <v>6</v>
      </c>
      <c r="N245" s="5" t="s">
        <v>4</v>
      </c>
      <c r="O245" s="5" t="s">
        <v>51</v>
      </c>
      <c r="P245" s="5">
        <v>408</v>
      </c>
      <c r="Q245" s="7">
        <v>4</v>
      </c>
      <c r="R245" s="12">
        <f>'Sales Data'!$Q$245*'Sales Data'!$P$245</f>
        <v>1632</v>
      </c>
    </row>
    <row r="246" spans="1:18" x14ac:dyDescent="0.25">
      <c r="A246" s="4">
        <v>622</v>
      </c>
      <c r="B246" s="5" t="s">
        <v>935</v>
      </c>
      <c r="C246" s="6">
        <v>42364</v>
      </c>
      <c r="D246" s="6">
        <v>42369</v>
      </c>
      <c r="E246" s="5" t="s">
        <v>42</v>
      </c>
      <c r="F246" s="5" t="s">
        <v>936</v>
      </c>
      <c r="G246" s="5" t="s">
        <v>937</v>
      </c>
      <c r="H246" s="5" t="s">
        <v>5</v>
      </c>
      <c r="I246" s="5" t="s">
        <v>31</v>
      </c>
      <c r="J246" s="5" t="s">
        <v>170</v>
      </c>
      <c r="K246" s="5" t="s">
        <v>125</v>
      </c>
      <c r="L246" s="5">
        <v>60610</v>
      </c>
      <c r="M246" s="5" t="s">
        <v>3</v>
      </c>
      <c r="N246" s="5" t="s">
        <v>7</v>
      </c>
      <c r="O246" s="5" t="s">
        <v>63</v>
      </c>
      <c r="P246" s="5">
        <v>8.69</v>
      </c>
      <c r="Q246" s="7">
        <v>7</v>
      </c>
      <c r="R246" s="12">
        <f>'Sales Data'!$Q$246*'Sales Data'!$P$246</f>
        <v>60.83</v>
      </c>
    </row>
    <row r="247" spans="1:18" x14ac:dyDescent="0.25">
      <c r="A247" s="4">
        <v>623</v>
      </c>
      <c r="B247" s="5" t="s">
        <v>938</v>
      </c>
      <c r="C247" s="6">
        <v>42703</v>
      </c>
      <c r="D247" s="6">
        <v>42707</v>
      </c>
      <c r="E247" s="5" t="s">
        <v>42</v>
      </c>
      <c r="F247" s="5" t="s">
        <v>939</v>
      </c>
      <c r="G247" s="5" t="s">
        <v>940</v>
      </c>
      <c r="H247" s="5" t="s">
        <v>8</v>
      </c>
      <c r="I247" s="5" t="s">
        <v>31</v>
      </c>
      <c r="J247" s="5" t="s">
        <v>941</v>
      </c>
      <c r="K247" s="5" t="s">
        <v>143</v>
      </c>
      <c r="L247" s="5">
        <v>48126</v>
      </c>
      <c r="M247" s="5" t="s">
        <v>3</v>
      </c>
      <c r="N247" s="5" t="s">
        <v>4</v>
      </c>
      <c r="O247" s="5" t="s">
        <v>96</v>
      </c>
      <c r="P247" s="5">
        <v>301.95999999999998</v>
      </c>
      <c r="Q247" s="7">
        <v>8</v>
      </c>
      <c r="R247" s="12">
        <f>'Sales Data'!$Q$247*'Sales Data'!$P$247</f>
        <v>2415.6799999999998</v>
      </c>
    </row>
    <row r="248" spans="1:18" x14ac:dyDescent="0.25">
      <c r="A248" s="4">
        <v>627</v>
      </c>
      <c r="B248" s="5" t="s">
        <v>942</v>
      </c>
      <c r="C248" s="6">
        <v>43358</v>
      </c>
      <c r="D248" s="6">
        <v>43362</v>
      </c>
      <c r="E248" s="5" t="s">
        <v>42</v>
      </c>
      <c r="F248" s="5" t="s">
        <v>943</v>
      </c>
      <c r="G248" s="5" t="s">
        <v>944</v>
      </c>
      <c r="H248" s="5" t="s">
        <v>11</v>
      </c>
      <c r="I248" s="5" t="s">
        <v>31</v>
      </c>
      <c r="J248" s="5" t="s">
        <v>157</v>
      </c>
      <c r="K248" s="5" t="s">
        <v>158</v>
      </c>
      <c r="L248" s="5">
        <v>10009</v>
      </c>
      <c r="M248" s="5" t="s">
        <v>6</v>
      </c>
      <c r="N248" s="5" t="s">
        <v>4</v>
      </c>
      <c r="O248" s="5" t="s">
        <v>51</v>
      </c>
      <c r="P248" s="5">
        <v>355</v>
      </c>
      <c r="Q248" s="7">
        <v>1</v>
      </c>
      <c r="R248" s="12">
        <f>'Sales Data'!$Q$248*'Sales Data'!$P$248</f>
        <v>355</v>
      </c>
    </row>
    <row r="249" spans="1:18" x14ac:dyDescent="0.25">
      <c r="A249" s="4">
        <v>628</v>
      </c>
      <c r="B249" s="5" t="s">
        <v>945</v>
      </c>
      <c r="C249" s="6">
        <v>43239</v>
      </c>
      <c r="D249" s="6">
        <v>43243</v>
      </c>
      <c r="E249" s="5" t="s">
        <v>42</v>
      </c>
      <c r="F249" s="5" t="s">
        <v>946</v>
      </c>
      <c r="G249" s="5" t="s">
        <v>947</v>
      </c>
      <c r="H249" s="5" t="s">
        <v>5</v>
      </c>
      <c r="I249" s="5" t="s">
        <v>31</v>
      </c>
      <c r="J249" s="5" t="s">
        <v>61</v>
      </c>
      <c r="K249" s="5" t="s">
        <v>62</v>
      </c>
      <c r="L249" s="5">
        <v>98115</v>
      </c>
      <c r="M249" s="5" t="s">
        <v>12</v>
      </c>
      <c r="N249" s="5" t="s">
        <v>7</v>
      </c>
      <c r="O249" s="5" t="s">
        <v>69</v>
      </c>
      <c r="P249" s="5">
        <v>97.16</v>
      </c>
      <c r="Q249" s="7">
        <v>6</v>
      </c>
      <c r="R249" s="12">
        <f>'Sales Data'!$Q$249*'Sales Data'!$P$249</f>
        <v>582.96</v>
      </c>
    </row>
    <row r="250" spans="1:18" x14ac:dyDescent="0.25">
      <c r="A250" s="4">
        <v>631</v>
      </c>
      <c r="B250" s="5" t="s">
        <v>948</v>
      </c>
      <c r="C250" s="6">
        <v>43080</v>
      </c>
      <c r="D250" s="6">
        <v>43082</v>
      </c>
      <c r="E250" s="5" t="s">
        <v>28</v>
      </c>
      <c r="F250" s="5" t="s">
        <v>949</v>
      </c>
      <c r="G250" s="5" t="s">
        <v>950</v>
      </c>
      <c r="H250" s="5" t="s">
        <v>5</v>
      </c>
      <c r="I250" s="5" t="s">
        <v>31</v>
      </c>
      <c r="J250" s="5" t="s">
        <v>245</v>
      </c>
      <c r="K250" s="5" t="s">
        <v>246</v>
      </c>
      <c r="L250" s="5">
        <v>80013</v>
      </c>
      <c r="M250" s="5" t="s">
        <v>12</v>
      </c>
      <c r="N250" s="5" t="s">
        <v>7</v>
      </c>
      <c r="O250" s="5" t="s">
        <v>75</v>
      </c>
      <c r="P250" s="5">
        <v>243.38399999999999</v>
      </c>
      <c r="Q250" s="7">
        <v>5</v>
      </c>
      <c r="R250" s="12">
        <f>'Sales Data'!$Q$250*'Sales Data'!$P$250</f>
        <v>1216.9199999999998</v>
      </c>
    </row>
    <row r="251" spans="1:18" x14ac:dyDescent="0.25">
      <c r="A251" s="4">
        <v>636</v>
      </c>
      <c r="B251" s="5" t="s">
        <v>951</v>
      </c>
      <c r="C251" s="6">
        <v>42647</v>
      </c>
      <c r="D251" s="6">
        <v>42652</v>
      </c>
      <c r="E251" s="5" t="s">
        <v>28</v>
      </c>
      <c r="F251" s="5" t="s">
        <v>952</v>
      </c>
      <c r="G251" s="5" t="s">
        <v>953</v>
      </c>
      <c r="H251" s="5" t="s">
        <v>8</v>
      </c>
      <c r="I251" s="5" t="s">
        <v>31</v>
      </c>
      <c r="J251" s="5" t="s">
        <v>954</v>
      </c>
      <c r="K251" s="5" t="s">
        <v>602</v>
      </c>
      <c r="L251" s="5">
        <v>31088</v>
      </c>
      <c r="M251" s="5" t="s">
        <v>9</v>
      </c>
      <c r="N251" s="5" t="s">
        <v>4</v>
      </c>
      <c r="O251" s="5" t="s">
        <v>96</v>
      </c>
      <c r="P251" s="5">
        <v>392.94</v>
      </c>
      <c r="Q251" s="7">
        <v>3</v>
      </c>
      <c r="R251" s="12">
        <f>'Sales Data'!$Q$251*'Sales Data'!$P$251</f>
        <v>1178.82</v>
      </c>
    </row>
    <row r="252" spans="1:18" x14ac:dyDescent="0.25">
      <c r="A252" s="4">
        <v>637</v>
      </c>
      <c r="B252" s="5" t="s">
        <v>955</v>
      </c>
      <c r="C252" s="6">
        <v>42962</v>
      </c>
      <c r="D252" s="6">
        <v>42968</v>
      </c>
      <c r="E252" s="5" t="s">
        <v>42</v>
      </c>
      <c r="F252" s="5" t="s">
        <v>956</v>
      </c>
      <c r="G252" s="5" t="s">
        <v>957</v>
      </c>
      <c r="H252" s="5" t="s">
        <v>5</v>
      </c>
      <c r="I252" s="5" t="s">
        <v>31</v>
      </c>
      <c r="J252" s="5" t="s">
        <v>245</v>
      </c>
      <c r="K252" s="5" t="s">
        <v>246</v>
      </c>
      <c r="L252" s="5">
        <v>80013</v>
      </c>
      <c r="M252" s="5" t="s">
        <v>12</v>
      </c>
      <c r="N252" s="5" t="s">
        <v>7</v>
      </c>
      <c r="O252" s="5" t="s">
        <v>63</v>
      </c>
      <c r="P252" s="5">
        <v>18.882000000000001</v>
      </c>
      <c r="Q252" s="7">
        <v>7</v>
      </c>
      <c r="R252" s="12">
        <f>'Sales Data'!$Q$252*'Sales Data'!$P$252</f>
        <v>132.17400000000001</v>
      </c>
    </row>
    <row r="253" spans="1:18" x14ac:dyDescent="0.25">
      <c r="A253" s="4">
        <v>641</v>
      </c>
      <c r="B253" s="5" t="s">
        <v>958</v>
      </c>
      <c r="C253" s="6">
        <v>43087</v>
      </c>
      <c r="D253" s="6">
        <v>43091</v>
      </c>
      <c r="E253" s="5" t="s">
        <v>42</v>
      </c>
      <c r="F253" s="5" t="s">
        <v>959</v>
      </c>
      <c r="G253" s="5" t="s">
        <v>960</v>
      </c>
      <c r="H253" s="5" t="s">
        <v>8</v>
      </c>
      <c r="I253" s="5" t="s">
        <v>31</v>
      </c>
      <c r="J253" s="5" t="s">
        <v>220</v>
      </c>
      <c r="K253" s="5" t="s">
        <v>137</v>
      </c>
      <c r="L253" s="5">
        <v>55407</v>
      </c>
      <c r="M253" s="5" t="s">
        <v>3</v>
      </c>
      <c r="N253" s="5" t="s">
        <v>4</v>
      </c>
      <c r="O253" s="5" t="s">
        <v>51</v>
      </c>
      <c r="P253" s="5">
        <v>1884</v>
      </c>
      <c r="Q253" s="7">
        <v>8</v>
      </c>
      <c r="R253" s="12">
        <f>'Sales Data'!$Q$253*'Sales Data'!$P$253</f>
        <v>15072</v>
      </c>
    </row>
    <row r="254" spans="1:18" x14ac:dyDescent="0.25">
      <c r="A254" s="4">
        <v>642</v>
      </c>
      <c r="B254" s="5" t="s">
        <v>961</v>
      </c>
      <c r="C254" s="6">
        <v>43311</v>
      </c>
      <c r="D254" s="6">
        <v>43315</v>
      </c>
      <c r="E254" s="5" t="s">
        <v>28</v>
      </c>
      <c r="F254" s="5" t="s">
        <v>962</v>
      </c>
      <c r="G254" s="5" t="s">
        <v>963</v>
      </c>
      <c r="H254" s="5" t="s">
        <v>5</v>
      </c>
      <c r="I254" s="5" t="s">
        <v>31</v>
      </c>
      <c r="J254" s="5" t="s">
        <v>964</v>
      </c>
      <c r="K254" s="5" t="s">
        <v>39</v>
      </c>
      <c r="L254" s="5">
        <v>92691</v>
      </c>
      <c r="M254" s="5" t="s">
        <v>12</v>
      </c>
      <c r="N254" s="5" t="s">
        <v>7</v>
      </c>
      <c r="O254" s="5" t="s">
        <v>75</v>
      </c>
      <c r="P254" s="5">
        <v>330.4</v>
      </c>
      <c r="Q254" s="7">
        <v>2</v>
      </c>
      <c r="R254" s="12">
        <f>'Sales Data'!$Q$254*'Sales Data'!$P$254</f>
        <v>660.8</v>
      </c>
    </row>
    <row r="255" spans="1:18" x14ac:dyDescent="0.25">
      <c r="A255" s="4">
        <v>644</v>
      </c>
      <c r="B255" s="5" t="s">
        <v>965</v>
      </c>
      <c r="C255" s="6">
        <v>43261</v>
      </c>
      <c r="D255" s="6">
        <v>43266</v>
      </c>
      <c r="E255" s="5" t="s">
        <v>42</v>
      </c>
      <c r="F255" s="5" t="s">
        <v>966</v>
      </c>
      <c r="G255" s="5" t="s">
        <v>967</v>
      </c>
      <c r="H255" s="5" t="s">
        <v>5</v>
      </c>
      <c r="I255" s="5" t="s">
        <v>31</v>
      </c>
      <c r="J255" s="5" t="s">
        <v>968</v>
      </c>
      <c r="K255" s="5" t="s">
        <v>143</v>
      </c>
      <c r="L255" s="5">
        <v>48307</v>
      </c>
      <c r="M255" s="5" t="s">
        <v>3</v>
      </c>
      <c r="N255" s="5" t="s">
        <v>10</v>
      </c>
      <c r="O255" s="5" t="s">
        <v>138</v>
      </c>
      <c r="P255" s="5">
        <v>132.52000000000001</v>
      </c>
      <c r="Q255" s="7">
        <v>7</v>
      </c>
      <c r="R255" s="12">
        <f>'Sales Data'!$Q$255*'Sales Data'!$P$255</f>
        <v>927.6400000000001</v>
      </c>
    </row>
    <row r="256" spans="1:18" x14ac:dyDescent="0.25">
      <c r="A256" s="4">
        <v>646</v>
      </c>
      <c r="B256" s="5" t="s">
        <v>969</v>
      </c>
      <c r="C256" s="6">
        <v>43464</v>
      </c>
      <c r="D256" s="6">
        <v>43470</v>
      </c>
      <c r="E256" s="5" t="s">
        <v>42</v>
      </c>
      <c r="F256" s="5" t="s">
        <v>970</v>
      </c>
      <c r="G256" s="5" t="s">
        <v>971</v>
      </c>
      <c r="H256" s="5" t="s">
        <v>11</v>
      </c>
      <c r="I256" s="5" t="s">
        <v>31</v>
      </c>
      <c r="J256" s="5" t="s">
        <v>266</v>
      </c>
      <c r="K256" s="5" t="s">
        <v>153</v>
      </c>
      <c r="L256" s="5">
        <v>47201</v>
      </c>
      <c r="M256" s="5" t="s">
        <v>3</v>
      </c>
      <c r="N256" s="5" t="s">
        <v>7</v>
      </c>
      <c r="O256" s="5" t="s">
        <v>69</v>
      </c>
      <c r="P256" s="5">
        <v>209.3</v>
      </c>
      <c r="Q256" s="7">
        <v>6</v>
      </c>
      <c r="R256" s="12">
        <f>'Sales Data'!$Q$256*'Sales Data'!$P$256</f>
        <v>1255.8000000000002</v>
      </c>
    </row>
    <row r="257" spans="1:18" x14ac:dyDescent="0.25">
      <c r="A257" s="4">
        <v>649</v>
      </c>
      <c r="B257" s="5" t="s">
        <v>972</v>
      </c>
      <c r="C257" s="6">
        <v>43080</v>
      </c>
      <c r="D257" s="6">
        <v>43085</v>
      </c>
      <c r="E257" s="5" t="s">
        <v>28</v>
      </c>
      <c r="F257" s="5" t="s">
        <v>973</v>
      </c>
      <c r="G257" s="5" t="s">
        <v>974</v>
      </c>
      <c r="H257" s="5" t="s">
        <v>8</v>
      </c>
      <c r="I257" s="5" t="s">
        <v>31</v>
      </c>
      <c r="J257" s="5" t="s">
        <v>975</v>
      </c>
      <c r="K257" s="5" t="s">
        <v>62</v>
      </c>
      <c r="L257" s="5">
        <v>98661</v>
      </c>
      <c r="M257" s="5" t="s">
        <v>12</v>
      </c>
      <c r="N257" s="5" t="s">
        <v>4</v>
      </c>
      <c r="O257" s="5" t="s">
        <v>51</v>
      </c>
      <c r="P257" s="5">
        <v>1340</v>
      </c>
      <c r="Q257" s="7">
        <v>2</v>
      </c>
      <c r="R257" s="12">
        <f>'Sales Data'!$Q$257*'Sales Data'!$P$257</f>
        <v>2680</v>
      </c>
    </row>
    <row r="258" spans="1:18" x14ac:dyDescent="0.25">
      <c r="A258" s="4">
        <v>652</v>
      </c>
      <c r="B258" s="5" t="s">
        <v>976</v>
      </c>
      <c r="C258" s="6">
        <v>43031</v>
      </c>
      <c r="D258" s="6">
        <v>43037</v>
      </c>
      <c r="E258" s="5" t="s">
        <v>42</v>
      </c>
      <c r="F258" s="5" t="s">
        <v>977</v>
      </c>
      <c r="G258" s="5" t="s">
        <v>978</v>
      </c>
      <c r="H258" s="5" t="s">
        <v>11</v>
      </c>
      <c r="I258" s="5" t="s">
        <v>31</v>
      </c>
      <c r="J258" s="5" t="s">
        <v>157</v>
      </c>
      <c r="K258" s="5" t="s">
        <v>158</v>
      </c>
      <c r="L258" s="5">
        <v>10024</v>
      </c>
      <c r="M258" s="5" t="s">
        <v>6</v>
      </c>
      <c r="N258" s="5" t="s">
        <v>7</v>
      </c>
      <c r="O258" s="5" t="s">
        <v>57</v>
      </c>
      <c r="P258" s="5">
        <v>379.4</v>
      </c>
      <c r="Q258" s="7">
        <v>7</v>
      </c>
      <c r="R258" s="12">
        <f>'Sales Data'!$Q$258*'Sales Data'!$P$258</f>
        <v>2655.7999999999997</v>
      </c>
    </row>
    <row r="259" spans="1:18" x14ac:dyDescent="0.25">
      <c r="A259" s="4">
        <v>655</v>
      </c>
      <c r="B259" s="5" t="s">
        <v>979</v>
      </c>
      <c r="C259" s="6">
        <v>42969</v>
      </c>
      <c r="D259" s="6">
        <v>42975</v>
      </c>
      <c r="E259" s="5" t="s">
        <v>42</v>
      </c>
      <c r="F259" s="5" t="s">
        <v>980</v>
      </c>
      <c r="G259" s="5" t="s">
        <v>981</v>
      </c>
      <c r="H259" s="5" t="s">
        <v>5</v>
      </c>
      <c r="I259" s="5" t="s">
        <v>31</v>
      </c>
      <c r="J259" s="5" t="s">
        <v>266</v>
      </c>
      <c r="K259" s="5" t="s">
        <v>267</v>
      </c>
      <c r="L259" s="5">
        <v>43229</v>
      </c>
      <c r="M259" s="5" t="s">
        <v>6</v>
      </c>
      <c r="N259" s="5" t="s">
        <v>7</v>
      </c>
      <c r="O259" s="5" t="s">
        <v>69</v>
      </c>
      <c r="P259" s="5">
        <v>113.55200000000001</v>
      </c>
      <c r="Q259" s="7">
        <v>3</v>
      </c>
      <c r="R259" s="12">
        <f>'Sales Data'!$Q$259*'Sales Data'!$P$259</f>
        <v>340.65600000000001</v>
      </c>
    </row>
    <row r="260" spans="1:18" x14ac:dyDescent="0.25">
      <c r="A260" s="4">
        <v>658</v>
      </c>
      <c r="B260" s="5" t="s">
        <v>982</v>
      </c>
      <c r="C260" s="6">
        <v>42997</v>
      </c>
      <c r="D260" s="6">
        <v>42997</v>
      </c>
      <c r="E260" s="5" t="s">
        <v>610</v>
      </c>
      <c r="F260" s="5" t="s">
        <v>983</v>
      </c>
      <c r="G260" s="5" t="s">
        <v>984</v>
      </c>
      <c r="H260" s="5" t="s">
        <v>11</v>
      </c>
      <c r="I260" s="5" t="s">
        <v>31</v>
      </c>
      <c r="J260" s="5" t="s">
        <v>245</v>
      </c>
      <c r="K260" s="5" t="s">
        <v>125</v>
      </c>
      <c r="L260" s="5">
        <v>60505</v>
      </c>
      <c r="M260" s="5" t="s">
        <v>3</v>
      </c>
      <c r="N260" s="5" t="s">
        <v>4</v>
      </c>
      <c r="O260" s="5" t="s">
        <v>96</v>
      </c>
      <c r="P260" s="5">
        <v>701.37199999999996</v>
      </c>
      <c r="Q260" s="7">
        <v>1</v>
      </c>
      <c r="R260" s="12">
        <f>'Sales Data'!$Q$260*'Sales Data'!$P$260</f>
        <v>701.37199999999996</v>
      </c>
    </row>
    <row r="261" spans="1:18" x14ac:dyDescent="0.25">
      <c r="A261" s="4">
        <v>664</v>
      </c>
      <c r="B261" s="5" t="s">
        <v>985</v>
      </c>
      <c r="C261" s="6">
        <v>42820</v>
      </c>
      <c r="D261" s="6">
        <v>42824</v>
      </c>
      <c r="E261" s="5" t="s">
        <v>42</v>
      </c>
      <c r="F261" s="5" t="s">
        <v>986</v>
      </c>
      <c r="G261" s="5" t="s">
        <v>987</v>
      </c>
      <c r="H261" s="5" t="s">
        <v>8</v>
      </c>
      <c r="I261" s="5" t="s">
        <v>31</v>
      </c>
      <c r="J261" s="5" t="s">
        <v>157</v>
      </c>
      <c r="K261" s="5" t="s">
        <v>158</v>
      </c>
      <c r="L261" s="5">
        <v>10011</v>
      </c>
      <c r="M261" s="5" t="s">
        <v>6</v>
      </c>
      <c r="N261" s="5" t="s">
        <v>7</v>
      </c>
      <c r="O261" s="5" t="s">
        <v>75</v>
      </c>
      <c r="P261" s="5">
        <v>459.95</v>
      </c>
      <c r="Q261" s="7">
        <v>8</v>
      </c>
      <c r="R261" s="12">
        <f>'Sales Data'!$Q$261*'Sales Data'!$P$261</f>
        <v>3679.6</v>
      </c>
    </row>
    <row r="262" spans="1:18" x14ac:dyDescent="0.25">
      <c r="A262" s="4">
        <v>666</v>
      </c>
      <c r="B262" s="5" t="s">
        <v>988</v>
      </c>
      <c r="C262" s="6">
        <v>43259</v>
      </c>
      <c r="D262" s="6">
        <v>43261</v>
      </c>
      <c r="E262" s="5" t="s">
        <v>28</v>
      </c>
      <c r="F262" s="5" t="s">
        <v>989</v>
      </c>
      <c r="G262" s="5" t="s">
        <v>990</v>
      </c>
      <c r="H262" s="5" t="s">
        <v>8</v>
      </c>
      <c r="I262" s="5" t="s">
        <v>31</v>
      </c>
      <c r="J262" s="5" t="s">
        <v>422</v>
      </c>
      <c r="K262" s="5" t="s">
        <v>68</v>
      </c>
      <c r="L262" s="5">
        <v>75081</v>
      </c>
      <c r="M262" s="5" t="s">
        <v>3</v>
      </c>
      <c r="N262" s="5" t="s">
        <v>7</v>
      </c>
      <c r="O262" s="5" t="s">
        <v>891</v>
      </c>
      <c r="P262" s="5">
        <v>23.76</v>
      </c>
      <c r="Q262" s="7">
        <v>3</v>
      </c>
      <c r="R262" s="12">
        <f>'Sales Data'!$Q$262*'Sales Data'!$P$262</f>
        <v>71.28</v>
      </c>
    </row>
    <row r="263" spans="1:18" x14ac:dyDescent="0.25">
      <c r="A263" s="4">
        <v>669</v>
      </c>
      <c r="B263" s="5" t="s">
        <v>991</v>
      </c>
      <c r="C263" s="6">
        <v>42362</v>
      </c>
      <c r="D263" s="6">
        <v>42364</v>
      </c>
      <c r="E263" s="5" t="s">
        <v>112</v>
      </c>
      <c r="F263" s="5" t="s">
        <v>992</v>
      </c>
      <c r="G263" s="5" t="s">
        <v>993</v>
      </c>
      <c r="H263" s="5" t="s">
        <v>5</v>
      </c>
      <c r="I263" s="5" t="s">
        <v>31</v>
      </c>
      <c r="J263" s="5" t="s">
        <v>994</v>
      </c>
      <c r="K263" s="5" t="s">
        <v>267</v>
      </c>
      <c r="L263" s="5">
        <v>44105</v>
      </c>
      <c r="M263" s="5" t="s">
        <v>6</v>
      </c>
      <c r="N263" s="5" t="s">
        <v>4</v>
      </c>
      <c r="O263" s="5" t="s">
        <v>51</v>
      </c>
      <c r="P263" s="5">
        <v>30.36</v>
      </c>
      <c r="Q263" s="7">
        <v>7</v>
      </c>
      <c r="R263" s="12">
        <f>'Sales Data'!$Q$263*'Sales Data'!$P$263</f>
        <v>212.51999999999998</v>
      </c>
    </row>
    <row r="264" spans="1:18" x14ac:dyDescent="0.25">
      <c r="A264" s="4">
        <v>674</v>
      </c>
      <c r="B264" s="5" t="s">
        <v>995</v>
      </c>
      <c r="C264" s="6">
        <v>43439</v>
      </c>
      <c r="D264" s="6">
        <v>43442</v>
      </c>
      <c r="E264" s="5" t="s">
        <v>112</v>
      </c>
      <c r="F264" s="5" t="s">
        <v>996</v>
      </c>
      <c r="G264" s="5" t="s">
        <v>997</v>
      </c>
      <c r="H264" s="5" t="s">
        <v>5</v>
      </c>
      <c r="I264" s="5" t="s">
        <v>31</v>
      </c>
      <c r="J264" s="5" t="s">
        <v>266</v>
      </c>
      <c r="K264" s="5" t="s">
        <v>153</v>
      </c>
      <c r="L264" s="5">
        <v>47201</v>
      </c>
      <c r="M264" s="5" t="s">
        <v>3</v>
      </c>
      <c r="N264" s="5" t="s">
        <v>7</v>
      </c>
      <c r="O264" s="5" t="s">
        <v>69</v>
      </c>
      <c r="P264" s="5">
        <v>61.44</v>
      </c>
      <c r="Q264" s="7">
        <v>8</v>
      </c>
      <c r="R264" s="12">
        <f>'Sales Data'!$Q$264*'Sales Data'!$P$264</f>
        <v>491.52</v>
      </c>
    </row>
    <row r="265" spans="1:18" x14ac:dyDescent="0.25">
      <c r="A265" s="4">
        <v>677</v>
      </c>
      <c r="B265" s="5" t="s">
        <v>998</v>
      </c>
      <c r="C265" s="6">
        <v>43177</v>
      </c>
      <c r="D265" s="6">
        <v>43182</v>
      </c>
      <c r="E265" s="5" t="s">
        <v>42</v>
      </c>
      <c r="F265" s="5" t="s">
        <v>999</v>
      </c>
      <c r="G265" s="5" t="s">
        <v>1000</v>
      </c>
      <c r="H265" s="5" t="s">
        <v>5</v>
      </c>
      <c r="I265" s="5" t="s">
        <v>31</v>
      </c>
      <c r="J265" s="5" t="s">
        <v>1001</v>
      </c>
      <c r="K265" s="5" t="s">
        <v>68</v>
      </c>
      <c r="L265" s="5">
        <v>75701</v>
      </c>
      <c r="M265" s="5" t="s">
        <v>3</v>
      </c>
      <c r="N265" s="5" t="s">
        <v>7</v>
      </c>
      <c r="O265" s="5" t="s">
        <v>69</v>
      </c>
      <c r="P265" s="5">
        <v>2.6880000000000002</v>
      </c>
      <c r="Q265" s="7">
        <v>1</v>
      </c>
      <c r="R265" s="12">
        <f>'Sales Data'!$Q$265*'Sales Data'!$P$265</f>
        <v>2.6880000000000002</v>
      </c>
    </row>
    <row r="266" spans="1:18" x14ac:dyDescent="0.25">
      <c r="A266" s="4">
        <v>681</v>
      </c>
      <c r="B266" s="5" t="s">
        <v>1002</v>
      </c>
      <c r="C266" s="6">
        <v>43058</v>
      </c>
      <c r="D266" s="6">
        <v>43063</v>
      </c>
      <c r="E266" s="5" t="s">
        <v>42</v>
      </c>
      <c r="F266" s="5" t="s">
        <v>1003</v>
      </c>
      <c r="G266" s="5" t="s">
        <v>1004</v>
      </c>
      <c r="H266" s="5" t="s">
        <v>5</v>
      </c>
      <c r="I266" s="5" t="s">
        <v>31</v>
      </c>
      <c r="J266" s="5" t="s">
        <v>157</v>
      </c>
      <c r="K266" s="5" t="s">
        <v>158</v>
      </c>
      <c r="L266" s="5">
        <v>10024</v>
      </c>
      <c r="M266" s="5" t="s">
        <v>6</v>
      </c>
      <c r="N266" s="5" t="s">
        <v>7</v>
      </c>
      <c r="O266" s="5" t="s">
        <v>63</v>
      </c>
      <c r="P266" s="5">
        <v>14.352</v>
      </c>
      <c r="Q266" s="7">
        <v>6</v>
      </c>
      <c r="R266" s="12">
        <f>'Sales Data'!$Q$266*'Sales Data'!$P$266</f>
        <v>86.111999999999995</v>
      </c>
    </row>
    <row r="267" spans="1:18" x14ac:dyDescent="0.25">
      <c r="A267" s="4">
        <v>684</v>
      </c>
      <c r="B267" s="5" t="s">
        <v>1005</v>
      </c>
      <c r="C267" s="6">
        <v>43408</v>
      </c>
      <c r="D267" s="6">
        <v>43408</v>
      </c>
      <c r="E267" s="5" t="s">
        <v>610</v>
      </c>
      <c r="F267" s="5" t="s">
        <v>1006</v>
      </c>
      <c r="G267" s="5" t="s">
        <v>1007</v>
      </c>
      <c r="H267" s="5" t="s">
        <v>8</v>
      </c>
      <c r="I267" s="5" t="s">
        <v>31</v>
      </c>
      <c r="J267" s="5" t="s">
        <v>1008</v>
      </c>
      <c r="K267" s="5" t="s">
        <v>56</v>
      </c>
      <c r="L267" s="5">
        <v>27217</v>
      </c>
      <c r="M267" s="5" t="s">
        <v>9</v>
      </c>
      <c r="N267" s="5" t="s">
        <v>10</v>
      </c>
      <c r="O267" s="5" t="s">
        <v>492</v>
      </c>
      <c r="P267" s="5">
        <v>799</v>
      </c>
      <c r="Q267" s="7">
        <v>5</v>
      </c>
      <c r="R267" s="12">
        <f>'Sales Data'!$Q$267*'Sales Data'!$P$267</f>
        <v>3995</v>
      </c>
    </row>
    <row r="268" spans="1:18" x14ac:dyDescent="0.25">
      <c r="A268" s="4">
        <v>686</v>
      </c>
      <c r="B268" s="5" t="s">
        <v>1009</v>
      </c>
      <c r="C268" s="6">
        <v>42190</v>
      </c>
      <c r="D268" s="6">
        <v>42193</v>
      </c>
      <c r="E268" s="5" t="s">
        <v>112</v>
      </c>
      <c r="F268" s="5" t="s">
        <v>1010</v>
      </c>
      <c r="G268" s="5" t="s">
        <v>1011</v>
      </c>
      <c r="H268" s="5" t="s">
        <v>5</v>
      </c>
      <c r="I268" s="5" t="s">
        <v>31</v>
      </c>
      <c r="J268" s="5" t="s">
        <v>700</v>
      </c>
      <c r="K268" s="5" t="s">
        <v>701</v>
      </c>
      <c r="L268" s="5">
        <v>39212</v>
      </c>
      <c r="M268" s="5" t="s">
        <v>9</v>
      </c>
      <c r="N268" s="5" t="s">
        <v>10</v>
      </c>
      <c r="O268" s="5" t="s">
        <v>138</v>
      </c>
      <c r="P268" s="5">
        <v>479.97</v>
      </c>
      <c r="Q268" s="7">
        <v>7</v>
      </c>
      <c r="R268" s="12">
        <f>'Sales Data'!$Q$268*'Sales Data'!$P$268</f>
        <v>3359.79</v>
      </c>
    </row>
    <row r="269" spans="1:18" x14ac:dyDescent="0.25">
      <c r="A269" s="4">
        <v>689</v>
      </c>
      <c r="B269" s="5" t="s">
        <v>1012</v>
      </c>
      <c r="C269" s="6">
        <v>43459</v>
      </c>
      <c r="D269" s="6">
        <v>43463</v>
      </c>
      <c r="E269" s="5" t="s">
        <v>42</v>
      </c>
      <c r="F269" s="5" t="s">
        <v>1013</v>
      </c>
      <c r="G269" s="5" t="s">
        <v>1014</v>
      </c>
      <c r="H269" s="5" t="s">
        <v>5</v>
      </c>
      <c r="I269" s="5" t="s">
        <v>31</v>
      </c>
      <c r="J269" s="5" t="s">
        <v>157</v>
      </c>
      <c r="K269" s="5" t="s">
        <v>158</v>
      </c>
      <c r="L269" s="5">
        <v>10035</v>
      </c>
      <c r="M269" s="5" t="s">
        <v>6</v>
      </c>
      <c r="N269" s="5" t="s">
        <v>4</v>
      </c>
      <c r="O269" s="5" t="s">
        <v>34</v>
      </c>
      <c r="P269" s="5">
        <v>191.98400000000001</v>
      </c>
      <c r="Q269" s="7">
        <v>4</v>
      </c>
      <c r="R269" s="12">
        <f>'Sales Data'!$Q$269*'Sales Data'!$P$269</f>
        <v>767.93600000000004</v>
      </c>
    </row>
    <row r="270" spans="1:18" x14ac:dyDescent="0.25">
      <c r="A270" s="4">
        <v>690</v>
      </c>
      <c r="B270" s="5" t="s">
        <v>1015</v>
      </c>
      <c r="C270" s="6">
        <v>42176</v>
      </c>
      <c r="D270" s="6">
        <v>42178</v>
      </c>
      <c r="E270" s="5" t="s">
        <v>28</v>
      </c>
      <c r="F270" s="5" t="s">
        <v>1016</v>
      </c>
      <c r="G270" s="5" t="s">
        <v>1017</v>
      </c>
      <c r="H270" s="5" t="s">
        <v>5</v>
      </c>
      <c r="I270" s="5" t="s">
        <v>31</v>
      </c>
      <c r="J270" s="5" t="s">
        <v>1018</v>
      </c>
      <c r="K270" s="5" t="s">
        <v>180</v>
      </c>
      <c r="L270" s="5">
        <v>22980</v>
      </c>
      <c r="M270" s="5" t="s">
        <v>9</v>
      </c>
      <c r="N270" s="5" t="s">
        <v>4</v>
      </c>
      <c r="O270" s="5" t="s">
        <v>51</v>
      </c>
      <c r="P270" s="5">
        <v>104.01</v>
      </c>
      <c r="Q270" s="7">
        <v>8</v>
      </c>
      <c r="R270" s="12">
        <f>'Sales Data'!$Q$270*'Sales Data'!$P$270</f>
        <v>832.08</v>
      </c>
    </row>
    <row r="271" spans="1:18" x14ac:dyDescent="0.25">
      <c r="A271" s="4">
        <v>693</v>
      </c>
      <c r="B271" s="5" t="s">
        <v>1019</v>
      </c>
      <c r="C271" s="6">
        <v>42457</v>
      </c>
      <c r="D271" s="6">
        <v>42462</v>
      </c>
      <c r="E271" s="5" t="s">
        <v>42</v>
      </c>
      <c r="F271" s="5" t="s">
        <v>1020</v>
      </c>
      <c r="G271" s="5" t="s">
        <v>1021</v>
      </c>
      <c r="H271" s="5" t="s">
        <v>5</v>
      </c>
      <c r="I271" s="5" t="s">
        <v>31</v>
      </c>
      <c r="J271" s="5" t="s">
        <v>38</v>
      </c>
      <c r="K271" s="5" t="s">
        <v>39</v>
      </c>
      <c r="L271" s="5">
        <v>90036</v>
      </c>
      <c r="M271" s="5" t="s">
        <v>12</v>
      </c>
      <c r="N271" s="5" t="s">
        <v>10</v>
      </c>
      <c r="O271" s="5" t="s">
        <v>138</v>
      </c>
      <c r="P271" s="5">
        <v>166.24</v>
      </c>
      <c r="Q271" s="7">
        <v>1</v>
      </c>
      <c r="R271" s="12">
        <f>'Sales Data'!$Q$271*'Sales Data'!$P$271</f>
        <v>166.24</v>
      </c>
    </row>
    <row r="272" spans="1:18" x14ac:dyDescent="0.25">
      <c r="A272" s="4">
        <v>695</v>
      </c>
      <c r="B272" s="5" t="s">
        <v>1022</v>
      </c>
      <c r="C272" s="6">
        <v>42504</v>
      </c>
      <c r="D272" s="6">
        <v>42507</v>
      </c>
      <c r="E272" s="5" t="s">
        <v>112</v>
      </c>
      <c r="F272" s="5" t="s">
        <v>1023</v>
      </c>
      <c r="G272" s="5" t="s">
        <v>1024</v>
      </c>
      <c r="H272" s="5" t="s">
        <v>11</v>
      </c>
      <c r="I272" s="5" t="s">
        <v>31</v>
      </c>
      <c r="J272" s="5" t="s">
        <v>1025</v>
      </c>
      <c r="K272" s="5" t="s">
        <v>95</v>
      </c>
      <c r="L272" s="5">
        <v>19013</v>
      </c>
      <c r="M272" s="5" t="s">
        <v>6</v>
      </c>
      <c r="N272" s="5" t="s">
        <v>7</v>
      </c>
      <c r="O272" s="5" t="s">
        <v>85</v>
      </c>
      <c r="P272" s="5">
        <v>198.27199999999999</v>
      </c>
      <c r="Q272" s="7">
        <v>4</v>
      </c>
      <c r="R272" s="12">
        <f>'Sales Data'!$Q$272*'Sales Data'!$P$272</f>
        <v>793.08799999999997</v>
      </c>
    </row>
    <row r="273" spans="1:18" x14ac:dyDescent="0.25">
      <c r="A273" s="4">
        <v>704</v>
      </c>
      <c r="B273" s="5" t="s">
        <v>1026</v>
      </c>
      <c r="C273" s="6">
        <v>42469</v>
      </c>
      <c r="D273" s="6">
        <v>42474</v>
      </c>
      <c r="E273" s="5" t="s">
        <v>42</v>
      </c>
      <c r="F273" s="5" t="s">
        <v>1027</v>
      </c>
      <c r="G273" s="5" t="s">
        <v>1028</v>
      </c>
      <c r="H273" s="5" t="s">
        <v>5</v>
      </c>
      <c r="I273" s="5" t="s">
        <v>31</v>
      </c>
      <c r="J273" s="5" t="s">
        <v>564</v>
      </c>
      <c r="K273" s="5" t="s">
        <v>39</v>
      </c>
      <c r="L273" s="5">
        <v>90805</v>
      </c>
      <c r="M273" s="5" t="s">
        <v>12</v>
      </c>
      <c r="N273" s="5" t="s">
        <v>4</v>
      </c>
      <c r="O273" s="5" t="s">
        <v>47</v>
      </c>
      <c r="P273" s="5">
        <v>369.91199999999998</v>
      </c>
      <c r="Q273" s="7">
        <v>7</v>
      </c>
      <c r="R273" s="12">
        <f>'Sales Data'!$Q$273*'Sales Data'!$P$273</f>
        <v>2589.384</v>
      </c>
    </row>
    <row r="274" spans="1:18" x14ac:dyDescent="0.25">
      <c r="A274" s="4">
        <v>705</v>
      </c>
      <c r="B274" s="5" t="s">
        <v>1029</v>
      </c>
      <c r="C274" s="6">
        <v>42259</v>
      </c>
      <c r="D274" s="6">
        <v>42264</v>
      </c>
      <c r="E274" s="5" t="s">
        <v>42</v>
      </c>
      <c r="F274" s="5" t="s">
        <v>1030</v>
      </c>
      <c r="G274" s="5" t="s">
        <v>1031</v>
      </c>
      <c r="H274" s="5" t="s">
        <v>8</v>
      </c>
      <c r="I274" s="5" t="s">
        <v>31</v>
      </c>
      <c r="J274" s="5" t="s">
        <v>1032</v>
      </c>
      <c r="K274" s="5" t="s">
        <v>56</v>
      </c>
      <c r="L274" s="5">
        <v>27511</v>
      </c>
      <c r="M274" s="5" t="s">
        <v>9</v>
      </c>
      <c r="N274" s="5" t="s">
        <v>7</v>
      </c>
      <c r="O274" s="5" t="s">
        <v>57</v>
      </c>
      <c r="P274" s="5">
        <v>10.368</v>
      </c>
      <c r="Q274" s="7">
        <v>1</v>
      </c>
      <c r="R274" s="12">
        <f>'Sales Data'!$Q$274*'Sales Data'!$P$274</f>
        <v>10.368</v>
      </c>
    </row>
    <row r="275" spans="1:18" x14ac:dyDescent="0.25">
      <c r="A275" s="4">
        <v>708</v>
      </c>
      <c r="B275" s="5" t="s">
        <v>1033</v>
      </c>
      <c r="C275" s="6">
        <v>42340</v>
      </c>
      <c r="D275" s="6">
        <v>42342</v>
      </c>
      <c r="E275" s="5" t="s">
        <v>112</v>
      </c>
      <c r="F275" s="5" t="s">
        <v>1034</v>
      </c>
      <c r="G275" s="5" t="s">
        <v>1035</v>
      </c>
      <c r="H275" s="5" t="s">
        <v>5</v>
      </c>
      <c r="I275" s="5" t="s">
        <v>31</v>
      </c>
      <c r="J275" s="5" t="s">
        <v>157</v>
      </c>
      <c r="K275" s="5" t="s">
        <v>158</v>
      </c>
      <c r="L275" s="5">
        <v>10035</v>
      </c>
      <c r="M275" s="5" t="s">
        <v>6</v>
      </c>
      <c r="N275" s="5" t="s">
        <v>10</v>
      </c>
      <c r="O275" s="5" t="s">
        <v>138</v>
      </c>
      <c r="P275" s="5">
        <v>119.96</v>
      </c>
      <c r="Q275" s="7">
        <v>2</v>
      </c>
      <c r="R275" s="12">
        <f>'Sales Data'!$Q$275*'Sales Data'!$P$275</f>
        <v>239.92</v>
      </c>
    </row>
    <row r="276" spans="1:18" x14ac:dyDescent="0.25">
      <c r="A276" s="4">
        <v>711</v>
      </c>
      <c r="B276" s="5" t="s">
        <v>1036</v>
      </c>
      <c r="C276" s="6">
        <v>42099</v>
      </c>
      <c r="D276" s="6">
        <v>42101</v>
      </c>
      <c r="E276" s="5" t="s">
        <v>112</v>
      </c>
      <c r="F276" s="5" t="s">
        <v>1037</v>
      </c>
      <c r="G276" s="5" t="s">
        <v>1038</v>
      </c>
      <c r="H276" s="5" t="s">
        <v>11</v>
      </c>
      <c r="I276" s="5" t="s">
        <v>31</v>
      </c>
      <c r="J276" s="5" t="s">
        <v>157</v>
      </c>
      <c r="K276" s="5" t="s">
        <v>158</v>
      </c>
      <c r="L276" s="5">
        <v>10035</v>
      </c>
      <c r="M276" s="5" t="s">
        <v>6</v>
      </c>
      <c r="N276" s="5" t="s">
        <v>7</v>
      </c>
      <c r="O276" s="5" t="s">
        <v>57</v>
      </c>
      <c r="P276" s="5">
        <v>55.48</v>
      </c>
      <c r="Q276" s="7">
        <v>8</v>
      </c>
      <c r="R276" s="12">
        <f>'Sales Data'!$Q$276*'Sales Data'!$P$276</f>
        <v>443.84</v>
      </c>
    </row>
    <row r="277" spans="1:18" x14ac:dyDescent="0.25">
      <c r="A277" s="4">
        <v>712</v>
      </c>
      <c r="B277" s="5" t="s">
        <v>1039</v>
      </c>
      <c r="C277" s="6">
        <v>43346</v>
      </c>
      <c r="D277" s="6">
        <v>43350</v>
      </c>
      <c r="E277" s="5" t="s">
        <v>42</v>
      </c>
      <c r="F277" s="5" t="s">
        <v>1040</v>
      </c>
      <c r="G277" s="5" t="s">
        <v>1041</v>
      </c>
      <c r="H277" s="5" t="s">
        <v>5</v>
      </c>
      <c r="I277" s="5" t="s">
        <v>31</v>
      </c>
      <c r="J277" s="5" t="s">
        <v>1042</v>
      </c>
      <c r="K277" s="5" t="s">
        <v>46</v>
      </c>
      <c r="L277" s="5">
        <v>32137</v>
      </c>
      <c r="M277" s="5" t="s">
        <v>9</v>
      </c>
      <c r="N277" s="5" t="s">
        <v>7</v>
      </c>
      <c r="O277" s="5" t="s">
        <v>120</v>
      </c>
      <c r="P277" s="5">
        <v>24.448</v>
      </c>
      <c r="Q277" s="7">
        <v>4</v>
      </c>
      <c r="R277" s="12">
        <f>'Sales Data'!$Q$277*'Sales Data'!$P$277</f>
        <v>97.792000000000002</v>
      </c>
    </row>
    <row r="278" spans="1:18" x14ac:dyDescent="0.25">
      <c r="A278" s="4">
        <v>713</v>
      </c>
      <c r="B278" s="5" t="s">
        <v>1043</v>
      </c>
      <c r="C278" s="6">
        <v>43239</v>
      </c>
      <c r="D278" s="6">
        <v>43244</v>
      </c>
      <c r="E278" s="5" t="s">
        <v>42</v>
      </c>
      <c r="F278" s="5" t="s">
        <v>1044</v>
      </c>
      <c r="G278" s="5" t="s">
        <v>1045</v>
      </c>
      <c r="H278" s="5" t="s">
        <v>8</v>
      </c>
      <c r="I278" s="5" t="s">
        <v>31</v>
      </c>
      <c r="J278" s="5" t="s">
        <v>1046</v>
      </c>
      <c r="K278" s="5" t="s">
        <v>158</v>
      </c>
      <c r="L278" s="5">
        <v>10550</v>
      </c>
      <c r="M278" s="5" t="s">
        <v>6</v>
      </c>
      <c r="N278" s="5" t="s">
        <v>7</v>
      </c>
      <c r="O278" s="5" t="s">
        <v>69</v>
      </c>
      <c r="P278" s="5">
        <v>281.33999999999997</v>
      </c>
      <c r="Q278" s="7">
        <v>4</v>
      </c>
      <c r="R278" s="12">
        <f>'Sales Data'!$Q$278*'Sales Data'!$P$278</f>
        <v>1125.3599999999999</v>
      </c>
    </row>
    <row r="279" spans="1:18" x14ac:dyDescent="0.25">
      <c r="A279" s="4">
        <v>717</v>
      </c>
      <c r="B279" s="5" t="s">
        <v>1047</v>
      </c>
      <c r="C279" s="6">
        <v>42015</v>
      </c>
      <c r="D279" s="6">
        <v>42018</v>
      </c>
      <c r="E279" s="5" t="s">
        <v>112</v>
      </c>
      <c r="F279" s="5" t="s">
        <v>1048</v>
      </c>
      <c r="G279" s="5" t="s">
        <v>1049</v>
      </c>
      <c r="H279" s="5" t="s">
        <v>5</v>
      </c>
      <c r="I279" s="5" t="s">
        <v>31</v>
      </c>
      <c r="J279" s="5" t="s">
        <v>147</v>
      </c>
      <c r="K279" s="5" t="s">
        <v>148</v>
      </c>
      <c r="L279" s="5">
        <v>19901</v>
      </c>
      <c r="M279" s="5" t="s">
        <v>6</v>
      </c>
      <c r="N279" s="5" t="s">
        <v>4</v>
      </c>
      <c r="O279" s="5" t="s">
        <v>51</v>
      </c>
      <c r="P279" s="5">
        <v>9.94</v>
      </c>
      <c r="Q279" s="7">
        <v>6</v>
      </c>
      <c r="R279" s="12">
        <f>'Sales Data'!$Q$279*'Sales Data'!$P$279</f>
        <v>59.64</v>
      </c>
    </row>
    <row r="280" spans="1:18" x14ac:dyDescent="0.25">
      <c r="A280" s="4">
        <v>719</v>
      </c>
      <c r="B280" s="5" t="s">
        <v>1050</v>
      </c>
      <c r="C280" s="6">
        <v>42157</v>
      </c>
      <c r="D280" s="6">
        <v>42162</v>
      </c>
      <c r="E280" s="5" t="s">
        <v>42</v>
      </c>
      <c r="F280" s="5" t="s">
        <v>1051</v>
      </c>
      <c r="G280" s="5" t="s">
        <v>1052</v>
      </c>
      <c r="H280" s="5" t="s">
        <v>11</v>
      </c>
      <c r="I280" s="5" t="s">
        <v>31</v>
      </c>
      <c r="J280" s="5" t="s">
        <v>100</v>
      </c>
      <c r="K280" s="5" t="s">
        <v>80</v>
      </c>
      <c r="L280" s="5">
        <v>84057</v>
      </c>
      <c r="M280" s="5" t="s">
        <v>12</v>
      </c>
      <c r="N280" s="5" t="s">
        <v>7</v>
      </c>
      <c r="O280" s="5" t="s">
        <v>63</v>
      </c>
      <c r="P280" s="5">
        <v>59.808</v>
      </c>
      <c r="Q280" s="7">
        <v>1</v>
      </c>
      <c r="R280" s="12">
        <f>'Sales Data'!$Q$280*'Sales Data'!$P$280</f>
        <v>59.808</v>
      </c>
    </row>
    <row r="281" spans="1:18" x14ac:dyDescent="0.25">
      <c r="A281" s="4">
        <v>721</v>
      </c>
      <c r="B281" s="5" t="s">
        <v>1053</v>
      </c>
      <c r="C281" s="6">
        <v>42779</v>
      </c>
      <c r="D281" s="6">
        <v>42784</v>
      </c>
      <c r="E281" s="5" t="s">
        <v>42</v>
      </c>
      <c r="F281" s="5" t="s">
        <v>1054</v>
      </c>
      <c r="G281" s="5" t="s">
        <v>1055</v>
      </c>
      <c r="H281" s="5" t="s">
        <v>11</v>
      </c>
      <c r="I281" s="5" t="s">
        <v>31</v>
      </c>
      <c r="J281" s="5" t="s">
        <v>38</v>
      </c>
      <c r="K281" s="5" t="s">
        <v>39</v>
      </c>
      <c r="L281" s="5">
        <v>90045</v>
      </c>
      <c r="M281" s="5" t="s">
        <v>12</v>
      </c>
      <c r="N281" s="5" t="s">
        <v>7</v>
      </c>
      <c r="O281" s="5" t="s">
        <v>57</v>
      </c>
      <c r="P281" s="5">
        <v>146.82</v>
      </c>
      <c r="Q281" s="7">
        <v>1</v>
      </c>
      <c r="R281" s="12">
        <f>'Sales Data'!$Q$281*'Sales Data'!$P$281</f>
        <v>146.82</v>
      </c>
    </row>
    <row r="282" spans="1:18" x14ac:dyDescent="0.25">
      <c r="A282" s="4">
        <v>724</v>
      </c>
      <c r="B282" s="5" t="s">
        <v>1056</v>
      </c>
      <c r="C282" s="6">
        <v>42284</v>
      </c>
      <c r="D282" s="6">
        <v>42290</v>
      </c>
      <c r="E282" s="5" t="s">
        <v>42</v>
      </c>
      <c r="F282" s="5" t="s">
        <v>1057</v>
      </c>
      <c r="G282" s="5" t="s">
        <v>1058</v>
      </c>
      <c r="H282" s="5" t="s">
        <v>11</v>
      </c>
      <c r="I282" s="5" t="s">
        <v>31</v>
      </c>
      <c r="J282" s="5" t="s">
        <v>94</v>
      </c>
      <c r="K282" s="5" t="s">
        <v>95</v>
      </c>
      <c r="L282" s="5">
        <v>19140</v>
      </c>
      <c r="M282" s="5" t="s">
        <v>6</v>
      </c>
      <c r="N282" s="5" t="s">
        <v>4</v>
      </c>
      <c r="O282" s="5" t="s">
        <v>51</v>
      </c>
      <c r="P282" s="5">
        <v>129.91999999999999</v>
      </c>
      <c r="Q282" s="7">
        <v>3</v>
      </c>
      <c r="R282" s="12">
        <f>'Sales Data'!$Q$282*'Sales Data'!$P$282</f>
        <v>389.76</v>
      </c>
    </row>
    <row r="283" spans="1:18" x14ac:dyDescent="0.25">
      <c r="A283" s="4">
        <v>725</v>
      </c>
      <c r="B283" s="5" t="s">
        <v>1059</v>
      </c>
      <c r="C283" s="6">
        <v>42923</v>
      </c>
      <c r="D283" s="6">
        <v>42928</v>
      </c>
      <c r="E283" s="5" t="s">
        <v>42</v>
      </c>
      <c r="F283" s="5" t="s">
        <v>1060</v>
      </c>
      <c r="G283" s="5" t="s">
        <v>1061</v>
      </c>
      <c r="H283" s="5" t="s">
        <v>8</v>
      </c>
      <c r="I283" s="5" t="s">
        <v>31</v>
      </c>
      <c r="J283" s="5" t="s">
        <v>1062</v>
      </c>
      <c r="K283" s="5" t="s">
        <v>46</v>
      </c>
      <c r="L283" s="5">
        <v>33012</v>
      </c>
      <c r="M283" s="5" t="s">
        <v>9</v>
      </c>
      <c r="N283" s="5" t="s">
        <v>7</v>
      </c>
      <c r="O283" s="5" t="s">
        <v>891</v>
      </c>
      <c r="P283" s="5">
        <v>45.584000000000003</v>
      </c>
      <c r="Q283" s="7">
        <v>7</v>
      </c>
      <c r="R283" s="12">
        <f>'Sales Data'!$Q$283*'Sales Data'!$P$283</f>
        <v>319.08800000000002</v>
      </c>
    </row>
    <row r="284" spans="1:18" x14ac:dyDescent="0.25">
      <c r="A284" s="4">
        <v>726</v>
      </c>
      <c r="B284" s="5" t="s">
        <v>1063</v>
      </c>
      <c r="C284" s="6">
        <v>43359</v>
      </c>
      <c r="D284" s="6">
        <v>43363</v>
      </c>
      <c r="E284" s="5" t="s">
        <v>42</v>
      </c>
      <c r="F284" s="5" t="s">
        <v>1064</v>
      </c>
      <c r="G284" s="5" t="s">
        <v>1065</v>
      </c>
      <c r="H284" s="5" t="s">
        <v>5</v>
      </c>
      <c r="I284" s="5" t="s">
        <v>31</v>
      </c>
      <c r="J284" s="5" t="s">
        <v>1066</v>
      </c>
      <c r="K284" s="5" t="s">
        <v>68</v>
      </c>
      <c r="L284" s="5">
        <v>78745</v>
      </c>
      <c r="M284" s="5" t="s">
        <v>3</v>
      </c>
      <c r="N284" s="5" t="s">
        <v>7</v>
      </c>
      <c r="O284" s="5" t="s">
        <v>120</v>
      </c>
      <c r="P284" s="5">
        <v>17.568000000000001</v>
      </c>
      <c r="Q284" s="7">
        <v>6</v>
      </c>
      <c r="R284" s="12">
        <f>'Sales Data'!$Q$284*'Sales Data'!$P$284</f>
        <v>105.40800000000002</v>
      </c>
    </row>
    <row r="285" spans="1:18" x14ac:dyDescent="0.25">
      <c r="A285" s="4">
        <v>728</v>
      </c>
      <c r="B285" s="5" t="s">
        <v>1067</v>
      </c>
      <c r="C285" s="6">
        <v>43072</v>
      </c>
      <c r="D285" s="6">
        <v>43075</v>
      </c>
      <c r="E285" s="5" t="s">
        <v>112</v>
      </c>
      <c r="F285" s="5" t="s">
        <v>1068</v>
      </c>
      <c r="G285" s="5" t="s">
        <v>1069</v>
      </c>
      <c r="H285" s="5" t="s">
        <v>5</v>
      </c>
      <c r="I285" s="5" t="s">
        <v>31</v>
      </c>
      <c r="J285" s="5" t="s">
        <v>1070</v>
      </c>
      <c r="K285" s="5" t="s">
        <v>158</v>
      </c>
      <c r="L285" s="5">
        <v>11572</v>
      </c>
      <c r="M285" s="5" t="s">
        <v>6</v>
      </c>
      <c r="N285" s="5" t="s">
        <v>7</v>
      </c>
      <c r="O285" s="5" t="s">
        <v>57</v>
      </c>
      <c r="P285" s="5">
        <v>182.72</v>
      </c>
      <c r="Q285" s="7">
        <v>3</v>
      </c>
      <c r="R285" s="12">
        <f>'Sales Data'!$Q$285*'Sales Data'!$P$285</f>
        <v>548.16</v>
      </c>
    </row>
    <row r="286" spans="1:18" x14ac:dyDescent="0.25">
      <c r="A286" s="4">
        <v>733</v>
      </c>
      <c r="B286" s="5" t="s">
        <v>1071</v>
      </c>
      <c r="C286" s="6">
        <v>43121</v>
      </c>
      <c r="D286" s="6">
        <v>43125</v>
      </c>
      <c r="E286" s="5" t="s">
        <v>42</v>
      </c>
      <c r="F286" s="5" t="s">
        <v>1072</v>
      </c>
      <c r="G286" s="5" t="s">
        <v>1073</v>
      </c>
      <c r="H286" s="5" t="s">
        <v>11</v>
      </c>
      <c r="I286" s="5" t="s">
        <v>31</v>
      </c>
      <c r="J286" s="5" t="s">
        <v>61</v>
      </c>
      <c r="K286" s="5" t="s">
        <v>62</v>
      </c>
      <c r="L286" s="5">
        <v>98115</v>
      </c>
      <c r="M286" s="5" t="s">
        <v>12</v>
      </c>
      <c r="N286" s="5" t="s">
        <v>7</v>
      </c>
      <c r="O286" s="5" t="s">
        <v>75</v>
      </c>
      <c r="P286" s="5">
        <v>242.94</v>
      </c>
      <c r="Q286" s="7">
        <v>2</v>
      </c>
      <c r="R286" s="12">
        <f>'Sales Data'!$Q$286*'Sales Data'!$P$286</f>
        <v>485.88</v>
      </c>
    </row>
    <row r="287" spans="1:18" x14ac:dyDescent="0.25">
      <c r="A287" s="4">
        <v>740</v>
      </c>
      <c r="B287" s="5" t="s">
        <v>1074</v>
      </c>
      <c r="C287" s="6">
        <v>42008</v>
      </c>
      <c r="D287" s="6">
        <v>42012</v>
      </c>
      <c r="E287" s="5" t="s">
        <v>42</v>
      </c>
      <c r="F287" s="5" t="s">
        <v>1075</v>
      </c>
      <c r="G287" s="5" t="s">
        <v>1076</v>
      </c>
      <c r="H287" s="5" t="s">
        <v>11</v>
      </c>
      <c r="I287" s="5" t="s">
        <v>31</v>
      </c>
      <c r="J287" s="5" t="s">
        <v>124</v>
      </c>
      <c r="K287" s="5" t="s">
        <v>125</v>
      </c>
      <c r="L287" s="5">
        <v>60540</v>
      </c>
      <c r="M287" s="5" t="s">
        <v>3</v>
      </c>
      <c r="N287" s="5" t="s">
        <v>7</v>
      </c>
      <c r="O287" s="5" t="s">
        <v>40</v>
      </c>
      <c r="P287" s="5">
        <v>11.784000000000001</v>
      </c>
      <c r="Q287" s="7">
        <v>9</v>
      </c>
      <c r="R287" s="12">
        <f>'Sales Data'!$Q$287*'Sales Data'!$P$287</f>
        <v>106.05600000000001</v>
      </c>
    </row>
    <row r="288" spans="1:18" x14ac:dyDescent="0.25">
      <c r="A288" s="4">
        <v>743</v>
      </c>
      <c r="B288" s="5" t="s">
        <v>1077</v>
      </c>
      <c r="C288" s="6">
        <v>42974</v>
      </c>
      <c r="D288" s="6">
        <v>42979</v>
      </c>
      <c r="E288" s="5" t="s">
        <v>42</v>
      </c>
      <c r="F288" s="5" t="s">
        <v>1078</v>
      </c>
      <c r="G288" s="5" t="s">
        <v>1079</v>
      </c>
      <c r="H288" s="5" t="s">
        <v>5</v>
      </c>
      <c r="I288" s="5" t="s">
        <v>31</v>
      </c>
      <c r="J288" s="5" t="s">
        <v>422</v>
      </c>
      <c r="K288" s="5" t="s">
        <v>68</v>
      </c>
      <c r="L288" s="5">
        <v>75220</v>
      </c>
      <c r="M288" s="5" t="s">
        <v>3</v>
      </c>
      <c r="N288" s="5" t="s">
        <v>7</v>
      </c>
      <c r="O288" s="5" t="s">
        <v>891</v>
      </c>
      <c r="P288" s="5">
        <v>51.52</v>
      </c>
      <c r="Q288" s="7">
        <v>7</v>
      </c>
      <c r="R288" s="12">
        <f>'Sales Data'!$Q$288*'Sales Data'!$P$288</f>
        <v>360.64000000000004</v>
      </c>
    </row>
    <row r="289" spans="1:18" x14ac:dyDescent="0.25">
      <c r="A289" s="4">
        <v>749</v>
      </c>
      <c r="B289" s="5" t="s">
        <v>1080</v>
      </c>
      <c r="C289" s="6">
        <v>42814</v>
      </c>
      <c r="D289" s="6">
        <v>42816</v>
      </c>
      <c r="E289" s="5" t="s">
        <v>28</v>
      </c>
      <c r="F289" s="5" t="s">
        <v>1081</v>
      </c>
      <c r="G289" s="5" t="s">
        <v>1082</v>
      </c>
      <c r="H289" s="5" t="s">
        <v>5</v>
      </c>
      <c r="I289" s="5" t="s">
        <v>31</v>
      </c>
      <c r="J289" s="5" t="s">
        <v>1083</v>
      </c>
      <c r="K289" s="5" t="s">
        <v>125</v>
      </c>
      <c r="L289" s="5">
        <v>60201</v>
      </c>
      <c r="M289" s="5" t="s">
        <v>3</v>
      </c>
      <c r="N289" s="5" t="s">
        <v>10</v>
      </c>
      <c r="O289" s="5" t="s">
        <v>116</v>
      </c>
      <c r="P289" s="5">
        <v>11.992000000000001</v>
      </c>
      <c r="Q289" s="7">
        <v>5</v>
      </c>
      <c r="R289" s="12">
        <f>'Sales Data'!$Q$289*'Sales Data'!$P$289</f>
        <v>59.960000000000008</v>
      </c>
    </row>
    <row r="290" spans="1:18" x14ac:dyDescent="0.25">
      <c r="A290" s="4">
        <v>750</v>
      </c>
      <c r="B290" s="5" t="s">
        <v>1084</v>
      </c>
      <c r="C290" s="6">
        <v>43375</v>
      </c>
      <c r="D290" s="6">
        <v>43379</v>
      </c>
      <c r="E290" s="5" t="s">
        <v>42</v>
      </c>
      <c r="F290" s="5" t="s">
        <v>1085</v>
      </c>
      <c r="G290" s="5" t="s">
        <v>1086</v>
      </c>
      <c r="H290" s="5" t="s">
        <v>5</v>
      </c>
      <c r="I290" s="5" t="s">
        <v>31</v>
      </c>
      <c r="J290" s="5" t="s">
        <v>1087</v>
      </c>
      <c r="K290" s="5" t="s">
        <v>143</v>
      </c>
      <c r="L290" s="5">
        <v>48183</v>
      </c>
      <c r="M290" s="5" t="s">
        <v>3</v>
      </c>
      <c r="N290" s="5" t="s">
        <v>7</v>
      </c>
      <c r="O290" s="5" t="s">
        <v>63</v>
      </c>
      <c r="P290" s="5">
        <v>58.05</v>
      </c>
      <c r="Q290" s="7">
        <v>8</v>
      </c>
      <c r="R290" s="12">
        <f>'Sales Data'!$Q$290*'Sales Data'!$P$290</f>
        <v>464.4</v>
      </c>
    </row>
    <row r="291" spans="1:18" x14ac:dyDescent="0.25">
      <c r="A291" s="4">
        <v>754</v>
      </c>
      <c r="B291" s="5" t="s">
        <v>1088</v>
      </c>
      <c r="C291" s="6">
        <v>42832</v>
      </c>
      <c r="D291" s="6">
        <v>42834</v>
      </c>
      <c r="E291" s="5" t="s">
        <v>112</v>
      </c>
      <c r="F291" s="5" t="s">
        <v>1089</v>
      </c>
      <c r="G291" s="5" t="s">
        <v>1090</v>
      </c>
      <c r="H291" s="5" t="s">
        <v>8</v>
      </c>
      <c r="I291" s="5" t="s">
        <v>31</v>
      </c>
      <c r="J291" s="5" t="s">
        <v>84</v>
      </c>
      <c r="K291" s="5" t="s">
        <v>39</v>
      </c>
      <c r="L291" s="5">
        <v>94110</v>
      </c>
      <c r="M291" s="5" t="s">
        <v>12</v>
      </c>
      <c r="N291" s="5" t="s">
        <v>10</v>
      </c>
      <c r="O291" s="5" t="s">
        <v>1091</v>
      </c>
      <c r="P291" s="5">
        <v>1199.9760000000001</v>
      </c>
      <c r="Q291" s="7">
        <v>4</v>
      </c>
      <c r="R291" s="12">
        <f>'Sales Data'!$Q$291*'Sales Data'!$P$291</f>
        <v>4799.9040000000005</v>
      </c>
    </row>
    <row r="292" spans="1:18" x14ac:dyDescent="0.25">
      <c r="A292" s="4">
        <v>757</v>
      </c>
      <c r="B292" s="5" t="s">
        <v>1092</v>
      </c>
      <c r="C292" s="6">
        <v>42367</v>
      </c>
      <c r="D292" s="6">
        <v>42371</v>
      </c>
      <c r="E292" s="5" t="s">
        <v>42</v>
      </c>
      <c r="F292" s="5" t="s">
        <v>1093</v>
      </c>
      <c r="G292" s="5" t="s">
        <v>1094</v>
      </c>
      <c r="H292" s="5" t="s">
        <v>5</v>
      </c>
      <c r="I292" s="5" t="s">
        <v>31</v>
      </c>
      <c r="J292" s="5" t="s">
        <v>1095</v>
      </c>
      <c r="K292" s="5" t="s">
        <v>137</v>
      </c>
      <c r="L292" s="5">
        <v>55016</v>
      </c>
      <c r="M292" s="5" t="s">
        <v>3</v>
      </c>
      <c r="N292" s="5" t="s">
        <v>7</v>
      </c>
      <c r="O292" s="5" t="s">
        <v>75</v>
      </c>
      <c r="P292" s="5">
        <v>24.56</v>
      </c>
      <c r="Q292" s="7">
        <v>3</v>
      </c>
      <c r="R292" s="12">
        <f>'Sales Data'!$Q$292*'Sales Data'!$P$292</f>
        <v>73.679999999999993</v>
      </c>
    </row>
    <row r="293" spans="1:18" x14ac:dyDescent="0.25">
      <c r="A293" s="4">
        <v>759</v>
      </c>
      <c r="B293" s="5" t="s">
        <v>1096</v>
      </c>
      <c r="C293" s="6">
        <v>43304</v>
      </c>
      <c r="D293" s="6">
        <v>43309</v>
      </c>
      <c r="E293" s="5" t="s">
        <v>42</v>
      </c>
      <c r="F293" s="5" t="s">
        <v>1097</v>
      </c>
      <c r="G293" s="5" t="s">
        <v>1098</v>
      </c>
      <c r="H293" s="5" t="s">
        <v>8</v>
      </c>
      <c r="I293" s="5" t="s">
        <v>31</v>
      </c>
      <c r="J293" s="5" t="s">
        <v>157</v>
      </c>
      <c r="K293" s="5" t="s">
        <v>158</v>
      </c>
      <c r="L293" s="5">
        <v>10009</v>
      </c>
      <c r="M293" s="5" t="s">
        <v>6</v>
      </c>
      <c r="N293" s="5" t="s">
        <v>7</v>
      </c>
      <c r="O293" s="5" t="s">
        <v>63</v>
      </c>
      <c r="P293" s="5">
        <v>13.128</v>
      </c>
      <c r="Q293" s="7">
        <v>1</v>
      </c>
      <c r="R293" s="12">
        <f>'Sales Data'!$Q$293*'Sales Data'!$P$293</f>
        <v>13.128</v>
      </c>
    </row>
    <row r="294" spans="1:18" x14ac:dyDescent="0.25">
      <c r="A294" s="4">
        <v>760</v>
      </c>
      <c r="B294" s="5" t="s">
        <v>1099</v>
      </c>
      <c r="C294" s="6">
        <v>43361</v>
      </c>
      <c r="D294" s="6">
        <v>43365</v>
      </c>
      <c r="E294" s="5" t="s">
        <v>42</v>
      </c>
      <c r="F294" s="5" t="s">
        <v>1100</v>
      </c>
      <c r="G294" s="5" t="s">
        <v>1101</v>
      </c>
      <c r="H294" s="5" t="s">
        <v>8</v>
      </c>
      <c r="I294" s="5" t="s">
        <v>31</v>
      </c>
      <c r="J294" s="5" t="s">
        <v>840</v>
      </c>
      <c r="K294" s="5" t="s">
        <v>74</v>
      </c>
      <c r="L294" s="5">
        <v>54302</v>
      </c>
      <c r="M294" s="5" t="s">
        <v>3</v>
      </c>
      <c r="N294" s="5" t="s">
        <v>7</v>
      </c>
      <c r="O294" s="5" t="s">
        <v>57</v>
      </c>
      <c r="P294" s="5">
        <v>22.72</v>
      </c>
      <c r="Q294" s="7">
        <v>8</v>
      </c>
      <c r="R294" s="12">
        <f>'Sales Data'!$Q$294*'Sales Data'!$P$294</f>
        <v>181.76</v>
      </c>
    </row>
    <row r="295" spans="1:18" x14ac:dyDescent="0.25">
      <c r="A295" s="4">
        <v>763</v>
      </c>
      <c r="B295" s="5" t="s">
        <v>1102</v>
      </c>
      <c r="C295" s="6">
        <v>42408</v>
      </c>
      <c r="D295" s="6">
        <v>42413</v>
      </c>
      <c r="E295" s="5" t="s">
        <v>42</v>
      </c>
      <c r="F295" s="5" t="s">
        <v>1103</v>
      </c>
      <c r="G295" s="5" t="s">
        <v>1104</v>
      </c>
      <c r="H295" s="5" t="s">
        <v>5</v>
      </c>
      <c r="I295" s="5" t="s">
        <v>31</v>
      </c>
      <c r="J295" s="5" t="s">
        <v>266</v>
      </c>
      <c r="K295" s="5" t="s">
        <v>267</v>
      </c>
      <c r="L295" s="5">
        <v>43229</v>
      </c>
      <c r="M295" s="5" t="s">
        <v>6</v>
      </c>
      <c r="N295" s="5" t="s">
        <v>10</v>
      </c>
      <c r="O295" s="5" t="s">
        <v>116</v>
      </c>
      <c r="P295" s="5">
        <v>107.982</v>
      </c>
      <c r="Q295" s="7">
        <v>3</v>
      </c>
      <c r="R295" s="12">
        <f>'Sales Data'!$Q$295*'Sales Data'!$P$295</f>
        <v>323.94600000000003</v>
      </c>
    </row>
    <row r="296" spans="1:18" x14ac:dyDescent="0.25">
      <c r="A296" s="4">
        <v>764</v>
      </c>
      <c r="B296" s="5" t="s">
        <v>1105</v>
      </c>
      <c r="C296" s="6">
        <v>42017</v>
      </c>
      <c r="D296" s="6">
        <v>42019</v>
      </c>
      <c r="E296" s="5" t="s">
        <v>28</v>
      </c>
      <c r="F296" s="5" t="s">
        <v>1106</v>
      </c>
      <c r="G296" s="5" t="s">
        <v>1107</v>
      </c>
      <c r="H296" s="5" t="s">
        <v>8</v>
      </c>
      <c r="I296" s="5" t="s">
        <v>31</v>
      </c>
      <c r="J296" s="5" t="s">
        <v>1108</v>
      </c>
      <c r="K296" s="5" t="s">
        <v>379</v>
      </c>
      <c r="L296" s="5">
        <v>71111</v>
      </c>
      <c r="M296" s="5" t="s">
        <v>9</v>
      </c>
      <c r="N296" s="5" t="s">
        <v>7</v>
      </c>
      <c r="O296" s="5" t="s">
        <v>120</v>
      </c>
      <c r="P296" s="5">
        <v>11.36</v>
      </c>
      <c r="Q296" s="7">
        <v>7</v>
      </c>
      <c r="R296" s="12">
        <f>'Sales Data'!$Q$296*'Sales Data'!$P$296</f>
        <v>79.52</v>
      </c>
    </row>
    <row r="297" spans="1:18" x14ac:dyDescent="0.25">
      <c r="A297" s="4">
        <v>769</v>
      </c>
      <c r="B297" s="5" t="s">
        <v>1109</v>
      </c>
      <c r="C297" s="6">
        <v>42138</v>
      </c>
      <c r="D297" s="6">
        <v>42144</v>
      </c>
      <c r="E297" s="5" t="s">
        <v>42</v>
      </c>
      <c r="F297" s="5" t="s">
        <v>1110</v>
      </c>
      <c r="G297" s="5" t="s">
        <v>1111</v>
      </c>
      <c r="H297" s="5" t="s">
        <v>8</v>
      </c>
      <c r="I297" s="5" t="s">
        <v>31</v>
      </c>
      <c r="J297" s="5" t="s">
        <v>554</v>
      </c>
      <c r="K297" s="5" t="s">
        <v>46</v>
      </c>
      <c r="L297" s="5">
        <v>33710</v>
      </c>
      <c r="M297" s="5" t="s">
        <v>9</v>
      </c>
      <c r="N297" s="5" t="s">
        <v>4</v>
      </c>
      <c r="O297" s="5" t="s">
        <v>51</v>
      </c>
      <c r="P297" s="5">
        <v>310.88</v>
      </c>
      <c r="Q297" s="7">
        <v>2</v>
      </c>
      <c r="R297" s="12">
        <f>'Sales Data'!$Q$297*'Sales Data'!$P$297</f>
        <v>621.76</v>
      </c>
    </row>
    <row r="298" spans="1:18" x14ac:dyDescent="0.25">
      <c r="A298" s="4">
        <v>771</v>
      </c>
      <c r="B298" s="5" t="s">
        <v>1112</v>
      </c>
      <c r="C298" s="6">
        <v>43130</v>
      </c>
      <c r="D298" s="6">
        <v>43136</v>
      </c>
      <c r="E298" s="5" t="s">
        <v>42</v>
      </c>
      <c r="F298" s="5" t="s">
        <v>1113</v>
      </c>
      <c r="G298" s="5" t="s">
        <v>1114</v>
      </c>
      <c r="H298" s="5" t="s">
        <v>8</v>
      </c>
      <c r="I298" s="5" t="s">
        <v>31</v>
      </c>
      <c r="J298" s="5" t="s">
        <v>655</v>
      </c>
      <c r="K298" s="5" t="s">
        <v>262</v>
      </c>
      <c r="L298" s="5">
        <v>50315</v>
      </c>
      <c r="M298" s="5" t="s">
        <v>3</v>
      </c>
      <c r="N298" s="5" t="s">
        <v>7</v>
      </c>
      <c r="O298" s="5" t="s">
        <v>63</v>
      </c>
      <c r="P298" s="5">
        <v>18.28</v>
      </c>
      <c r="Q298" s="7">
        <v>4</v>
      </c>
      <c r="R298" s="12">
        <f>'Sales Data'!$Q$298*'Sales Data'!$P$298</f>
        <v>73.12</v>
      </c>
    </row>
    <row r="299" spans="1:18" x14ac:dyDescent="0.25">
      <c r="A299" s="4">
        <v>777</v>
      </c>
      <c r="B299" s="5" t="s">
        <v>1115</v>
      </c>
      <c r="C299" s="6">
        <v>42184</v>
      </c>
      <c r="D299" s="6">
        <v>42191</v>
      </c>
      <c r="E299" s="5" t="s">
        <v>42</v>
      </c>
      <c r="F299" s="5" t="s">
        <v>1116</v>
      </c>
      <c r="G299" s="5" t="s">
        <v>1117</v>
      </c>
      <c r="H299" s="5" t="s">
        <v>5</v>
      </c>
      <c r="I299" s="5" t="s">
        <v>31</v>
      </c>
      <c r="J299" s="5" t="s">
        <v>507</v>
      </c>
      <c r="K299" s="5" t="s">
        <v>267</v>
      </c>
      <c r="L299" s="5">
        <v>45231</v>
      </c>
      <c r="M299" s="5" t="s">
        <v>6</v>
      </c>
      <c r="N299" s="5" t="s">
        <v>7</v>
      </c>
      <c r="O299" s="5" t="s">
        <v>85</v>
      </c>
      <c r="P299" s="5">
        <v>32.76</v>
      </c>
      <c r="Q299" s="7">
        <v>8</v>
      </c>
      <c r="R299" s="12">
        <f>'Sales Data'!$Q$299*'Sales Data'!$P$299</f>
        <v>262.08</v>
      </c>
    </row>
    <row r="300" spans="1:18" x14ac:dyDescent="0.25">
      <c r="A300" s="4">
        <v>782</v>
      </c>
      <c r="B300" s="5" t="s">
        <v>1118</v>
      </c>
      <c r="C300" s="6">
        <v>42646</v>
      </c>
      <c r="D300" s="6">
        <v>42649</v>
      </c>
      <c r="E300" s="5" t="s">
        <v>28</v>
      </c>
      <c r="F300" s="5" t="s">
        <v>1119</v>
      </c>
      <c r="G300" s="5" t="s">
        <v>1120</v>
      </c>
      <c r="H300" s="5" t="s">
        <v>5</v>
      </c>
      <c r="I300" s="5" t="s">
        <v>31</v>
      </c>
      <c r="J300" s="5" t="s">
        <v>266</v>
      </c>
      <c r="K300" s="5" t="s">
        <v>267</v>
      </c>
      <c r="L300" s="5">
        <v>43229</v>
      </c>
      <c r="M300" s="5" t="s">
        <v>6</v>
      </c>
      <c r="N300" s="5" t="s">
        <v>7</v>
      </c>
      <c r="O300" s="5" t="s">
        <v>63</v>
      </c>
      <c r="P300" s="5">
        <v>32.07</v>
      </c>
      <c r="Q300" s="7">
        <v>1</v>
      </c>
      <c r="R300" s="12">
        <f>'Sales Data'!$Q$300*'Sales Data'!$P$300</f>
        <v>32.07</v>
      </c>
    </row>
    <row r="301" spans="1:18" x14ac:dyDescent="0.25">
      <c r="A301" s="4">
        <v>788</v>
      </c>
      <c r="B301" s="5" t="s">
        <v>1121</v>
      </c>
      <c r="C301" s="6">
        <v>42716</v>
      </c>
      <c r="D301" s="6">
        <v>42720</v>
      </c>
      <c r="E301" s="5" t="s">
        <v>42</v>
      </c>
      <c r="F301" s="5" t="s">
        <v>1122</v>
      </c>
      <c r="G301" s="5" t="s">
        <v>1123</v>
      </c>
      <c r="H301" s="5" t="s">
        <v>5</v>
      </c>
      <c r="I301" s="5" t="s">
        <v>31</v>
      </c>
      <c r="J301" s="5" t="s">
        <v>1124</v>
      </c>
      <c r="K301" s="5" t="s">
        <v>39</v>
      </c>
      <c r="L301" s="5">
        <v>93534</v>
      </c>
      <c r="M301" s="5" t="s">
        <v>12</v>
      </c>
      <c r="N301" s="5" t="s">
        <v>4</v>
      </c>
      <c r="O301" s="5" t="s">
        <v>96</v>
      </c>
      <c r="P301" s="5">
        <v>348.928</v>
      </c>
      <c r="Q301" s="7">
        <v>9</v>
      </c>
      <c r="R301" s="12">
        <f>'Sales Data'!$Q$301*'Sales Data'!$P$301</f>
        <v>3140.3519999999999</v>
      </c>
    </row>
    <row r="302" spans="1:18" x14ac:dyDescent="0.25">
      <c r="A302" s="4">
        <v>793</v>
      </c>
      <c r="B302" s="5" t="s">
        <v>1125</v>
      </c>
      <c r="C302" s="6">
        <v>42875</v>
      </c>
      <c r="D302" s="6">
        <v>42875</v>
      </c>
      <c r="E302" s="5" t="s">
        <v>610</v>
      </c>
      <c r="F302" s="5" t="s">
        <v>1126</v>
      </c>
      <c r="G302" s="5" t="s">
        <v>1127</v>
      </c>
      <c r="H302" s="5" t="s">
        <v>5</v>
      </c>
      <c r="I302" s="5" t="s">
        <v>31</v>
      </c>
      <c r="J302" s="5" t="s">
        <v>1128</v>
      </c>
      <c r="K302" s="5" t="s">
        <v>56</v>
      </c>
      <c r="L302" s="5">
        <v>28806</v>
      </c>
      <c r="M302" s="5" t="s">
        <v>9</v>
      </c>
      <c r="N302" s="5" t="s">
        <v>10</v>
      </c>
      <c r="O302" s="5" t="s">
        <v>116</v>
      </c>
      <c r="P302" s="5">
        <v>1363.96</v>
      </c>
      <c r="Q302" s="7">
        <v>6</v>
      </c>
      <c r="R302" s="12">
        <f>'Sales Data'!$Q$302*'Sales Data'!$P$302</f>
        <v>8183.76</v>
      </c>
    </row>
    <row r="303" spans="1:18" x14ac:dyDescent="0.25">
      <c r="A303" s="4">
        <v>794</v>
      </c>
      <c r="B303" s="5" t="s">
        <v>1129</v>
      </c>
      <c r="C303" s="6">
        <v>42267</v>
      </c>
      <c r="D303" s="6">
        <v>42273</v>
      </c>
      <c r="E303" s="5" t="s">
        <v>42</v>
      </c>
      <c r="F303" s="5" t="s">
        <v>1130</v>
      </c>
      <c r="G303" s="5" t="s">
        <v>1131</v>
      </c>
      <c r="H303" s="5" t="s">
        <v>5</v>
      </c>
      <c r="I303" s="5" t="s">
        <v>31</v>
      </c>
      <c r="J303" s="5" t="s">
        <v>84</v>
      </c>
      <c r="K303" s="5" t="s">
        <v>39</v>
      </c>
      <c r="L303" s="5">
        <v>94110</v>
      </c>
      <c r="M303" s="5" t="s">
        <v>12</v>
      </c>
      <c r="N303" s="5" t="s">
        <v>7</v>
      </c>
      <c r="O303" s="5" t="s">
        <v>40</v>
      </c>
      <c r="P303" s="5">
        <v>9.9600000000000009</v>
      </c>
      <c r="Q303" s="7">
        <v>4</v>
      </c>
      <c r="R303" s="12">
        <f>'Sales Data'!$Q$303*'Sales Data'!$P$303</f>
        <v>39.840000000000003</v>
      </c>
    </row>
    <row r="304" spans="1:18" x14ac:dyDescent="0.25">
      <c r="A304" s="4">
        <v>796</v>
      </c>
      <c r="B304" s="5" t="s">
        <v>1132</v>
      </c>
      <c r="C304" s="6">
        <v>43364</v>
      </c>
      <c r="D304" s="6">
        <v>43369</v>
      </c>
      <c r="E304" s="5" t="s">
        <v>42</v>
      </c>
      <c r="F304" s="5" t="s">
        <v>1133</v>
      </c>
      <c r="G304" s="5" t="s">
        <v>1134</v>
      </c>
      <c r="H304" s="5" t="s">
        <v>5</v>
      </c>
      <c r="I304" s="5" t="s">
        <v>31</v>
      </c>
      <c r="J304" s="5" t="s">
        <v>210</v>
      </c>
      <c r="K304" s="5" t="s">
        <v>137</v>
      </c>
      <c r="L304" s="5">
        <v>55901</v>
      </c>
      <c r="M304" s="5" t="s">
        <v>3</v>
      </c>
      <c r="N304" s="5" t="s">
        <v>7</v>
      </c>
      <c r="O304" s="5" t="s">
        <v>63</v>
      </c>
      <c r="P304" s="5">
        <v>20.16</v>
      </c>
      <c r="Q304" s="7">
        <v>2</v>
      </c>
      <c r="R304" s="12">
        <f>'Sales Data'!$Q$304*'Sales Data'!$P$304</f>
        <v>40.32</v>
      </c>
    </row>
    <row r="305" spans="1:18" x14ac:dyDescent="0.25">
      <c r="A305" s="4">
        <v>800</v>
      </c>
      <c r="B305" s="5" t="s">
        <v>1135</v>
      </c>
      <c r="C305" s="6">
        <v>42701</v>
      </c>
      <c r="D305" s="6">
        <v>42707</v>
      </c>
      <c r="E305" s="5" t="s">
        <v>42</v>
      </c>
      <c r="F305" s="5" t="s">
        <v>1136</v>
      </c>
      <c r="G305" s="5" t="s">
        <v>1137</v>
      </c>
      <c r="H305" s="5" t="s">
        <v>5</v>
      </c>
      <c r="I305" s="5" t="s">
        <v>31</v>
      </c>
      <c r="J305" s="5" t="s">
        <v>1138</v>
      </c>
      <c r="K305" s="5" t="s">
        <v>39</v>
      </c>
      <c r="L305" s="5">
        <v>92530</v>
      </c>
      <c r="M305" s="5" t="s">
        <v>12</v>
      </c>
      <c r="N305" s="5" t="s">
        <v>4</v>
      </c>
      <c r="O305" s="5" t="s">
        <v>96</v>
      </c>
      <c r="P305" s="5">
        <v>283.92</v>
      </c>
      <c r="Q305" s="7">
        <v>5</v>
      </c>
      <c r="R305" s="12">
        <f>'Sales Data'!$Q$305*'Sales Data'!$P$305</f>
        <v>1419.6000000000001</v>
      </c>
    </row>
    <row r="306" spans="1:18" x14ac:dyDescent="0.25">
      <c r="A306" s="4">
        <v>801</v>
      </c>
      <c r="B306" s="5" t="s">
        <v>1139</v>
      </c>
      <c r="C306" s="6">
        <v>43151</v>
      </c>
      <c r="D306" s="6">
        <v>43154</v>
      </c>
      <c r="E306" s="5" t="s">
        <v>112</v>
      </c>
      <c r="F306" s="5" t="s">
        <v>1140</v>
      </c>
      <c r="G306" s="5" t="s">
        <v>1141</v>
      </c>
      <c r="H306" s="5" t="s">
        <v>8</v>
      </c>
      <c r="I306" s="5" t="s">
        <v>31</v>
      </c>
      <c r="J306" s="5" t="s">
        <v>476</v>
      </c>
      <c r="K306" s="5" t="s">
        <v>39</v>
      </c>
      <c r="L306" s="5">
        <v>92105</v>
      </c>
      <c r="M306" s="5" t="s">
        <v>12</v>
      </c>
      <c r="N306" s="5" t="s">
        <v>4</v>
      </c>
      <c r="O306" s="5" t="s">
        <v>51</v>
      </c>
      <c r="P306" s="5">
        <v>112</v>
      </c>
      <c r="Q306" s="7">
        <v>7</v>
      </c>
      <c r="R306" s="12">
        <f>'Sales Data'!$Q$306*'Sales Data'!$P$306</f>
        <v>784</v>
      </c>
    </row>
    <row r="307" spans="1:18" x14ac:dyDescent="0.25">
      <c r="A307" s="4">
        <v>804</v>
      </c>
      <c r="B307" s="5" t="s">
        <v>1142</v>
      </c>
      <c r="C307" s="6">
        <v>42806</v>
      </c>
      <c r="D307" s="6">
        <v>42811</v>
      </c>
      <c r="E307" s="5" t="s">
        <v>42</v>
      </c>
      <c r="F307" s="5" t="s">
        <v>1143</v>
      </c>
      <c r="G307" s="5" t="s">
        <v>1144</v>
      </c>
      <c r="H307" s="5" t="s">
        <v>8</v>
      </c>
      <c r="I307" s="5" t="s">
        <v>31</v>
      </c>
      <c r="J307" s="5" t="s">
        <v>378</v>
      </c>
      <c r="K307" s="5" t="s">
        <v>379</v>
      </c>
      <c r="L307" s="5">
        <v>71203</v>
      </c>
      <c r="M307" s="5" t="s">
        <v>9</v>
      </c>
      <c r="N307" s="5" t="s">
        <v>7</v>
      </c>
      <c r="O307" s="5" t="s">
        <v>57</v>
      </c>
      <c r="P307" s="5">
        <v>12.96</v>
      </c>
      <c r="Q307" s="7">
        <v>7</v>
      </c>
      <c r="R307" s="12">
        <f>'Sales Data'!$Q$307*'Sales Data'!$P$307</f>
        <v>90.72</v>
      </c>
    </row>
    <row r="308" spans="1:18" x14ac:dyDescent="0.25">
      <c r="A308" s="4">
        <v>805</v>
      </c>
      <c r="B308" s="5" t="s">
        <v>1145</v>
      </c>
      <c r="C308" s="6">
        <v>43212</v>
      </c>
      <c r="D308" s="6">
        <v>43214</v>
      </c>
      <c r="E308" s="5" t="s">
        <v>112</v>
      </c>
      <c r="F308" s="5" t="s">
        <v>1146</v>
      </c>
      <c r="G308" s="5" t="s">
        <v>1147</v>
      </c>
      <c r="H308" s="5" t="s">
        <v>5</v>
      </c>
      <c r="I308" s="5" t="s">
        <v>31</v>
      </c>
      <c r="J308" s="5" t="s">
        <v>84</v>
      </c>
      <c r="K308" s="5" t="s">
        <v>39</v>
      </c>
      <c r="L308" s="5">
        <v>94122</v>
      </c>
      <c r="M308" s="5" t="s">
        <v>12</v>
      </c>
      <c r="N308" s="5" t="s">
        <v>4</v>
      </c>
      <c r="O308" s="5" t="s">
        <v>51</v>
      </c>
      <c r="P308" s="5">
        <v>128</v>
      </c>
      <c r="Q308" s="7">
        <v>2</v>
      </c>
      <c r="R308" s="12">
        <f>'Sales Data'!$Q$308*'Sales Data'!$P$308</f>
        <v>256</v>
      </c>
    </row>
    <row r="309" spans="1:18" x14ac:dyDescent="0.25">
      <c r="A309" s="4">
        <v>814</v>
      </c>
      <c r="B309" s="5" t="s">
        <v>1148</v>
      </c>
      <c r="C309" s="6">
        <v>43234</v>
      </c>
      <c r="D309" s="6">
        <v>43234</v>
      </c>
      <c r="E309" s="5" t="s">
        <v>610</v>
      </c>
      <c r="F309" s="5" t="s">
        <v>1149</v>
      </c>
      <c r="G309" s="5" t="s">
        <v>1150</v>
      </c>
      <c r="H309" s="5" t="s">
        <v>5</v>
      </c>
      <c r="I309" s="5" t="s">
        <v>31</v>
      </c>
      <c r="J309" s="5" t="s">
        <v>1151</v>
      </c>
      <c r="K309" s="5" t="s">
        <v>39</v>
      </c>
      <c r="L309" s="5">
        <v>92704</v>
      </c>
      <c r="M309" s="5" t="s">
        <v>12</v>
      </c>
      <c r="N309" s="5" t="s">
        <v>4</v>
      </c>
      <c r="O309" s="5" t="s">
        <v>51</v>
      </c>
      <c r="P309" s="5">
        <v>182</v>
      </c>
      <c r="Q309" s="7">
        <v>9</v>
      </c>
      <c r="R309" s="12">
        <f>'Sales Data'!$Q$309*'Sales Data'!$P$309</f>
        <v>1638</v>
      </c>
    </row>
    <row r="310" spans="1:18" x14ac:dyDescent="0.25">
      <c r="A310" s="4">
        <v>816</v>
      </c>
      <c r="B310" s="5" t="s">
        <v>1152</v>
      </c>
      <c r="C310" s="6">
        <v>42449</v>
      </c>
      <c r="D310" s="6">
        <v>42452</v>
      </c>
      <c r="E310" s="5" t="s">
        <v>112</v>
      </c>
      <c r="F310" s="5" t="s">
        <v>1153</v>
      </c>
      <c r="G310" s="5" t="s">
        <v>1154</v>
      </c>
      <c r="H310" s="5" t="s">
        <v>8</v>
      </c>
      <c r="I310" s="5" t="s">
        <v>31</v>
      </c>
      <c r="J310" s="5" t="s">
        <v>1155</v>
      </c>
      <c r="K310" s="5" t="s">
        <v>74</v>
      </c>
      <c r="L310" s="5">
        <v>53209</v>
      </c>
      <c r="M310" s="5" t="s">
        <v>3</v>
      </c>
      <c r="N310" s="5" t="s">
        <v>7</v>
      </c>
      <c r="O310" s="5" t="s">
        <v>57</v>
      </c>
      <c r="P310" s="5">
        <v>51.84</v>
      </c>
      <c r="Q310" s="7">
        <v>9</v>
      </c>
      <c r="R310" s="12">
        <f>'Sales Data'!$Q$310*'Sales Data'!$P$310</f>
        <v>466.56000000000006</v>
      </c>
    </row>
    <row r="311" spans="1:18" x14ac:dyDescent="0.25">
      <c r="A311" s="4">
        <v>823</v>
      </c>
      <c r="B311" s="5" t="s">
        <v>1156</v>
      </c>
      <c r="C311" s="6">
        <v>43271</v>
      </c>
      <c r="D311" s="6">
        <v>43278</v>
      </c>
      <c r="E311" s="5" t="s">
        <v>42</v>
      </c>
      <c r="F311" s="5" t="s">
        <v>1157</v>
      </c>
      <c r="G311" s="5" t="s">
        <v>1158</v>
      </c>
      <c r="H311" s="5" t="s">
        <v>5</v>
      </c>
      <c r="I311" s="5" t="s">
        <v>31</v>
      </c>
      <c r="J311" s="5" t="s">
        <v>1159</v>
      </c>
      <c r="K311" s="5" t="s">
        <v>407</v>
      </c>
      <c r="L311" s="5">
        <v>7109</v>
      </c>
      <c r="M311" s="5" t="s">
        <v>6</v>
      </c>
      <c r="N311" s="5" t="s">
        <v>10</v>
      </c>
      <c r="O311" s="5" t="s">
        <v>138</v>
      </c>
      <c r="P311" s="5">
        <v>239.97</v>
      </c>
      <c r="Q311" s="7">
        <v>5</v>
      </c>
      <c r="R311" s="12">
        <f>'Sales Data'!$Q$311*'Sales Data'!$P$311</f>
        <v>1199.8499999999999</v>
      </c>
    </row>
    <row r="312" spans="1:18" x14ac:dyDescent="0.25">
      <c r="A312" s="4">
        <v>825</v>
      </c>
      <c r="B312" s="5" t="s">
        <v>1160</v>
      </c>
      <c r="C312" s="6">
        <v>42133</v>
      </c>
      <c r="D312" s="6">
        <v>42139</v>
      </c>
      <c r="E312" s="5" t="s">
        <v>42</v>
      </c>
      <c r="F312" s="5" t="s">
        <v>1161</v>
      </c>
      <c r="G312" s="5" t="s">
        <v>1162</v>
      </c>
      <c r="H312" s="5" t="s">
        <v>5</v>
      </c>
      <c r="I312" s="5" t="s">
        <v>31</v>
      </c>
      <c r="J312" s="5" t="s">
        <v>84</v>
      </c>
      <c r="K312" s="5" t="s">
        <v>39</v>
      </c>
      <c r="L312" s="5">
        <v>94110</v>
      </c>
      <c r="M312" s="5" t="s">
        <v>12</v>
      </c>
      <c r="N312" s="5" t="s">
        <v>10</v>
      </c>
      <c r="O312" s="5" t="s">
        <v>138</v>
      </c>
      <c r="P312" s="5">
        <v>67.8</v>
      </c>
      <c r="Q312" s="7">
        <v>9</v>
      </c>
      <c r="R312" s="12">
        <f>'Sales Data'!$Q$312*'Sales Data'!$P$312</f>
        <v>610.19999999999993</v>
      </c>
    </row>
    <row r="313" spans="1:18" x14ac:dyDescent="0.25">
      <c r="A313" s="4">
        <v>838</v>
      </c>
      <c r="B313" s="5" t="s">
        <v>1163</v>
      </c>
      <c r="C313" s="6">
        <v>43408</v>
      </c>
      <c r="D313" s="6">
        <v>43415</v>
      </c>
      <c r="E313" s="5" t="s">
        <v>42</v>
      </c>
      <c r="F313" s="5" t="s">
        <v>1164</v>
      </c>
      <c r="G313" s="5" t="s">
        <v>1165</v>
      </c>
      <c r="H313" s="5" t="s">
        <v>11</v>
      </c>
      <c r="I313" s="5" t="s">
        <v>31</v>
      </c>
      <c r="J313" s="5" t="s">
        <v>455</v>
      </c>
      <c r="K313" s="5" t="s">
        <v>188</v>
      </c>
      <c r="L313" s="5">
        <v>38401</v>
      </c>
      <c r="M313" s="5" t="s">
        <v>9</v>
      </c>
      <c r="N313" s="5" t="s">
        <v>7</v>
      </c>
      <c r="O313" s="5" t="s">
        <v>57</v>
      </c>
      <c r="P313" s="5">
        <v>9.6639999999999997</v>
      </c>
      <c r="Q313" s="7">
        <v>2</v>
      </c>
      <c r="R313" s="12">
        <f>'Sales Data'!$Q$313*'Sales Data'!$P$313</f>
        <v>19.327999999999999</v>
      </c>
    </row>
    <row r="314" spans="1:18" x14ac:dyDescent="0.25">
      <c r="A314" s="4">
        <v>840</v>
      </c>
      <c r="B314" s="5" t="s">
        <v>1166</v>
      </c>
      <c r="C314" s="6">
        <v>42694</v>
      </c>
      <c r="D314" s="6">
        <v>42699</v>
      </c>
      <c r="E314" s="5" t="s">
        <v>42</v>
      </c>
      <c r="F314" s="5" t="s">
        <v>1167</v>
      </c>
      <c r="G314" s="5" t="s">
        <v>1168</v>
      </c>
      <c r="H314" s="5" t="s">
        <v>8</v>
      </c>
      <c r="I314" s="5" t="s">
        <v>31</v>
      </c>
      <c r="J314" s="5" t="s">
        <v>157</v>
      </c>
      <c r="K314" s="5" t="s">
        <v>158</v>
      </c>
      <c r="L314" s="5">
        <v>10035</v>
      </c>
      <c r="M314" s="5" t="s">
        <v>6</v>
      </c>
      <c r="N314" s="5" t="s">
        <v>7</v>
      </c>
      <c r="O314" s="5" t="s">
        <v>85</v>
      </c>
      <c r="P314" s="5">
        <v>60.45</v>
      </c>
      <c r="Q314" s="7">
        <v>5</v>
      </c>
      <c r="R314" s="12">
        <f>'Sales Data'!$Q$314*'Sales Data'!$P$314</f>
        <v>302.25</v>
      </c>
    </row>
    <row r="315" spans="1:18" x14ac:dyDescent="0.25">
      <c r="A315" s="4">
        <v>843</v>
      </c>
      <c r="B315" s="5" t="s">
        <v>1169</v>
      </c>
      <c r="C315" s="6">
        <v>43046</v>
      </c>
      <c r="D315" s="6">
        <v>43048</v>
      </c>
      <c r="E315" s="5" t="s">
        <v>112</v>
      </c>
      <c r="F315" s="5" t="s">
        <v>1170</v>
      </c>
      <c r="G315" s="5" t="s">
        <v>1171</v>
      </c>
      <c r="H315" s="5" t="s">
        <v>8</v>
      </c>
      <c r="I315" s="5" t="s">
        <v>31</v>
      </c>
      <c r="J315" s="5" t="s">
        <v>38</v>
      </c>
      <c r="K315" s="5" t="s">
        <v>39</v>
      </c>
      <c r="L315" s="5">
        <v>90036</v>
      </c>
      <c r="M315" s="5" t="s">
        <v>12</v>
      </c>
      <c r="N315" s="5" t="s">
        <v>7</v>
      </c>
      <c r="O315" s="5" t="s">
        <v>63</v>
      </c>
      <c r="P315" s="5">
        <v>37.44</v>
      </c>
      <c r="Q315" s="7">
        <v>1</v>
      </c>
      <c r="R315" s="12">
        <f>'Sales Data'!$Q$315*'Sales Data'!$P$315</f>
        <v>37.44</v>
      </c>
    </row>
    <row r="316" spans="1:18" x14ac:dyDescent="0.25">
      <c r="A316" s="4">
        <v>847</v>
      </c>
      <c r="B316" s="5" t="s">
        <v>1172</v>
      </c>
      <c r="C316" s="6">
        <v>42656</v>
      </c>
      <c r="D316" s="6">
        <v>42660</v>
      </c>
      <c r="E316" s="5" t="s">
        <v>42</v>
      </c>
      <c r="F316" s="5" t="s">
        <v>1173</v>
      </c>
      <c r="G316" s="5" t="s">
        <v>1174</v>
      </c>
      <c r="H316" s="5" t="s">
        <v>5</v>
      </c>
      <c r="I316" s="5" t="s">
        <v>31</v>
      </c>
      <c r="J316" s="5" t="s">
        <v>1175</v>
      </c>
      <c r="K316" s="5" t="s">
        <v>33</v>
      </c>
      <c r="L316" s="5">
        <v>40214</v>
      </c>
      <c r="M316" s="5" t="s">
        <v>9</v>
      </c>
      <c r="N316" s="5" t="s">
        <v>10</v>
      </c>
      <c r="O316" s="5" t="s">
        <v>116</v>
      </c>
      <c r="P316" s="5">
        <v>83.72</v>
      </c>
      <c r="Q316" s="7">
        <v>9</v>
      </c>
      <c r="R316" s="12">
        <f>'Sales Data'!$Q$316*'Sales Data'!$P$316</f>
        <v>753.48</v>
      </c>
    </row>
    <row r="317" spans="1:18" x14ac:dyDescent="0.25">
      <c r="A317" s="4">
        <v>849</v>
      </c>
      <c r="B317" s="5" t="s">
        <v>1176</v>
      </c>
      <c r="C317" s="6">
        <v>43101</v>
      </c>
      <c r="D317" s="6">
        <v>43106</v>
      </c>
      <c r="E317" s="5" t="s">
        <v>42</v>
      </c>
      <c r="F317" s="5" t="s">
        <v>1177</v>
      </c>
      <c r="G317" s="5" t="s">
        <v>1178</v>
      </c>
      <c r="H317" s="5" t="s">
        <v>5</v>
      </c>
      <c r="I317" s="5" t="s">
        <v>31</v>
      </c>
      <c r="J317" s="5" t="s">
        <v>1179</v>
      </c>
      <c r="K317" s="5" t="s">
        <v>267</v>
      </c>
      <c r="L317" s="5">
        <v>44052</v>
      </c>
      <c r="M317" s="5" t="s">
        <v>6</v>
      </c>
      <c r="N317" s="5" t="s">
        <v>4</v>
      </c>
      <c r="O317" s="5" t="s">
        <v>51</v>
      </c>
      <c r="P317" s="5">
        <v>488</v>
      </c>
      <c r="Q317" s="7">
        <v>8</v>
      </c>
      <c r="R317" s="12">
        <f>'Sales Data'!$Q$317*'Sales Data'!$P$317</f>
        <v>3904</v>
      </c>
    </row>
    <row r="318" spans="1:18" x14ac:dyDescent="0.25">
      <c r="A318" s="4">
        <v>850</v>
      </c>
      <c r="B318" s="5" t="s">
        <v>1180</v>
      </c>
      <c r="C318" s="6">
        <v>42042</v>
      </c>
      <c r="D318" s="6">
        <v>42047</v>
      </c>
      <c r="E318" s="5" t="s">
        <v>42</v>
      </c>
      <c r="F318" s="5" t="s">
        <v>1181</v>
      </c>
      <c r="G318" s="5" t="s">
        <v>1182</v>
      </c>
      <c r="H318" s="5" t="s">
        <v>8</v>
      </c>
      <c r="I318" s="5" t="s">
        <v>31</v>
      </c>
      <c r="J318" s="5" t="s">
        <v>1183</v>
      </c>
      <c r="K318" s="5" t="s">
        <v>407</v>
      </c>
      <c r="L318" s="5">
        <v>7036</v>
      </c>
      <c r="M318" s="5" t="s">
        <v>6</v>
      </c>
      <c r="N318" s="5" t="s">
        <v>10</v>
      </c>
      <c r="O318" s="5" t="s">
        <v>138</v>
      </c>
      <c r="P318" s="5">
        <v>115.36</v>
      </c>
      <c r="Q318" s="7">
        <v>7</v>
      </c>
      <c r="R318" s="12">
        <f>'Sales Data'!$Q$318*'Sales Data'!$P$318</f>
        <v>807.52</v>
      </c>
    </row>
    <row r="319" spans="1:18" x14ac:dyDescent="0.25">
      <c r="A319" s="4">
        <v>851</v>
      </c>
      <c r="B319" s="5" t="s">
        <v>1184</v>
      </c>
      <c r="C319" s="6">
        <v>42906</v>
      </c>
      <c r="D319" s="6">
        <v>42911</v>
      </c>
      <c r="E319" s="5" t="s">
        <v>28</v>
      </c>
      <c r="F319" s="5" t="s">
        <v>1185</v>
      </c>
      <c r="G319" s="5" t="s">
        <v>1186</v>
      </c>
      <c r="H319" s="5" t="s">
        <v>8</v>
      </c>
      <c r="I319" s="5" t="s">
        <v>31</v>
      </c>
      <c r="J319" s="5" t="s">
        <v>1187</v>
      </c>
      <c r="K319" s="5" t="s">
        <v>39</v>
      </c>
      <c r="L319" s="5">
        <v>93905</v>
      </c>
      <c r="M319" s="5" t="s">
        <v>12</v>
      </c>
      <c r="N319" s="5" t="s">
        <v>7</v>
      </c>
      <c r="O319" s="5" t="s">
        <v>85</v>
      </c>
      <c r="P319" s="5">
        <v>5.16</v>
      </c>
      <c r="Q319" s="7">
        <v>2</v>
      </c>
      <c r="R319" s="12">
        <f>'Sales Data'!$Q$319*'Sales Data'!$P$319</f>
        <v>10.32</v>
      </c>
    </row>
    <row r="320" spans="1:18" x14ac:dyDescent="0.25">
      <c r="A320" s="4">
        <v>856</v>
      </c>
      <c r="B320" s="5" t="s">
        <v>1188</v>
      </c>
      <c r="C320" s="6">
        <v>42219</v>
      </c>
      <c r="D320" s="6">
        <v>42224</v>
      </c>
      <c r="E320" s="5" t="s">
        <v>42</v>
      </c>
      <c r="F320" s="5" t="s">
        <v>1189</v>
      </c>
      <c r="G320" s="5" t="s">
        <v>1190</v>
      </c>
      <c r="H320" s="5" t="s">
        <v>5</v>
      </c>
      <c r="I320" s="5" t="s">
        <v>31</v>
      </c>
      <c r="J320" s="5" t="s">
        <v>157</v>
      </c>
      <c r="K320" s="5" t="s">
        <v>158</v>
      </c>
      <c r="L320" s="5">
        <v>10035</v>
      </c>
      <c r="M320" s="5" t="s">
        <v>6</v>
      </c>
      <c r="N320" s="5" t="s">
        <v>7</v>
      </c>
      <c r="O320" s="5" t="s">
        <v>57</v>
      </c>
      <c r="P320" s="5">
        <v>39.96</v>
      </c>
      <c r="Q320" s="7">
        <v>6</v>
      </c>
      <c r="R320" s="12">
        <f>'Sales Data'!$Q$320*'Sales Data'!$P$320</f>
        <v>239.76</v>
      </c>
    </row>
    <row r="321" spans="1:18" x14ac:dyDescent="0.25">
      <c r="A321" s="4">
        <v>859</v>
      </c>
      <c r="B321" s="5" t="s">
        <v>1191</v>
      </c>
      <c r="C321" s="6">
        <v>43200</v>
      </c>
      <c r="D321" s="6">
        <v>43205</v>
      </c>
      <c r="E321" s="5" t="s">
        <v>42</v>
      </c>
      <c r="F321" s="5" t="s">
        <v>1192</v>
      </c>
      <c r="G321" s="5" t="s">
        <v>1193</v>
      </c>
      <c r="H321" s="5" t="s">
        <v>11</v>
      </c>
      <c r="I321" s="5" t="s">
        <v>31</v>
      </c>
      <c r="J321" s="5" t="s">
        <v>1194</v>
      </c>
      <c r="K321" s="5" t="s">
        <v>407</v>
      </c>
      <c r="L321" s="5">
        <v>8901</v>
      </c>
      <c r="M321" s="5" t="s">
        <v>6</v>
      </c>
      <c r="N321" s="5" t="s">
        <v>7</v>
      </c>
      <c r="O321" s="5" t="s">
        <v>57</v>
      </c>
      <c r="P321" s="5">
        <v>7.61</v>
      </c>
      <c r="Q321" s="7">
        <v>1</v>
      </c>
      <c r="R321" s="12">
        <f>'Sales Data'!$Q$321*'Sales Data'!$P$321</f>
        <v>7.61</v>
      </c>
    </row>
    <row r="322" spans="1:18" x14ac:dyDescent="0.25">
      <c r="A322" s="4">
        <v>861</v>
      </c>
      <c r="B322" s="5" t="s">
        <v>1195</v>
      </c>
      <c r="C322" s="6">
        <v>42164</v>
      </c>
      <c r="D322" s="6">
        <v>42171</v>
      </c>
      <c r="E322" s="5" t="s">
        <v>42</v>
      </c>
      <c r="F322" s="5" t="s">
        <v>1196</v>
      </c>
      <c r="G322" s="5" t="s">
        <v>1197</v>
      </c>
      <c r="H322" s="5" t="s">
        <v>5</v>
      </c>
      <c r="I322" s="5" t="s">
        <v>31</v>
      </c>
      <c r="J322" s="5" t="s">
        <v>84</v>
      </c>
      <c r="K322" s="5" t="s">
        <v>39</v>
      </c>
      <c r="L322" s="5">
        <v>94122</v>
      </c>
      <c r="M322" s="5" t="s">
        <v>12</v>
      </c>
      <c r="N322" s="5" t="s">
        <v>7</v>
      </c>
      <c r="O322" s="5" t="s">
        <v>891</v>
      </c>
      <c r="P322" s="5">
        <v>7.36</v>
      </c>
      <c r="Q322" s="7">
        <v>3</v>
      </c>
      <c r="R322" s="12">
        <f>'Sales Data'!$Q$322*'Sales Data'!$P$322</f>
        <v>22.080000000000002</v>
      </c>
    </row>
    <row r="323" spans="1:18" x14ac:dyDescent="0.25">
      <c r="A323" s="4">
        <v>866</v>
      </c>
      <c r="B323" s="5" t="s">
        <v>1198</v>
      </c>
      <c r="C323" s="6">
        <v>42014</v>
      </c>
      <c r="D323" s="6">
        <v>42019</v>
      </c>
      <c r="E323" s="5" t="s">
        <v>42</v>
      </c>
      <c r="F323" s="5" t="s">
        <v>1199</v>
      </c>
      <c r="G323" s="5" t="s">
        <v>1200</v>
      </c>
      <c r="H323" s="5" t="s">
        <v>8</v>
      </c>
      <c r="I323" s="5" t="s">
        <v>31</v>
      </c>
      <c r="J323" s="5" t="s">
        <v>179</v>
      </c>
      <c r="K323" s="5" t="s">
        <v>180</v>
      </c>
      <c r="L323" s="5">
        <v>22153</v>
      </c>
      <c r="M323" s="5" t="s">
        <v>9</v>
      </c>
      <c r="N323" s="5" t="s">
        <v>7</v>
      </c>
      <c r="O323" s="5" t="s">
        <v>40</v>
      </c>
      <c r="P323" s="5">
        <v>2.89</v>
      </c>
      <c r="Q323" s="7">
        <v>3</v>
      </c>
      <c r="R323" s="12">
        <f>'Sales Data'!$Q$323*'Sales Data'!$P$323</f>
        <v>8.67</v>
      </c>
    </row>
    <row r="324" spans="1:18" x14ac:dyDescent="0.25">
      <c r="A324" s="4">
        <v>868</v>
      </c>
      <c r="B324" s="5" t="s">
        <v>1201</v>
      </c>
      <c r="C324" s="6">
        <v>43007</v>
      </c>
      <c r="D324" s="6">
        <v>43010</v>
      </c>
      <c r="E324" s="5" t="s">
        <v>112</v>
      </c>
      <c r="F324" s="5" t="s">
        <v>1202</v>
      </c>
      <c r="G324" s="5" t="s">
        <v>1203</v>
      </c>
      <c r="H324" s="5" t="s">
        <v>8</v>
      </c>
      <c r="I324" s="5" t="s">
        <v>31</v>
      </c>
      <c r="J324" s="5" t="s">
        <v>94</v>
      </c>
      <c r="K324" s="5" t="s">
        <v>95</v>
      </c>
      <c r="L324" s="5">
        <v>19140</v>
      </c>
      <c r="M324" s="5" t="s">
        <v>6</v>
      </c>
      <c r="N324" s="5" t="s">
        <v>7</v>
      </c>
      <c r="O324" s="5" t="s">
        <v>40</v>
      </c>
      <c r="P324" s="5">
        <v>15.936</v>
      </c>
      <c r="Q324" s="7">
        <v>8</v>
      </c>
      <c r="R324" s="12">
        <f>'Sales Data'!$Q$324*'Sales Data'!$P$324</f>
        <v>127.488</v>
      </c>
    </row>
    <row r="325" spans="1:18" x14ac:dyDescent="0.25">
      <c r="A325" s="4">
        <v>869</v>
      </c>
      <c r="B325" s="5" t="s">
        <v>1204</v>
      </c>
      <c r="C325" s="6">
        <v>42100</v>
      </c>
      <c r="D325" s="6">
        <v>42104</v>
      </c>
      <c r="E325" s="5" t="s">
        <v>42</v>
      </c>
      <c r="F325" s="5" t="s">
        <v>1205</v>
      </c>
      <c r="G325" s="5" t="s">
        <v>1206</v>
      </c>
      <c r="H325" s="5" t="s">
        <v>8</v>
      </c>
      <c r="I325" s="5" t="s">
        <v>31</v>
      </c>
      <c r="J325" s="5" t="s">
        <v>1124</v>
      </c>
      <c r="K325" s="5" t="s">
        <v>95</v>
      </c>
      <c r="L325" s="5">
        <v>17602</v>
      </c>
      <c r="M325" s="5" t="s">
        <v>6</v>
      </c>
      <c r="N325" s="5" t="s">
        <v>7</v>
      </c>
      <c r="O325" s="5" t="s">
        <v>63</v>
      </c>
      <c r="P325" s="5">
        <v>44.91</v>
      </c>
      <c r="Q325" s="7">
        <v>7</v>
      </c>
      <c r="R325" s="12">
        <f>'Sales Data'!$Q$325*'Sales Data'!$P$325</f>
        <v>314.37</v>
      </c>
    </row>
    <row r="326" spans="1:18" x14ac:dyDescent="0.25">
      <c r="A326" s="4">
        <v>870</v>
      </c>
      <c r="B326" s="5" t="s">
        <v>1207</v>
      </c>
      <c r="C326" s="6">
        <v>42981</v>
      </c>
      <c r="D326" s="6">
        <v>42983</v>
      </c>
      <c r="E326" s="5" t="s">
        <v>112</v>
      </c>
      <c r="F326" s="5" t="s">
        <v>1208</v>
      </c>
      <c r="G326" s="5" t="s">
        <v>1209</v>
      </c>
      <c r="H326" s="5" t="s">
        <v>11</v>
      </c>
      <c r="I326" s="5" t="s">
        <v>31</v>
      </c>
      <c r="J326" s="5" t="s">
        <v>94</v>
      </c>
      <c r="K326" s="5" t="s">
        <v>95</v>
      </c>
      <c r="L326" s="5">
        <v>19143</v>
      </c>
      <c r="M326" s="5" t="s">
        <v>6</v>
      </c>
      <c r="N326" s="5" t="s">
        <v>7</v>
      </c>
      <c r="O326" s="5" t="s">
        <v>63</v>
      </c>
      <c r="P326" s="5">
        <v>1141.47</v>
      </c>
      <c r="Q326" s="7">
        <v>8</v>
      </c>
      <c r="R326" s="12">
        <f>'Sales Data'!$Q$326*'Sales Data'!$P$326</f>
        <v>9131.76</v>
      </c>
    </row>
    <row r="327" spans="1:18" x14ac:dyDescent="0.25">
      <c r="A327" s="4">
        <v>873</v>
      </c>
      <c r="B327" s="5" t="s">
        <v>1210</v>
      </c>
      <c r="C327" s="6">
        <v>42348</v>
      </c>
      <c r="D327" s="6">
        <v>42353</v>
      </c>
      <c r="E327" s="5" t="s">
        <v>42</v>
      </c>
      <c r="F327" s="5" t="s">
        <v>1211</v>
      </c>
      <c r="G327" s="5" t="s">
        <v>1212</v>
      </c>
      <c r="H327" s="5" t="s">
        <v>5</v>
      </c>
      <c r="I327" s="5" t="s">
        <v>31</v>
      </c>
      <c r="J327" s="5" t="s">
        <v>157</v>
      </c>
      <c r="K327" s="5" t="s">
        <v>158</v>
      </c>
      <c r="L327" s="5">
        <v>10009</v>
      </c>
      <c r="M327" s="5" t="s">
        <v>6</v>
      </c>
      <c r="N327" s="5" t="s">
        <v>7</v>
      </c>
      <c r="O327" s="5" t="s">
        <v>57</v>
      </c>
      <c r="P327" s="5">
        <v>11.36</v>
      </c>
      <c r="Q327" s="7">
        <v>3</v>
      </c>
      <c r="R327" s="12">
        <f>'Sales Data'!$Q$327*'Sales Data'!$P$327</f>
        <v>34.08</v>
      </c>
    </row>
    <row r="328" spans="1:18" x14ac:dyDescent="0.25">
      <c r="A328" s="4">
        <v>879</v>
      </c>
      <c r="B328" s="5" t="s">
        <v>1213</v>
      </c>
      <c r="C328" s="6">
        <v>42264</v>
      </c>
      <c r="D328" s="6">
        <v>42268</v>
      </c>
      <c r="E328" s="5" t="s">
        <v>42</v>
      </c>
      <c r="F328" s="5" t="s">
        <v>1214</v>
      </c>
      <c r="G328" s="5" t="s">
        <v>1215</v>
      </c>
      <c r="H328" s="5" t="s">
        <v>11</v>
      </c>
      <c r="I328" s="5" t="s">
        <v>31</v>
      </c>
      <c r="J328" s="5" t="s">
        <v>94</v>
      </c>
      <c r="K328" s="5" t="s">
        <v>95</v>
      </c>
      <c r="L328" s="5">
        <v>19120</v>
      </c>
      <c r="M328" s="5" t="s">
        <v>6</v>
      </c>
      <c r="N328" s="5" t="s">
        <v>7</v>
      </c>
      <c r="O328" s="5" t="s">
        <v>63</v>
      </c>
      <c r="P328" s="5">
        <v>5.8920000000000003</v>
      </c>
      <c r="Q328" s="7">
        <v>6</v>
      </c>
      <c r="R328" s="12">
        <f>'Sales Data'!$Q$328*'Sales Data'!$P$328</f>
        <v>35.352000000000004</v>
      </c>
    </row>
    <row r="329" spans="1:18" x14ac:dyDescent="0.25">
      <c r="A329" s="4">
        <v>884</v>
      </c>
      <c r="B329" s="5" t="s">
        <v>1216</v>
      </c>
      <c r="C329" s="6">
        <v>43030</v>
      </c>
      <c r="D329" s="6">
        <v>43032</v>
      </c>
      <c r="E329" s="5" t="s">
        <v>112</v>
      </c>
      <c r="F329" s="5" t="s">
        <v>1217</v>
      </c>
      <c r="G329" s="5" t="s">
        <v>1218</v>
      </c>
      <c r="H329" s="5" t="s">
        <v>11</v>
      </c>
      <c r="I329" s="5" t="s">
        <v>31</v>
      </c>
      <c r="J329" s="5" t="s">
        <v>451</v>
      </c>
      <c r="K329" s="5" t="s">
        <v>143</v>
      </c>
      <c r="L329" s="5">
        <v>48227</v>
      </c>
      <c r="M329" s="5" t="s">
        <v>3</v>
      </c>
      <c r="N329" s="5" t="s">
        <v>4</v>
      </c>
      <c r="O329" s="5" t="s">
        <v>51</v>
      </c>
      <c r="P329" s="5">
        <v>315.8</v>
      </c>
      <c r="Q329" s="7">
        <v>2</v>
      </c>
      <c r="R329" s="12">
        <f>'Sales Data'!$Q$329*'Sales Data'!$P$329</f>
        <v>631.6</v>
      </c>
    </row>
    <row r="330" spans="1:18" x14ac:dyDescent="0.25">
      <c r="A330" s="4">
        <v>885</v>
      </c>
      <c r="B330" s="5" t="s">
        <v>1219</v>
      </c>
      <c r="C330" s="6">
        <v>42123</v>
      </c>
      <c r="D330" s="6">
        <v>42128</v>
      </c>
      <c r="E330" s="5" t="s">
        <v>42</v>
      </c>
      <c r="F330" s="5" t="s">
        <v>1220</v>
      </c>
      <c r="G330" s="5" t="s">
        <v>1221</v>
      </c>
      <c r="H330" s="5" t="s">
        <v>5</v>
      </c>
      <c r="I330" s="5" t="s">
        <v>31</v>
      </c>
      <c r="J330" s="5" t="s">
        <v>210</v>
      </c>
      <c r="K330" s="5" t="s">
        <v>158</v>
      </c>
      <c r="L330" s="5">
        <v>14609</v>
      </c>
      <c r="M330" s="5" t="s">
        <v>6</v>
      </c>
      <c r="N330" s="5" t="s">
        <v>4</v>
      </c>
      <c r="O330" s="5" t="s">
        <v>51</v>
      </c>
      <c r="P330" s="5">
        <v>17.46</v>
      </c>
      <c r="Q330" s="7">
        <v>9</v>
      </c>
      <c r="R330" s="12">
        <f>'Sales Data'!$Q$330*'Sales Data'!$P$330</f>
        <v>157.14000000000001</v>
      </c>
    </row>
    <row r="331" spans="1:18" x14ac:dyDescent="0.25">
      <c r="A331" s="4">
        <v>886</v>
      </c>
      <c r="B331" s="5" t="s">
        <v>1222</v>
      </c>
      <c r="C331" s="6">
        <v>42485</v>
      </c>
      <c r="D331" s="6">
        <v>42488</v>
      </c>
      <c r="E331" s="5" t="s">
        <v>28</v>
      </c>
      <c r="F331" s="5" t="s">
        <v>1223</v>
      </c>
      <c r="G331" s="5" t="s">
        <v>1224</v>
      </c>
      <c r="H331" s="5" t="s">
        <v>8</v>
      </c>
      <c r="I331" s="5" t="s">
        <v>31</v>
      </c>
      <c r="J331" s="5" t="s">
        <v>38</v>
      </c>
      <c r="K331" s="5" t="s">
        <v>39</v>
      </c>
      <c r="L331" s="5">
        <v>90045</v>
      </c>
      <c r="M331" s="5" t="s">
        <v>12</v>
      </c>
      <c r="N331" s="5" t="s">
        <v>7</v>
      </c>
      <c r="O331" s="5" t="s">
        <v>63</v>
      </c>
      <c r="P331" s="5">
        <v>13.944000000000001</v>
      </c>
      <c r="Q331" s="7">
        <v>5</v>
      </c>
      <c r="R331" s="12">
        <f>'Sales Data'!$Q$331*'Sales Data'!$P$331</f>
        <v>69.72</v>
      </c>
    </row>
    <row r="332" spans="1:18" x14ac:dyDescent="0.25">
      <c r="A332" s="4">
        <v>888</v>
      </c>
      <c r="B332" s="5" t="s">
        <v>1225</v>
      </c>
      <c r="C332" s="6">
        <v>43387</v>
      </c>
      <c r="D332" s="6">
        <v>43392</v>
      </c>
      <c r="E332" s="5" t="s">
        <v>42</v>
      </c>
      <c r="F332" s="5" t="s">
        <v>1226</v>
      </c>
      <c r="G332" s="5" t="s">
        <v>1227</v>
      </c>
      <c r="H332" s="5" t="s">
        <v>11</v>
      </c>
      <c r="I332" s="5" t="s">
        <v>31</v>
      </c>
      <c r="J332" s="5" t="s">
        <v>455</v>
      </c>
      <c r="K332" s="5" t="s">
        <v>1228</v>
      </c>
      <c r="L332" s="5">
        <v>21044</v>
      </c>
      <c r="M332" s="5" t="s">
        <v>6</v>
      </c>
      <c r="N332" s="5" t="s">
        <v>7</v>
      </c>
      <c r="O332" s="5" t="s">
        <v>63</v>
      </c>
      <c r="P332" s="5">
        <v>37.659999999999997</v>
      </c>
      <c r="Q332" s="7">
        <v>5</v>
      </c>
      <c r="R332" s="12">
        <f>'Sales Data'!$Q$332*'Sales Data'!$P$332</f>
        <v>188.29999999999998</v>
      </c>
    </row>
    <row r="333" spans="1:18" x14ac:dyDescent="0.25">
      <c r="A333" s="4">
        <v>895</v>
      </c>
      <c r="B333" s="5" t="s">
        <v>1229</v>
      </c>
      <c r="C333" s="6">
        <v>43049</v>
      </c>
      <c r="D333" s="6">
        <v>43051</v>
      </c>
      <c r="E333" s="5" t="s">
        <v>112</v>
      </c>
      <c r="F333" s="5" t="s">
        <v>1230</v>
      </c>
      <c r="G333" s="5" t="s">
        <v>1231</v>
      </c>
      <c r="H333" s="5" t="s">
        <v>8</v>
      </c>
      <c r="I333" s="5" t="s">
        <v>31</v>
      </c>
      <c r="J333" s="5" t="s">
        <v>84</v>
      </c>
      <c r="K333" s="5" t="s">
        <v>39</v>
      </c>
      <c r="L333" s="5">
        <v>94122</v>
      </c>
      <c r="M333" s="5" t="s">
        <v>12</v>
      </c>
      <c r="N333" s="5" t="s">
        <v>7</v>
      </c>
      <c r="O333" s="5" t="s">
        <v>75</v>
      </c>
      <c r="P333" s="5">
        <v>155.82</v>
      </c>
      <c r="Q333" s="7">
        <v>3</v>
      </c>
      <c r="R333" s="12">
        <f>'Sales Data'!$Q$333*'Sales Data'!$P$333</f>
        <v>467.46</v>
      </c>
    </row>
    <row r="334" spans="1:18" x14ac:dyDescent="0.25">
      <c r="A334" s="4">
        <v>897</v>
      </c>
      <c r="B334" s="5" t="s">
        <v>1232</v>
      </c>
      <c r="C334" s="6">
        <v>43011</v>
      </c>
      <c r="D334" s="6">
        <v>43014</v>
      </c>
      <c r="E334" s="5" t="s">
        <v>28</v>
      </c>
      <c r="F334" s="5" t="s">
        <v>1233</v>
      </c>
      <c r="G334" s="5" t="s">
        <v>1234</v>
      </c>
      <c r="H334" s="5" t="s">
        <v>5</v>
      </c>
      <c r="I334" s="5" t="s">
        <v>31</v>
      </c>
      <c r="J334" s="5" t="s">
        <v>110</v>
      </c>
      <c r="K334" s="5" t="s">
        <v>68</v>
      </c>
      <c r="L334" s="5">
        <v>77095</v>
      </c>
      <c r="M334" s="5" t="s">
        <v>3</v>
      </c>
      <c r="N334" s="5" t="s">
        <v>7</v>
      </c>
      <c r="O334" s="5" t="s">
        <v>120</v>
      </c>
      <c r="P334" s="5">
        <v>15.648</v>
      </c>
      <c r="Q334" s="7">
        <v>5</v>
      </c>
      <c r="R334" s="12">
        <f>'Sales Data'!$Q$334*'Sales Data'!$P$334</f>
        <v>78.239999999999995</v>
      </c>
    </row>
    <row r="335" spans="1:18" x14ac:dyDescent="0.25">
      <c r="A335" s="4">
        <v>898</v>
      </c>
      <c r="B335" s="5" t="s">
        <v>1235</v>
      </c>
      <c r="C335" s="6">
        <v>42256</v>
      </c>
      <c r="D335" s="6">
        <v>42262</v>
      </c>
      <c r="E335" s="5" t="s">
        <v>42</v>
      </c>
      <c r="F335" s="5" t="s">
        <v>1236</v>
      </c>
      <c r="G335" s="5" t="s">
        <v>1237</v>
      </c>
      <c r="H335" s="5" t="s">
        <v>5</v>
      </c>
      <c r="I335" s="5" t="s">
        <v>31</v>
      </c>
      <c r="J335" s="5" t="s">
        <v>451</v>
      </c>
      <c r="K335" s="5" t="s">
        <v>143</v>
      </c>
      <c r="L335" s="5">
        <v>48227</v>
      </c>
      <c r="M335" s="5" t="s">
        <v>3</v>
      </c>
      <c r="N335" s="5" t="s">
        <v>7</v>
      </c>
      <c r="O335" s="5" t="s">
        <v>40</v>
      </c>
      <c r="P335" s="5">
        <v>103.6</v>
      </c>
      <c r="Q335" s="7">
        <v>3</v>
      </c>
      <c r="R335" s="12">
        <f>'Sales Data'!$Q$335*'Sales Data'!$P$335</f>
        <v>310.79999999999995</v>
      </c>
    </row>
    <row r="336" spans="1:18" x14ac:dyDescent="0.25">
      <c r="A336" s="4">
        <v>899</v>
      </c>
      <c r="B336" s="5" t="s">
        <v>1238</v>
      </c>
      <c r="C336" s="6">
        <v>43402</v>
      </c>
      <c r="D336" s="6">
        <v>43404</v>
      </c>
      <c r="E336" s="5" t="s">
        <v>28</v>
      </c>
      <c r="F336" s="5" t="s">
        <v>1239</v>
      </c>
      <c r="G336" s="5" t="s">
        <v>1240</v>
      </c>
      <c r="H336" s="5" t="s">
        <v>8</v>
      </c>
      <c r="I336" s="5" t="s">
        <v>31</v>
      </c>
      <c r="J336" s="5" t="s">
        <v>729</v>
      </c>
      <c r="K336" s="5" t="s">
        <v>158</v>
      </c>
      <c r="L336" s="5">
        <v>13021</v>
      </c>
      <c r="M336" s="5" t="s">
        <v>6</v>
      </c>
      <c r="N336" s="5" t="s">
        <v>7</v>
      </c>
      <c r="O336" s="5" t="s">
        <v>57</v>
      </c>
      <c r="P336" s="5">
        <v>46.96</v>
      </c>
      <c r="Q336" s="7">
        <v>7</v>
      </c>
      <c r="R336" s="12">
        <f>'Sales Data'!$Q$336*'Sales Data'!$P$336</f>
        <v>328.72</v>
      </c>
    </row>
    <row r="337" spans="1:18" x14ac:dyDescent="0.25">
      <c r="A337" s="4">
        <v>900</v>
      </c>
      <c r="B337" s="5" t="s">
        <v>1241</v>
      </c>
      <c r="C337" s="6">
        <v>42835</v>
      </c>
      <c r="D337" s="6">
        <v>42837</v>
      </c>
      <c r="E337" s="5" t="s">
        <v>112</v>
      </c>
      <c r="F337" s="5" t="s">
        <v>1242</v>
      </c>
      <c r="G337" s="5" t="s">
        <v>1243</v>
      </c>
      <c r="H337" s="5" t="s">
        <v>8</v>
      </c>
      <c r="I337" s="5" t="s">
        <v>31</v>
      </c>
      <c r="J337" s="5" t="s">
        <v>179</v>
      </c>
      <c r="K337" s="5" t="s">
        <v>267</v>
      </c>
      <c r="L337" s="5">
        <v>45503</v>
      </c>
      <c r="M337" s="5" t="s">
        <v>6</v>
      </c>
      <c r="N337" s="5" t="s">
        <v>7</v>
      </c>
      <c r="O337" s="5" t="s">
        <v>63</v>
      </c>
      <c r="P337" s="5">
        <v>8.9039999999999999</v>
      </c>
      <c r="Q337" s="7">
        <v>5</v>
      </c>
      <c r="R337" s="12">
        <f>'Sales Data'!$Q$337*'Sales Data'!$P$337</f>
        <v>44.519999999999996</v>
      </c>
    </row>
    <row r="338" spans="1:18" x14ac:dyDescent="0.25">
      <c r="A338" s="4">
        <v>910</v>
      </c>
      <c r="B338" s="5" t="s">
        <v>1244</v>
      </c>
      <c r="C338" s="6">
        <v>43345</v>
      </c>
      <c r="D338" s="6">
        <v>43350</v>
      </c>
      <c r="E338" s="5" t="s">
        <v>42</v>
      </c>
      <c r="F338" s="5" t="s">
        <v>1245</v>
      </c>
      <c r="G338" s="5" t="s">
        <v>1246</v>
      </c>
      <c r="H338" s="5" t="s">
        <v>11</v>
      </c>
      <c r="I338" s="5" t="s">
        <v>31</v>
      </c>
      <c r="J338" s="5" t="s">
        <v>700</v>
      </c>
      <c r="K338" s="5" t="s">
        <v>143</v>
      </c>
      <c r="L338" s="5">
        <v>49201</v>
      </c>
      <c r="M338" s="5" t="s">
        <v>3</v>
      </c>
      <c r="N338" s="5" t="s">
        <v>10</v>
      </c>
      <c r="O338" s="5" t="s">
        <v>116</v>
      </c>
      <c r="P338" s="5">
        <v>1199.8</v>
      </c>
      <c r="Q338" s="7">
        <v>5</v>
      </c>
      <c r="R338" s="12">
        <f>'Sales Data'!$Q$338*'Sales Data'!$P$338</f>
        <v>5999</v>
      </c>
    </row>
    <row r="339" spans="1:18" x14ac:dyDescent="0.25">
      <c r="A339" s="4">
        <v>913</v>
      </c>
      <c r="B339" s="5" t="s">
        <v>1247</v>
      </c>
      <c r="C339" s="6">
        <v>42521</v>
      </c>
      <c r="D339" s="6">
        <v>42528</v>
      </c>
      <c r="E339" s="5" t="s">
        <v>42</v>
      </c>
      <c r="F339" s="5" t="s">
        <v>1248</v>
      </c>
      <c r="G339" s="5" t="s">
        <v>1249</v>
      </c>
      <c r="H339" s="5" t="s">
        <v>11</v>
      </c>
      <c r="I339" s="5" t="s">
        <v>31</v>
      </c>
      <c r="J339" s="5" t="s">
        <v>1250</v>
      </c>
      <c r="K339" s="5" t="s">
        <v>384</v>
      </c>
      <c r="L339" s="5">
        <v>6360</v>
      </c>
      <c r="M339" s="5" t="s">
        <v>6</v>
      </c>
      <c r="N339" s="5" t="s">
        <v>4</v>
      </c>
      <c r="O339" s="5" t="s">
        <v>51</v>
      </c>
      <c r="P339" s="5">
        <v>22.2</v>
      </c>
      <c r="Q339" s="7">
        <v>3</v>
      </c>
      <c r="R339" s="12">
        <f>'Sales Data'!$Q$339*'Sales Data'!$P$339</f>
        <v>66.599999999999994</v>
      </c>
    </row>
    <row r="340" spans="1:18" x14ac:dyDescent="0.25">
      <c r="A340" s="4">
        <v>919</v>
      </c>
      <c r="B340" s="5" t="s">
        <v>1251</v>
      </c>
      <c r="C340" s="6">
        <v>42799</v>
      </c>
      <c r="D340" s="6">
        <v>42805</v>
      </c>
      <c r="E340" s="5" t="s">
        <v>42</v>
      </c>
      <c r="F340" s="5" t="s">
        <v>1252</v>
      </c>
      <c r="G340" s="5" t="s">
        <v>1253</v>
      </c>
      <c r="H340" s="5" t="s">
        <v>8</v>
      </c>
      <c r="I340" s="5" t="s">
        <v>31</v>
      </c>
      <c r="J340" s="5" t="s">
        <v>422</v>
      </c>
      <c r="K340" s="5" t="s">
        <v>68</v>
      </c>
      <c r="L340" s="5">
        <v>75220</v>
      </c>
      <c r="M340" s="5" t="s">
        <v>3</v>
      </c>
      <c r="N340" s="5" t="s">
        <v>7</v>
      </c>
      <c r="O340" s="5" t="s">
        <v>120</v>
      </c>
      <c r="P340" s="5">
        <v>149.352</v>
      </c>
      <c r="Q340" s="7">
        <v>2</v>
      </c>
      <c r="R340" s="12">
        <f>'Sales Data'!$Q$340*'Sales Data'!$P$340</f>
        <v>298.70400000000001</v>
      </c>
    </row>
    <row r="341" spans="1:18" x14ac:dyDescent="0.25">
      <c r="A341" s="4">
        <v>922</v>
      </c>
      <c r="B341" s="5" t="s">
        <v>1254</v>
      </c>
      <c r="C341" s="6">
        <v>42471</v>
      </c>
      <c r="D341" s="6">
        <v>42475</v>
      </c>
      <c r="E341" s="5" t="s">
        <v>42</v>
      </c>
      <c r="F341" s="5" t="s">
        <v>1255</v>
      </c>
      <c r="G341" s="5" t="s">
        <v>1256</v>
      </c>
      <c r="H341" s="5" t="s">
        <v>5</v>
      </c>
      <c r="I341" s="5" t="s">
        <v>31</v>
      </c>
      <c r="J341" s="5" t="s">
        <v>157</v>
      </c>
      <c r="K341" s="5" t="s">
        <v>158</v>
      </c>
      <c r="L341" s="5">
        <v>10009</v>
      </c>
      <c r="M341" s="5" t="s">
        <v>6</v>
      </c>
      <c r="N341" s="5" t="s">
        <v>10</v>
      </c>
      <c r="O341" s="5" t="s">
        <v>138</v>
      </c>
      <c r="P341" s="5">
        <v>85.14</v>
      </c>
      <c r="Q341" s="7">
        <v>4</v>
      </c>
      <c r="R341" s="12">
        <f>'Sales Data'!$Q$341*'Sales Data'!$P$341</f>
        <v>340.56</v>
      </c>
    </row>
    <row r="342" spans="1:18" x14ac:dyDescent="0.25">
      <c r="A342" s="4">
        <v>925</v>
      </c>
      <c r="B342" s="5" t="s">
        <v>1257</v>
      </c>
      <c r="C342" s="6">
        <v>42993</v>
      </c>
      <c r="D342" s="6">
        <v>42998</v>
      </c>
      <c r="E342" s="5" t="s">
        <v>42</v>
      </c>
      <c r="F342" s="5" t="s">
        <v>1258</v>
      </c>
      <c r="G342" s="5" t="s">
        <v>1259</v>
      </c>
      <c r="H342" s="5" t="s">
        <v>8</v>
      </c>
      <c r="I342" s="5" t="s">
        <v>31</v>
      </c>
      <c r="J342" s="5" t="s">
        <v>157</v>
      </c>
      <c r="K342" s="5" t="s">
        <v>158</v>
      </c>
      <c r="L342" s="5">
        <v>10011</v>
      </c>
      <c r="M342" s="5" t="s">
        <v>6</v>
      </c>
      <c r="N342" s="5" t="s">
        <v>7</v>
      </c>
      <c r="O342" s="5" t="s">
        <v>63</v>
      </c>
      <c r="P342" s="5">
        <v>841.56799999999998</v>
      </c>
      <c r="Q342" s="7">
        <v>5</v>
      </c>
      <c r="R342" s="12">
        <f>'Sales Data'!$Q$342*'Sales Data'!$P$342</f>
        <v>4207.84</v>
      </c>
    </row>
    <row r="343" spans="1:18" x14ac:dyDescent="0.25">
      <c r="A343" s="4">
        <v>926</v>
      </c>
      <c r="B343" s="5" t="s">
        <v>1260</v>
      </c>
      <c r="C343" s="6">
        <v>42260</v>
      </c>
      <c r="D343" s="6">
        <v>42263</v>
      </c>
      <c r="E343" s="5" t="s">
        <v>112</v>
      </c>
      <c r="F343" s="5" t="s">
        <v>1261</v>
      </c>
      <c r="G343" s="5" t="s">
        <v>1262</v>
      </c>
      <c r="H343" s="5" t="s">
        <v>5</v>
      </c>
      <c r="I343" s="5" t="s">
        <v>31</v>
      </c>
      <c r="J343" s="5" t="s">
        <v>94</v>
      </c>
      <c r="K343" s="5" t="s">
        <v>95</v>
      </c>
      <c r="L343" s="5">
        <v>19143</v>
      </c>
      <c r="M343" s="5" t="s">
        <v>6</v>
      </c>
      <c r="N343" s="5" t="s">
        <v>7</v>
      </c>
      <c r="O343" s="5" t="s">
        <v>57</v>
      </c>
      <c r="P343" s="5">
        <v>15.552</v>
      </c>
      <c r="Q343" s="7">
        <v>4</v>
      </c>
      <c r="R343" s="12">
        <f>'Sales Data'!$Q$343*'Sales Data'!$P$343</f>
        <v>62.207999999999998</v>
      </c>
    </row>
    <row r="344" spans="1:18" x14ac:dyDescent="0.25">
      <c r="A344" s="4">
        <v>928</v>
      </c>
      <c r="B344" s="5" t="s">
        <v>1263</v>
      </c>
      <c r="C344" s="6">
        <v>42648</v>
      </c>
      <c r="D344" s="6">
        <v>42652</v>
      </c>
      <c r="E344" s="5" t="s">
        <v>42</v>
      </c>
      <c r="F344" s="5" t="s">
        <v>1264</v>
      </c>
      <c r="G344" s="5" t="s">
        <v>1265</v>
      </c>
      <c r="H344" s="5" t="s">
        <v>11</v>
      </c>
      <c r="I344" s="5" t="s">
        <v>31</v>
      </c>
      <c r="J344" s="5" t="s">
        <v>179</v>
      </c>
      <c r="K344" s="5" t="s">
        <v>180</v>
      </c>
      <c r="L344" s="5">
        <v>22153</v>
      </c>
      <c r="M344" s="5" t="s">
        <v>9</v>
      </c>
      <c r="N344" s="5" t="s">
        <v>7</v>
      </c>
      <c r="O344" s="5" t="s">
        <v>85</v>
      </c>
      <c r="P344" s="5">
        <v>46.2</v>
      </c>
      <c r="Q344" s="7">
        <v>7</v>
      </c>
      <c r="R344" s="12">
        <f>'Sales Data'!$Q$344*'Sales Data'!$P$344</f>
        <v>323.40000000000003</v>
      </c>
    </row>
    <row r="345" spans="1:18" x14ac:dyDescent="0.25">
      <c r="A345" s="4">
        <v>933</v>
      </c>
      <c r="B345" s="5" t="s">
        <v>1266</v>
      </c>
      <c r="C345" s="6">
        <v>43345</v>
      </c>
      <c r="D345" s="6">
        <v>43349</v>
      </c>
      <c r="E345" s="5" t="s">
        <v>42</v>
      </c>
      <c r="F345" s="5" t="s">
        <v>1267</v>
      </c>
      <c r="G345" s="5" t="s">
        <v>1268</v>
      </c>
      <c r="H345" s="5" t="s">
        <v>5</v>
      </c>
      <c r="I345" s="5" t="s">
        <v>31</v>
      </c>
      <c r="J345" s="5" t="s">
        <v>94</v>
      </c>
      <c r="K345" s="5" t="s">
        <v>95</v>
      </c>
      <c r="L345" s="5">
        <v>19140</v>
      </c>
      <c r="M345" s="5" t="s">
        <v>6</v>
      </c>
      <c r="N345" s="5" t="s">
        <v>7</v>
      </c>
      <c r="O345" s="5" t="s">
        <v>57</v>
      </c>
      <c r="P345" s="5">
        <v>12.192</v>
      </c>
      <c r="Q345" s="7">
        <v>2</v>
      </c>
      <c r="R345" s="12">
        <f>'Sales Data'!$Q$345*'Sales Data'!$P$345</f>
        <v>24.384</v>
      </c>
    </row>
    <row r="346" spans="1:18" x14ac:dyDescent="0.25">
      <c r="A346" s="4">
        <v>934</v>
      </c>
      <c r="B346" s="5" t="s">
        <v>1269</v>
      </c>
      <c r="C346" s="6">
        <v>42906</v>
      </c>
      <c r="D346" s="6">
        <v>42910</v>
      </c>
      <c r="E346" s="5" t="s">
        <v>42</v>
      </c>
      <c r="F346" s="5" t="s">
        <v>1270</v>
      </c>
      <c r="G346" s="5" t="s">
        <v>1271</v>
      </c>
      <c r="H346" s="5" t="s">
        <v>11</v>
      </c>
      <c r="I346" s="5" t="s">
        <v>31</v>
      </c>
      <c r="J346" s="5" t="s">
        <v>94</v>
      </c>
      <c r="K346" s="5" t="s">
        <v>95</v>
      </c>
      <c r="L346" s="5">
        <v>19120</v>
      </c>
      <c r="M346" s="5" t="s">
        <v>6</v>
      </c>
      <c r="N346" s="5" t="s">
        <v>7</v>
      </c>
      <c r="O346" s="5" t="s">
        <v>57</v>
      </c>
      <c r="P346" s="5">
        <v>45.055999999999997</v>
      </c>
      <c r="Q346" s="7">
        <v>8</v>
      </c>
      <c r="R346" s="12">
        <f>'Sales Data'!$Q$346*'Sales Data'!$P$346</f>
        <v>360.44799999999998</v>
      </c>
    </row>
    <row r="347" spans="1:18" x14ac:dyDescent="0.25">
      <c r="A347" s="4">
        <v>939</v>
      </c>
      <c r="B347" s="5" t="s">
        <v>1272</v>
      </c>
      <c r="C347" s="6">
        <v>42717</v>
      </c>
      <c r="D347" s="6">
        <v>42721</v>
      </c>
      <c r="E347" s="5" t="s">
        <v>42</v>
      </c>
      <c r="F347" s="5" t="s">
        <v>1273</v>
      </c>
      <c r="G347" s="5" t="s">
        <v>1274</v>
      </c>
      <c r="H347" s="5" t="s">
        <v>8</v>
      </c>
      <c r="I347" s="5" t="s">
        <v>31</v>
      </c>
      <c r="J347" s="5" t="s">
        <v>1275</v>
      </c>
      <c r="K347" s="5" t="s">
        <v>39</v>
      </c>
      <c r="L347" s="5">
        <v>92503</v>
      </c>
      <c r="M347" s="5" t="s">
        <v>12</v>
      </c>
      <c r="N347" s="5" t="s">
        <v>7</v>
      </c>
      <c r="O347" s="5" t="s">
        <v>57</v>
      </c>
      <c r="P347" s="5">
        <v>12.96</v>
      </c>
      <c r="Q347" s="7">
        <v>1</v>
      </c>
      <c r="R347" s="12">
        <f>'Sales Data'!$Q$347*'Sales Data'!$P$347</f>
        <v>12.96</v>
      </c>
    </row>
    <row r="348" spans="1:18" x14ac:dyDescent="0.25">
      <c r="A348" s="4">
        <v>941</v>
      </c>
      <c r="B348" s="5" t="s">
        <v>1276</v>
      </c>
      <c r="C348" s="6">
        <v>42905</v>
      </c>
      <c r="D348" s="6">
        <v>42906</v>
      </c>
      <c r="E348" s="5" t="s">
        <v>112</v>
      </c>
      <c r="F348" s="5" t="s">
        <v>1277</v>
      </c>
      <c r="G348" s="5" t="s">
        <v>1278</v>
      </c>
      <c r="H348" s="5" t="s">
        <v>8</v>
      </c>
      <c r="I348" s="5" t="s">
        <v>31</v>
      </c>
      <c r="J348" s="5" t="s">
        <v>84</v>
      </c>
      <c r="K348" s="5" t="s">
        <v>39</v>
      </c>
      <c r="L348" s="5">
        <v>94110</v>
      </c>
      <c r="M348" s="5" t="s">
        <v>12</v>
      </c>
      <c r="N348" s="5" t="s">
        <v>7</v>
      </c>
      <c r="O348" s="5" t="s">
        <v>57</v>
      </c>
      <c r="P348" s="5">
        <v>17.12</v>
      </c>
      <c r="Q348" s="7">
        <v>2</v>
      </c>
      <c r="R348" s="12">
        <f>'Sales Data'!$Q$348*'Sales Data'!$P$348</f>
        <v>34.24</v>
      </c>
    </row>
    <row r="349" spans="1:18" x14ac:dyDescent="0.25">
      <c r="A349" s="4">
        <v>953</v>
      </c>
      <c r="B349" s="5" t="s">
        <v>1279</v>
      </c>
      <c r="C349" s="6">
        <v>43193</v>
      </c>
      <c r="D349" s="6">
        <v>43197</v>
      </c>
      <c r="E349" s="5" t="s">
        <v>42</v>
      </c>
      <c r="F349" s="5" t="s">
        <v>1280</v>
      </c>
      <c r="G349" s="5" t="s">
        <v>1281</v>
      </c>
      <c r="H349" s="5" t="s">
        <v>5</v>
      </c>
      <c r="I349" s="5" t="s">
        <v>31</v>
      </c>
      <c r="J349" s="5" t="s">
        <v>94</v>
      </c>
      <c r="K349" s="5" t="s">
        <v>95</v>
      </c>
      <c r="L349" s="5">
        <v>19143</v>
      </c>
      <c r="M349" s="5" t="s">
        <v>6</v>
      </c>
      <c r="N349" s="5" t="s">
        <v>4</v>
      </c>
      <c r="O349" s="5" t="s">
        <v>51</v>
      </c>
      <c r="P349" s="5">
        <v>255</v>
      </c>
      <c r="Q349" s="7">
        <v>3</v>
      </c>
      <c r="R349" s="12">
        <f>'Sales Data'!$Q$349*'Sales Data'!$P$349</f>
        <v>765</v>
      </c>
    </row>
    <row r="350" spans="1:18" x14ac:dyDescent="0.25">
      <c r="A350" s="4">
        <v>954</v>
      </c>
      <c r="B350" s="5" t="s">
        <v>1282</v>
      </c>
      <c r="C350" s="6">
        <v>43462</v>
      </c>
      <c r="D350" s="6">
        <v>43466</v>
      </c>
      <c r="E350" s="5" t="s">
        <v>42</v>
      </c>
      <c r="F350" s="5" t="s">
        <v>1283</v>
      </c>
      <c r="G350" s="5" t="s">
        <v>1284</v>
      </c>
      <c r="H350" s="5" t="s">
        <v>5</v>
      </c>
      <c r="I350" s="5" t="s">
        <v>31</v>
      </c>
      <c r="J350" s="5" t="s">
        <v>1285</v>
      </c>
      <c r="K350" s="5" t="s">
        <v>68</v>
      </c>
      <c r="L350" s="5">
        <v>78664</v>
      </c>
      <c r="M350" s="5" t="s">
        <v>3</v>
      </c>
      <c r="N350" s="5" t="s">
        <v>7</v>
      </c>
      <c r="O350" s="5" t="s">
        <v>85</v>
      </c>
      <c r="P350" s="5">
        <v>27.167999999999999</v>
      </c>
      <c r="Q350" s="7">
        <v>9</v>
      </c>
      <c r="R350" s="12">
        <f>'Sales Data'!$Q$350*'Sales Data'!$P$350</f>
        <v>244.512</v>
      </c>
    </row>
    <row r="351" spans="1:18" x14ac:dyDescent="0.25">
      <c r="A351" s="4">
        <v>956</v>
      </c>
      <c r="B351" s="5" t="s">
        <v>1286</v>
      </c>
      <c r="C351" s="6">
        <v>43434</v>
      </c>
      <c r="D351" s="6">
        <v>43438</v>
      </c>
      <c r="E351" s="5" t="s">
        <v>42</v>
      </c>
      <c r="F351" s="5" t="s">
        <v>1287</v>
      </c>
      <c r="G351" s="5" t="s">
        <v>1288</v>
      </c>
      <c r="H351" s="5" t="s">
        <v>5</v>
      </c>
      <c r="I351" s="5" t="s">
        <v>31</v>
      </c>
      <c r="J351" s="5" t="s">
        <v>700</v>
      </c>
      <c r="K351" s="5" t="s">
        <v>701</v>
      </c>
      <c r="L351" s="5">
        <v>39212</v>
      </c>
      <c r="M351" s="5" t="s">
        <v>9</v>
      </c>
      <c r="N351" s="5" t="s">
        <v>7</v>
      </c>
      <c r="O351" s="5" t="s">
        <v>75</v>
      </c>
      <c r="P351" s="5">
        <v>173.8</v>
      </c>
      <c r="Q351" s="7">
        <v>5</v>
      </c>
      <c r="R351" s="12">
        <f>'Sales Data'!$Q$351*'Sales Data'!$P$351</f>
        <v>869</v>
      </c>
    </row>
    <row r="352" spans="1:18" x14ac:dyDescent="0.25">
      <c r="A352" s="4">
        <v>957</v>
      </c>
      <c r="B352" s="5" t="s">
        <v>1289</v>
      </c>
      <c r="C352" s="6">
        <v>43235</v>
      </c>
      <c r="D352" s="6">
        <v>43238</v>
      </c>
      <c r="E352" s="5" t="s">
        <v>28</v>
      </c>
      <c r="F352" s="5" t="s">
        <v>1290</v>
      </c>
      <c r="G352" s="5" t="s">
        <v>1291</v>
      </c>
      <c r="H352" s="5" t="s">
        <v>5</v>
      </c>
      <c r="I352" s="5" t="s">
        <v>31</v>
      </c>
      <c r="J352" s="5" t="s">
        <v>289</v>
      </c>
      <c r="K352" s="5" t="s">
        <v>175</v>
      </c>
      <c r="L352" s="5">
        <v>85023</v>
      </c>
      <c r="M352" s="5" t="s">
        <v>12</v>
      </c>
      <c r="N352" s="5" t="s">
        <v>10</v>
      </c>
      <c r="O352" s="5" t="s">
        <v>116</v>
      </c>
      <c r="P352" s="5">
        <v>29.591999999999999</v>
      </c>
      <c r="Q352" s="7">
        <v>8</v>
      </c>
      <c r="R352" s="12">
        <f>'Sales Data'!$Q$352*'Sales Data'!$P$352</f>
        <v>236.73599999999999</v>
      </c>
    </row>
    <row r="353" spans="1:18" x14ac:dyDescent="0.25">
      <c r="A353" s="4">
        <v>960</v>
      </c>
      <c r="B353" s="5" t="s">
        <v>1292</v>
      </c>
      <c r="C353" s="6">
        <v>42635</v>
      </c>
      <c r="D353" s="6">
        <v>42635</v>
      </c>
      <c r="E353" s="5" t="s">
        <v>610</v>
      </c>
      <c r="F353" s="5" t="s">
        <v>1293</v>
      </c>
      <c r="G353" s="5" t="s">
        <v>1294</v>
      </c>
      <c r="H353" s="5" t="s">
        <v>5</v>
      </c>
      <c r="I353" s="5" t="s">
        <v>31</v>
      </c>
      <c r="J353" s="5" t="s">
        <v>1070</v>
      </c>
      <c r="K353" s="5" t="s">
        <v>39</v>
      </c>
      <c r="L353" s="5">
        <v>92054</v>
      </c>
      <c r="M353" s="5" t="s">
        <v>12</v>
      </c>
      <c r="N353" s="5" t="s">
        <v>4</v>
      </c>
      <c r="O353" s="5" t="s">
        <v>51</v>
      </c>
      <c r="P353" s="5">
        <v>204.6</v>
      </c>
      <c r="Q353" s="7">
        <v>3</v>
      </c>
      <c r="R353" s="12">
        <f>'Sales Data'!$Q$353*'Sales Data'!$P$353</f>
        <v>613.79999999999995</v>
      </c>
    </row>
    <row r="354" spans="1:18" x14ac:dyDescent="0.25">
      <c r="A354" s="4">
        <v>961</v>
      </c>
      <c r="B354" s="5" t="s">
        <v>1295</v>
      </c>
      <c r="C354" s="6">
        <v>43418</v>
      </c>
      <c r="D354" s="6">
        <v>43423</v>
      </c>
      <c r="E354" s="5" t="s">
        <v>42</v>
      </c>
      <c r="F354" s="5" t="s">
        <v>1296</v>
      </c>
      <c r="G354" s="5" t="s">
        <v>1297</v>
      </c>
      <c r="H354" s="5" t="s">
        <v>8</v>
      </c>
      <c r="I354" s="5" t="s">
        <v>31</v>
      </c>
      <c r="J354" s="5" t="s">
        <v>84</v>
      </c>
      <c r="K354" s="5" t="s">
        <v>39</v>
      </c>
      <c r="L354" s="5">
        <v>94110</v>
      </c>
      <c r="M354" s="5" t="s">
        <v>12</v>
      </c>
      <c r="N354" s="5" t="s">
        <v>4</v>
      </c>
      <c r="O354" s="5" t="s">
        <v>96</v>
      </c>
      <c r="P354" s="5">
        <v>321.56799999999998</v>
      </c>
      <c r="Q354" s="7">
        <v>3</v>
      </c>
      <c r="R354" s="12">
        <f>'Sales Data'!$Q$354*'Sales Data'!$P$354</f>
        <v>964.70399999999995</v>
      </c>
    </row>
    <row r="355" spans="1:18" x14ac:dyDescent="0.25">
      <c r="A355" s="4">
        <v>962</v>
      </c>
      <c r="B355" s="5" t="s">
        <v>1298</v>
      </c>
      <c r="C355" s="6">
        <v>42701</v>
      </c>
      <c r="D355" s="6">
        <v>42705</v>
      </c>
      <c r="E355" s="5" t="s">
        <v>42</v>
      </c>
      <c r="F355" s="5" t="s">
        <v>1299</v>
      </c>
      <c r="G355" s="5" t="s">
        <v>1300</v>
      </c>
      <c r="H355" s="5" t="s">
        <v>11</v>
      </c>
      <c r="I355" s="5" t="s">
        <v>31</v>
      </c>
      <c r="J355" s="5" t="s">
        <v>784</v>
      </c>
      <c r="K355" s="5" t="s">
        <v>785</v>
      </c>
      <c r="L355" s="5">
        <v>72701</v>
      </c>
      <c r="M355" s="5" t="s">
        <v>9</v>
      </c>
      <c r="N355" s="5" t="s">
        <v>7</v>
      </c>
      <c r="O355" s="5" t="s">
        <v>63</v>
      </c>
      <c r="P355" s="5">
        <v>6.24</v>
      </c>
      <c r="Q355" s="7">
        <v>8</v>
      </c>
      <c r="R355" s="12">
        <f>'Sales Data'!$Q$355*'Sales Data'!$P$355</f>
        <v>49.92</v>
      </c>
    </row>
    <row r="356" spans="1:18" x14ac:dyDescent="0.25">
      <c r="A356" s="4">
        <v>965</v>
      </c>
      <c r="B356" s="5" t="s">
        <v>1301</v>
      </c>
      <c r="C356" s="6">
        <v>43199</v>
      </c>
      <c r="D356" s="6">
        <v>43201</v>
      </c>
      <c r="E356" s="5" t="s">
        <v>112</v>
      </c>
      <c r="F356" s="5" t="s">
        <v>1302</v>
      </c>
      <c r="G356" s="5" t="s">
        <v>1303</v>
      </c>
      <c r="H356" s="5" t="s">
        <v>11</v>
      </c>
      <c r="I356" s="5" t="s">
        <v>31</v>
      </c>
      <c r="J356" s="5" t="s">
        <v>157</v>
      </c>
      <c r="K356" s="5" t="s">
        <v>158</v>
      </c>
      <c r="L356" s="5">
        <v>10011</v>
      </c>
      <c r="M356" s="5" t="s">
        <v>6</v>
      </c>
      <c r="N356" s="5" t="s">
        <v>7</v>
      </c>
      <c r="O356" s="5" t="s">
        <v>40</v>
      </c>
      <c r="P356" s="5">
        <v>9.82</v>
      </c>
      <c r="Q356" s="7">
        <v>7</v>
      </c>
      <c r="R356" s="12">
        <f>'Sales Data'!$Q$356*'Sales Data'!$P$356</f>
        <v>68.740000000000009</v>
      </c>
    </row>
    <row r="357" spans="1:18" x14ac:dyDescent="0.25">
      <c r="A357" s="4">
        <v>979</v>
      </c>
      <c r="B357" s="5" t="s">
        <v>1304</v>
      </c>
      <c r="C357" s="6">
        <v>42885</v>
      </c>
      <c r="D357" s="6">
        <v>42886</v>
      </c>
      <c r="E357" s="5" t="s">
        <v>112</v>
      </c>
      <c r="F357" s="5" t="s">
        <v>1305</v>
      </c>
      <c r="G357" s="5" t="s">
        <v>1306</v>
      </c>
      <c r="H357" s="5" t="s">
        <v>5</v>
      </c>
      <c r="I357" s="5" t="s">
        <v>31</v>
      </c>
      <c r="J357" s="5" t="s">
        <v>278</v>
      </c>
      <c r="K357" s="5" t="s">
        <v>56</v>
      </c>
      <c r="L357" s="5">
        <v>28403</v>
      </c>
      <c r="M357" s="5" t="s">
        <v>9</v>
      </c>
      <c r="N357" s="5" t="s">
        <v>7</v>
      </c>
      <c r="O357" s="5" t="s">
        <v>63</v>
      </c>
      <c r="P357" s="5">
        <v>3.282</v>
      </c>
      <c r="Q357" s="7">
        <v>8</v>
      </c>
      <c r="R357" s="12">
        <f>'Sales Data'!$Q$357*'Sales Data'!$P$357</f>
        <v>26.256</v>
      </c>
    </row>
    <row r="358" spans="1:18" x14ac:dyDescent="0.25">
      <c r="A358" s="4">
        <v>982</v>
      </c>
      <c r="B358" s="5" t="s">
        <v>1307</v>
      </c>
      <c r="C358" s="6">
        <v>42319</v>
      </c>
      <c r="D358" s="6">
        <v>42322</v>
      </c>
      <c r="E358" s="5" t="s">
        <v>28</v>
      </c>
      <c r="F358" s="5" t="s">
        <v>1308</v>
      </c>
      <c r="G358" s="5" t="s">
        <v>1309</v>
      </c>
      <c r="H358" s="5" t="s">
        <v>5</v>
      </c>
      <c r="I358" s="5" t="s">
        <v>31</v>
      </c>
      <c r="J358" s="5" t="s">
        <v>1175</v>
      </c>
      <c r="K358" s="5" t="s">
        <v>246</v>
      </c>
      <c r="L358" s="5">
        <v>80027</v>
      </c>
      <c r="M358" s="5" t="s">
        <v>12</v>
      </c>
      <c r="N358" s="5" t="s">
        <v>7</v>
      </c>
      <c r="O358" s="5" t="s">
        <v>85</v>
      </c>
      <c r="P358" s="5">
        <v>3.3919999999999999</v>
      </c>
      <c r="Q358" s="7">
        <v>8</v>
      </c>
      <c r="R358" s="12">
        <f>'Sales Data'!$Q$358*'Sales Data'!$P$358</f>
        <v>27.135999999999999</v>
      </c>
    </row>
    <row r="359" spans="1:18" x14ac:dyDescent="0.25">
      <c r="A359" s="4">
        <v>985</v>
      </c>
      <c r="B359" s="5" t="s">
        <v>1310</v>
      </c>
      <c r="C359" s="6">
        <v>43372</v>
      </c>
      <c r="D359" s="6">
        <v>43378</v>
      </c>
      <c r="E359" s="5" t="s">
        <v>42</v>
      </c>
      <c r="F359" s="5" t="s">
        <v>1311</v>
      </c>
      <c r="G359" s="5" t="s">
        <v>1312</v>
      </c>
      <c r="H359" s="5" t="s">
        <v>11</v>
      </c>
      <c r="I359" s="5" t="s">
        <v>31</v>
      </c>
      <c r="J359" s="5" t="s">
        <v>314</v>
      </c>
      <c r="K359" s="5" t="s">
        <v>68</v>
      </c>
      <c r="L359" s="5">
        <v>77506</v>
      </c>
      <c r="M359" s="5" t="s">
        <v>3</v>
      </c>
      <c r="N359" s="5" t="s">
        <v>7</v>
      </c>
      <c r="O359" s="5" t="s">
        <v>40</v>
      </c>
      <c r="P359" s="5">
        <v>7.968</v>
      </c>
      <c r="Q359" s="7">
        <v>7</v>
      </c>
      <c r="R359" s="12">
        <f>'Sales Data'!$Q$359*'Sales Data'!$P$359</f>
        <v>55.775999999999996</v>
      </c>
    </row>
    <row r="360" spans="1:18" x14ac:dyDescent="0.25">
      <c r="A360" s="4">
        <v>988</v>
      </c>
      <c r="B360" s="5" t="s">
        <v>1313</v>
      </c>
      <c r="C360" s="6">
        <v>42439</v>
      </c>
      <c r="D360" s="6">
        <v>42439</v>
      </c>
      <c r="E360" s="5" t="s">
        <v>610</v>
      </c>
      <c r="F360" s="5" t="s">
        <v>1314</v>
      </c>
      <c r="G360" s="5" t="s">
        <v>1315</v>
      </c>
      <c r="H360" s="5" t="s">
        <v>5</v>
      </c>
      <c r="I360" s="5" t="s">
        <v>31</v>
      </c>
      <c r="J360" s="5" t="s">
        <v>110</v>
      </c>
      <c r="K360" s="5" t="s">
        <v>68</v>
      </c>
      <c r="L360" s="5">
        <v>77041</v>
      </c>
      <c r="M360" s="5" t="s">
        <v>3</v>
      </c>
      <c r="N360" s="5" t="s">
        <v>7</v>
      </c>
      <c r="O360" s="5" t="s">
        <v>63</v>
      </c>
      <c r="P360" s="5">
        <v>1.1120000000000001</v>
      </c>
      <c r="Q360" s="7">
        <v>9</v>
      </c>
      <c r="R360" s="12">
        <f>'Sales Data'!$Q$360*'Sales Data'!$P$360</f>
        <v>10.008000000000001</v>
      </c>
    </row>
    <row r="361" spans="1:18" x14ac:dyDescent="0.25">
      <c r="A361" s="4">
        <v>991</v>
      </c>
      <c r="B361" s="5" t="s">
        <v>1316</v>
      </c>
      <c r="C361" s="6">
        <v>42458</v>
      </c>
      <c r="D361" s="6">
        <v>42460</v>
      </c>
      <c r="E361" s="5" t="s">
        <v>28</v>
      </c>
      <c r="F361" s="5" t="s">
        <v>1317</v>
      </c>
      <c r="G361" s="5" t="s">
        <v>1318</v>
      </c>
      <c r="H361" s="5" t="s">
        <v>11</v>
      </c>
      <c r="I361" s="5" t="s">
        <v>31</v>
      </c>
      <c r="J361" s="5" t="s">
        <v>716</v>
      </c>
      <c r="K361" s="5" t="s">
        <v>46</v>
      </c>
      <c r="L361" s="5">
        <v>32216</v>
      </c>
      <c r="M361" s="5" t="s">
        <v>9</v>
      </c>
      <c r="N361" s="5" t="s">
        <v>4</v>
      </c>
      <c r="O361" s="5" t="s">
        <v>96</v>
      </c>
      <c r="P361" s="5">
        <v>1166.92</v>
      </c>
      <c r="Q361" s="7">
        <v>6</v>
      </c>
      <c r="R361" s="12">
        <f>'Sales Data'!$Q$361*'Sales Data'!$P$361</f>
        <v>7001.52</v>
      </c>
    </row>
    <row r="362" spans="1:18" x14ac:dyDescent="0.25">
      <c r="A362" s="4">
        <v>995</v>
      </c>
      <c r="B362" s="5" t="s">
        <v>1319</v>
      </c>
      <c r="C362" s="6">
        <v>42145</v>
      </c>
      <c r="D362" s="6">
        <v>42149</v>
      </c>
      <c r="E362" s="5" t="s">
        <v>42</v>
      </c>
      <c r="F362" s="5" t="s">
        <v>1320</v>
      </c>
      <c r="G362" s="5" t="s">
        <v>1321</v>
      </c>
      <c r="H362" s="5" t="s">
        <v>8</v>
      </c>
      <c r="I362" s="5" t="s">
        <v>31</v>
      </c>
      <c r="J362" s="5" t="s">
        <v>1322</v>
      </c>
      <c r="K362" s="5" t="s">
        <v>180</v>
      </c>
      <c r="L362" s="5">
        <v>23464</v>
      </c>
      <c r="M362" s="5" t="s">
        <v>9</v>
      </c>
      <c r="N362" s="5" t="s">
        <v>7</v>
      </c>
      <c r="O362" s="5" t="s">
        <v>63</v>
      </c>
      <c r="P362" s="5">
        <v>2715.93</v>
      </c>
      <c r="Q362" s="7">
        <v>9</v>
      </c>
      <c r="R362" s="12">
        <f>'Sales Data'!$Q$362*'Sales Data'!$P$362</f>
        <v>24443.37</v>
      </c>
    </row>
    <row r="363" spans="1:18" x14ac:dyDescent="0.25">
      <c r="A363" s="4">
        <v>997</v>
      </c>
      <c r="B363" s="5" t="s">
        <v>1323</v>
      </c>
      <c r="C363" s="6">
        <v>42671</v>
      </c>
      <c r="D363" s="6">
        <v>42677</v>
      </c>
      <c r="E363" s="5" t="s">
        <v>42</v>
      </c>
      <c r="F363" s="5" t="s">
        <v>1324</v>
      </c>
      <c r="G363" s="5" t="s">
        <v>1325</v>
      </c>
      <c r="H363" s="5" t="s">
        <v>5</v>
      </c>
      <c r="I363" s="5" t="s">
        <v>31</v>
      </c>
      <c r="J363" s="5" t="s">
        <v>32</v>
      </c>
      <c r="K363" s="5" t="s">
        <v>33</v>
      </c>
      <c r="L363" s="5">
        <v>42420</v>
      </c>
      <c r="M363" s="5" t="s">
        <v>9</v>
      </c>
      <c r="N363" s="5" t="s">
        <v>7</v>
      </c>
      <c r="O363" s="5" t="s">
        <v>120</v>
      </c>
      <c r="P363" s="5">
        <v>10.67</v>
      </c>
      <c r="Q363" s="7">
        <v>7</v>
      </c>
      <c r="R363" s="12">
        <f>'Sales Data'!$Q$363*'Sales Data'!$P$363</f>
        <v>74.69</v>
      </c>
    </row>
    <row r="364" spans="1:18" x14ac:dyDescent="0.25">
      <c r="A364" s="4">
        <v>1005</v>
      </c>
      <c r="B364" s="5" t="s">
        <v>1326</v>
      </c>
      <c r="C364" s="6">
        <v>42609</v>
      </c>
      <c r="D364" s="6">
        <v>42613</v>
      </c>
      <c r="E364" s="5" t="s">
        <v>42</v>
      </c>
      <c r="F364" s="5" t="s">
        <v>1327</v>
      </c>
      <c r="G364" s="5" t="s">
        <v>1328</v>
      </c>
      <c r="H364" s="5" t="s">
        <v>5</v>
      </c>
      <c r="I364" s="5" t="s">
        <v>31</v>
      </c>
      <c r="J364" s="5" t="s">
        <v>1329</v>
      </c>
      <c r="K364" s="5" t="s">
        <v>39</v>
      </c>
      <c r="L364" s="5">
        <v>92563</v>
      </c>
      <c r="M364" s="5" t="s">
        <v>12</v>
      </c>
      <c r="N364" s="5" t="s">
        <v>7</v>
      </c>
      <c r="O364" s="5" t="s">
        <v>75</v>
      </c>
      <c r="P364" s="5">
        <v>484.65</v>
      </c>
      <c r="Q364" s="7">
        <v>6</v>
      </c>
      <c r="R364" s="12">
        <f>'Sales Data'!$Q$364*'Sales Data'!$P$364</f>
        <v>2907.8999999999996</v>
      </c>
    </row>
    <row r="365" spans="1:18" x14ac:dyDescent="0.25">
      <c r="A365" s="4">
        <v>1007</v>
      </c>
      <c r="B365" s="5" t="s">
        <v>1330</v>
      </c>
      <c r="C365" s="6">
        <v>42680</v>
      </c>
      <c r="D365" s="6">
        <v>42683</v>
      </c>
      <c r="E365" s="5" t="s">
        <v>112</v>
      </c>
      <c r="F365" s="5" t="s">
        <v>1331</v>
      </c>
      <c r="G365" s="5" t="s">
        <v>1332</v>
      </c>
      <c r="H365" s="5" t="s">
        <v>5</v>
      </c>
      <c r="I365" s="5" t="s">
        <v>31</v>
      </c>
      <c r="J365" s="5" t="s">
        <v>326</v>
      </c>
      <c r="K365" s="5" t="s">
        <v>175</v>
      </c>
      <c r="L365" s="5">
        <v>85254</v>
      </c>
      <c r="M365" s="5" t="s">
        <v>12</v>
      </c>
      <c r="N365" s="5" t="s">
        <v>7</v>
      </c>
      <c r="O365" s="5" t="s">
        <v>120</v>
      </c>
      <c r="P365" s="5">
        <v>7.08</v>
      </c>
      <c r="Q365" s="7">
        <v>1</v>
      </c>
      <c r="R365" s="12">
        <f>'Sales Data'!$Q$365*'Sales Data'!$P$365</f>
        <v>7.08</v>
      </c>
    </row>
    <row r="366" spans="1:18" x14ac:dyDescent="0.25">
      <c r="A366" s="4">
        <v>1011</v>
      </c>
      <c r="B366" s="5" t="s">
        <v>1333</v>
      </c>
      <c r="C366" s="6">
        <v>42332</v>
      </c>
      <c r="D366" s="6">
        <v>42334</v>
      </c>
      <c r="E366" s="5" t="s">
        <v>112</v>
      </c>
      <c r="F366" s="5" t="s">
        <v>1334</v>
      </c>
      <c r="G366" s="5" t="s">
        <v>1335</v>
      </c>
      <c r="H366" s="5" t="s">
        <v>5</v>
      </c>
      <c r="I366" s="5" t="s">
        <v>31</v>
      </c>
      <c r="J366" s="5" t="s">
        <v>476</v>
      </c>
      <c r="K366" s="5" t="s">
        <v>39</v>
      </c>
      <c r="L366" s="5">
        <v>92037</v>
      </c>
      <c r="M366" s="5" t="s">
        <v>12</v>
      </c>
      <c r="N366" s="5" t="s">
        <v>4</v>
      </c>
      <c r="O366" s="5" t="s">
        <v>51</v>
      </c>
      <c r="P366" s="5">
        <v>151.72</v>
      </c>
      <c r="Q366" s="7">
        <v>2</v>
      </c>
      <c r="R366" s="12">
        <f>'Sales Data'!$Q$366*'Sales Data'!$P$366</f>
        <v>303.44</v>
      </c>
    </row>
    <row r="367" spans="1:18" x14ac:dyDescent="0.25">
      <c r="A367" s="4">
        <v>1014</v>
      </c>
      <c r="B367" s="5" t="s">
        <v>1336</v>
      </c>
      <c r="C367" s="6">
        <v>42725</v>
      </c>
      <c r="D367" s="6">
        <v>42728</v>
      </c>
      <c r="E367" s="5" t="s">
        <v>28</v>
      </c>
      <c r="F367" s="5" t="s">
        <v>1337</v>
      </c>
      <c r="G367" s="5" t="s">
        <v>1338</v>
      </c>
      <c r="H367" s="5" t="s">
        <v>5</v>
      </c>
      <c r="I367" s="5" t="s">
        <v>31</v>
      </c>
      <c r="J367" s="5" t="s">
        <v>61</v>
      </c>
      <c r="K367" s="5" t="s">
        <v>62</v>
      </c>
      <c r="L367" s="5">
        <v>98103</v>
      </c>
      <c r="M367" s="5" t="s">
        <v>12</v>
      </c>
      <c r="N367" s="5" t="s">
        <v>4</v>
      </c>
      <c r="O367" s="5" t="s">
        <v>47</v>
      </c>
      <c r="P367" s="5">
        <v>1618.37</v>
      </c>
      <c r="Q367" s="7">
        <v>8</v>
      </c>
      <c r="R367" s="12">
        <f>'Sales Data'!$Q$367*'Sales Data'!$P$367</f>
        <v>12946.96</v>
      </c>
    </row>
    <row r="368" spans="1:18" x14ac:dyDescent="0.25">
      <c r="A368" s="4">
        <v>1017</v>
      </c>
      <c r="B368" s="5" t="s">
        <v>1339</v>
      </c>
      <c r="C368" s="6">
        <v>42557</v>
      </c>
      <c r="D368" s="6">
        <v>42561</v>
      </c>
      <c r="E368" s="5" t="s">
        <v>42</v>
      </c>
      <c r="F368" s="5" t="s">
        <v>1340</v>
      </c>
      <c r="G368" s="5" t="s">
        <v>1341</v>
      </c>
      <c r="H368" s="5" t="s">
        <v>8</v>
      </c>
      <c r="I368" s="5" t="s">
        <v>31</v>
      </c>
      <c r="J368" s="5" t="s">
        <v>157</v>
      </c>
      <c r="K368" s="5" t="s">
        <v>158</v>
      </c>
      <c r="L368" s="5">
        <v>10011</v>
      </c>
      <c r="M368" s="5" t="s">
        <v>6</v>
      </c>
      <c r="N368" s="5" t="s">
        <v>4</v>
      </c>
      <c r="O368" s="5" t="s">
        <v>51</v>
      </c>
      <c r="P368" s="5">
        <v>13.96</v>
      </c>
      <c r="Q368" s="7">
        <v>5</v>
      </c>
      <c r="R368" s="12">
        <f>'Sales Data'!$Q$368*'Sales Data'!$P$368</f>
        <v>69.800000000000011</v>
      </c>
    </row>
    <row r="369" spans="1:18" x14ac:dyDescent="0.25">
      <c r="A369" s="4">
        <v>1025</v>
      </c>
      <c r="B369" s="5" t="s">
        <v>1342</v>
      </c>
      <c r="C369" s="6">
        <v>43451</v>
      </c>
      <c r="D369" s="6">
        <v>43454</v>
      </c>
      <c r="E369" s="5" t="s">
        <v>112</v>
      </c>
      <c r="F369" s="5" t="s">
        <v>1343</v>
      </c>
      <c r="G369" s="5" t="s">
        <v>1344</v>
      </c>
      <c r="H369" s="5" t="s">
        <v>11</v>
      </c>
      <c r="I369" s="5" t="s">
        <v>31</v>
      </c>
      <c r="J369" s="5" t="s">
        <v>38</v>
      </c>
      <c r="K369" s="5" t="s">
        <v>39</v>
      </c>
      <c r="L369" s="5">
        <v>90045</v>
      </c>
      <c r="M369" s="5" t="s">
        <v>12</v>
      </c>
      <c r="N369" s="5" t="s">
        <v>7</v>
      </c>
      <c r="O369" s="5" t="s">
        <v>63</v>
      </c>
      <c r="P369" s="5">
        <v>11.808</v>
      </c>
      <c r="Q369" s="7">
        <v>1</v>
      </c>
      <c r="R369" s="12">
        <f>'Sales Data'!$Q$369*'Sales Data'!$P$369</f>
        <v>11.808</v>
      </c>
    </row>
    <row r="370" spans="1:18" x14ac:dyDescent="0.25">
      <c r="A370" s="4">
        <v>1026</v>
      </c>
      <c r="B370" s="5" t="s">
        <v>1345</v>
      </c>
      <c r="C370" s="6">
        <v>42746</v>
      </c>
      <c r="D370" s="6">
        <v>42748</v>
      </c>
      <c r="E370" s="5" t="s">
        <v>28</v>
      </c>
      <c r="F370" s="5" t="s">
        <v>1346</v>
      </c>
      <c r="G370" s="5" t="s">
        <v>1347</v>
      </c>
      <c r="H370" s="5" t="s">
        <v>11</v>
      </c>
      <c r="I370" s="5" t="s">
        <v>31</v>
      </c>
      <c r="J370" s="5" t="s">
        <v>179</v>
      </c>
      <c r="K370" s="5" t="s">
        <v>267</v>
      </c>
      <c r="L370" s="5">
        <v>45503</v>
      </c>
      <c r="M370" s="5" t="s">
        <v>6</v>
      </c>
      <c r="N370" s="5" t="s">
        <v>7</v>
      </c>
      <c r="O370" s="5" t="s">
        <v>57</v>
      </c>
      <c r="P370" s="5">
        <v>15.552</v>
      </c>
      <c r="Q370" s="7">
        <v>9</v>
      </c>
      <c r="R370" s="12">
        <f>'Sales Data'!$Q$370*'Sales Data'!$P$370</f>
        <v>139.96799999999999</v>
      </c>
    </row>
    <row r="371" spans="1:18" x14ac:dyDescent="0.25">
      <c r="A371" s="4">
        <v>1034</v>
      </c>
      <c r="B371" s="5" t="s">
        <v>1348</v>
      </c>
      <c r="C371" s="6">
        <v>43059</v>
      </c>
      <c r="D371" s="6">
        <v>43061</v>
      </c>
      <c r="E371" s="5" t="s">
        <v>112</v>
      </c>
      <c r="F371" s="5" t="s">
        <v>1349</v>
      </c>
      <c r="G371" s="5" t="s">
        <v>1350</v>
      </c>
      <c r="H371" s="5" t="s">
        <v>5</v>
      </c>
      <c r="I371" s="5" t="s">
        <v>31</v>
      </c>
      <c r="J371" s="5" t="s">
        <v>507</v>
      </c>
      <c r="K371" s="5" t="s">
        <v>267</v>
      </c>
      <c r="L371" s="5">
        <v>45231</v>
      </c>
      <c r="M371" s="5" t="s">
        <v>6</v>
      </c>
      <c r="N371" s="5" t="s">
        <v>7</v>
      </c>
      <c r="O371" s="5" t="s">
        <v>57</v>
      </c>
      <c r="P371" s="5">
        <v>15.696</v>
      </c>
      <c r="Q371" s="7">
        <v>5</v>
      </c>
      <c r="R371" s="12">
        <f>'Sales Data'!$Q$371*'Sales Data'!$P$371</f>
        <v>78.48</v>
      </c>
    </row>
    <row r="372" spans="1:18" x14ac:dyDescent="0.25">
      <c r="A372" s="4">
        <v>1038</v>
      </c>
      <c r="B372" s="5" t="s">
        <v>1351</v>
      </c>
      <c r="C372" s="6">
        <v>42534</v>
      </c>
      <c r="D372" s="6">
        <v>42535</v>
      </c>
      <c r="E372" s="5" t="s">
        <v>112</v>
      </c>
      <c r="F372" s="5" t="s">
        <v>1352</v>
      </c>
      <c r="G372" s="5" t="s">
        <v>1353</v>
      </c>
      <c r="H372" s="5" t="s">
        <v>5</v>
      </c>
      <c r="I372" s="5" t="s">
        <v>31</v>
      </c>
      <c r="J372" s="5" t="s">
        <v>38</v>
      </c>
      <c r="K372" s="5" t="s">
        <v>39</v>
      </c>
      <c r="L372" s="5">
        <v>90004</v>
      </c>
      <c r="M372" s="5" t="s">
        <v>12</v>
      </c>
      <c r="N372" s="5" t="s">
        <v>7</v>
      </c>
      <c r="O372" s="5" t="s">
        <v>63</v>
      </c>
      <c r="P372" s="5">
        <v>36.624000000000002</v>
      </c>
      <c r="Q372" s="7">
        <v>3</v>
      </c>
      <c r="R372" s="12">
        <f>'Sales Data'!$Q$372*'Sales Data'!$P$372</f>
        <v>109.87200000000001</v>
      </c>
    </row>
    <row r="373" spans="1:18" x14ac:dyDescent="0.25">
      <c r="A373" s="4">
        <v>1039</v>
      </c>
      <c r="B373" s="5" t="s">
        <v>1354</v>
      </c>
      <c r="C373" s="6">
        <v>43424</v>
      </c>
      <c r="D373" s="6">
        <v>43425</v>
      </c>
      <c r="E373" s="5" t="s">
        <v>112</v>
      </c>
      <c r="F373" s="5" t="s">
        <v>1355</v>
      </c>
      <c r="G373" s="5" t="s">
        <v>1356</v>
      </c>
      <c r="H373" s="5" t="s">
        <v>5</v>
      </c>
      <c r="I373" s="5" t="s">
        <v>31</v>
      </c>
      <c r="J373" s="5" t="s">
        <v>1008</v>
      </c>
      <c r="K373" s="5" t="s">
        <v>56</v>
      </c>
      <c r="L373" s="5">
        <v>27217</v>
      </c>
      <c r="M373" s="5" t="s">
        <v>9</v>
      </c>
      <c r="N373" s="5" t="s">
        <v>7</v>
      </c>
      <c r="O373" s="5" t="s">
        <v>85</v>
      </c>
      <c r="P373" s="5">
        <v>23.968</v>
      </c>
      <c r="Q373" s="7">
        <v>5</v>
      </c>
      <c r="R373" s="12">
        <f>'Sales Data'!$Q$373*'Sales Data'!$P$373</f>
        <v>119.84</v>
      </c>
    </row>
    <row r="374" spans="1:18" x14ac:dyDescent="0.25">
      <c r="A374" s="4">
        <v>1041</v>
      </c>
      <c r="B374" s="5" t="s">
        <v>1357</v>
      </c>
      <c r="C374" s="6">
        <v>42814</v>
      </c>
      <c r="D374" s="6">
        <v>42818</v>
      </c>
      <c r="E374" s="5" t="s">
        <v>42</v>
      </c>
      <c r="F374" s="5" t="s">
        <v>1358</v>
      </c>
      <c r="G374" s="5" t="s">
        <v>1359</v>
      </c>
      <c r="H374" s="5" t="s">
        <v>11</v>
      </c>
      <c r="I374" s="5" t="s">
        <v>31</v>
      </c>
      <c r="J374" s="5" t="s">
        <v>1360</v>
      </c>
      <c r="K374" s="5" t="s">
        <v>310</v>
      </c>
      <c r="L374" s="5">
        <v>63376</v>
      </c>
      <c r="M374" s="5" t="s">
        <v>3</v>
      </c>
      <c r="N374" s="5" t="s">
        <v>4</v>
      </c>
      <c r="O374" s="5" t="s">
        <v>47</v>
      </c>
      <c r="P374" s="5">
        <v>697.16</v>
      </c>
      <c r="Q374" s="7">
        <v>2</v>
      </c>
      <c r="R374" s="12">
        <f>'Sales Data'!$Q$374*'Sales Data'!$P$374</f>
        <v>1394.32</v>
      </c>
    </row>
    <row r="375" spans="1:18" x14ac:dyDescent="0.25">
      <c r="A375" s="4">
        <v>1042</v>
      </c>
      <c r="B375" s="5" t="s">
        <v>1361</v>
      </c>
      <c r="C375" s="6">
        <v>42984</v>
      </c>
      <c r="D375" s="6">
        <v>42987</v>
      </c>
      <c r="E375" s="5" t="s">
        <v>28</v>
      </c>
      <c r="F375" s="5" t="s">
        <v>1362</v>
      </c>
      <c r="G375" s="5" t="s">
        <v>1363</v>
      </c>
      <c r="H375" s="5" t="s">
        <v>5</v>
      </c>
      <c r="I375" s="5" t="s">
        <v>31</v>
      </c>
      <c r="J375" s="5" t="s">
        <v>157</v>
      </c>
      <c r="K375" s="5" t="s">
        <v>158</v>
      </c>
      <c r="L375" s="5">
        <v>10035</v>
      </c>
      <c r="M375" s="5" t="s">
        <v>6</v>
      </c>
      <c r="N375" s="5" t="s">
        <v>10</v>
      </c>
      <c r="O375" s="5" t="s">
        <v>138</v>
      </c>
      <c r="P375" s="5">
        <v>31.86</v>
      </c>
      <c r="Q375" s="7">
        <v>4</v>
      </c>
      <c r="R375" s="12">
        <f>'Sales Data'!$Q$375*'Sales Data'!$P$375</f>
        <v>127.44</v>
      </c>
    </row>
    <row r="376" spans="1:18" x14ac:dyDescent="0.25">
      <c r="A376" s="4">
        <v>1044</v>
      </c>
      <c r="B376" s="5" t="s">
        <v>1364</v>
      </c>
      <c r="C376" s="6">
        <v>43290</v>
      </c>
      <c r="D376" s="6">
        <v>43293</v>
      </c>
      <c r="E376" s="5" t="s">
        <v>112</v>
      </c>
      <c r="F376" s="5" t="s">
        <v>1365</v>
      </c>
      <c r="G376" s="5" t="s">
        <v>1366</v>
      </c>
      <c r="H376" s="5" t="s">
        <v>8</v>
      </c>
      <c r="I376" s="5" t="s">
        <v>31</v>
      </c>
      <c r="J376" s="5" t="s">
        <v>170</v>
      </c>
      <c r="K376" s="5" t="s">
        <v>125</v>
      </c>
      <c r="L376" s="5">
        <v>60610</v>
      </c>
      <c r="M376" s="5" t="s">
        <v>3</v>
      </c>
      <c r="N376" s="5" t="s">
        <v>7</v>
      </c>
      <c r="O376" s="5" t="s">
        <v>85</v>
      </c>
      <c r="P376" s="5">
        <v>8.84</v>
      </c>
      <c r="Q376" s="7">
        <v>6</v>
      </c>
      <c r="R376" s="12">
        <f>'Sales Data'!$Q$376*'Sales Data'!$P$376</f>
        <v>53.04</v>
      </c>
    </row>
    <row r="377" spans="1:18" x14ac:dyDescent="0.25">
      <c r="A377" s="4">
        <v>1051</v>
      </c>
      <c r="B377" s="5" t="s">
        <v>1367</v>
      </c>
      <c r="C377" s="6">
        <v>42554</v>
      </c>
      <c r="D377" s="6">
        <v>42556</v>
      </c>
      <c r="E377" s="5" t="s">
        <v>112</v>
      </c>
      <c r="F377" s="5" t="s">
        <v>1368</v>
      </c>
      <c r="G377" s="5" t="s">
        <v>1369</v>
      </c>
      <c r="H377" s="5" t="s">
        <v>8</v>
      </c>
      <c r="I377" s="5" t="s">
        <v>31</v>
      </c>
      <c r="J377" s="5" t="s">
        <v>94</v>
      </c>
      <c r="K377" s="5" t="s">
        <v>95</v>
      </c>
      <c r="L377" s="5">
        <v>19134</v>
      </c>
      <c r="M377" s="5" t="s">
        <v>6</v>
      </c>
      <c r="N377" s="5" t="s">
        <v>4</v>
      </c>
      <c r="O377" s="5" t="s">
        <v>51</v>
      </c>
      <c r="P377" s="5">
        <v>168.464</v>
      </c>
      <c r="Q377" s="7">
        <v>9</v>
      </c>
      <c r="R377" s="12">
        <f>'Sales Data'!$Q$377*'Sales Data'!$P$377</f>
        <v>1516.1759999999999</v>
      </c>
    </row>
    <row r="378" spans="1:18" x14ac:dyDescent="0.25">
      <c r="A378" s="4">
        <v>1054</v>
      </c>
      <c r="B378" s="5" t="s">
        <v>1370</v>
      </c>
      <c r="C378" s="6">
        <v>42464</v>
      </c>
      <c r="D378" s="6">
        <v>42468</v>
      </c>
      <c r="E378" s="5" t="s">
        <v>42</v>
      </c>
      <c r="F378" s="5" t="s">
        <v>1371</v>
      </c>
      <c r="G378" s="5" t="s">
        <v>1372</v>
      </c>
      <c r="H378" s="5" t="s">
        <v>11</v>
      </c>
      <c r="I378" s="5" t="s">
        <v>31</v>
      </c>
      <c r="J378" s="5" t="s">
        <v>157</v>
      </c>
      <c r="K378" s="5" t="s">
        <v>158</v>
      </c>
      <c r="L378" s="5">
        <v>10009</v>
      </c>
      <c r="M378" s="5" t="s">
        <v>6</v>
      </c>
      <c r="N378" s="5" t="s">
        <v>7</v>
      </c>
      <c r="O378" s="5" t="s">
        <v>85</v>
      </c>
      <c r="P378" s="5">
        <v>11.16</v>
      </c>
      <c r="Q378" s="7">
        <v>5</v>
      </c>
      <c r="R378" s="12">
        <f>'Sales Data'!$Q$378*'Sales Data'!$P$378</f>
        <v>55.8</v>
      </c>
    </row>
    <row r="379" spans="1:18" x14ac:dyDescent="0.25">
      <c r="A379" s="4">
        <v>1060</v>
      </c>
      <c r="B379" s="5" t="s">
        <v>1373</v>
      </c>
      <c r="C379" s="6">
        <v>43063</v>
      </c>
      <c r="D379" s="6">
        <v>43070</v>
      </c>
      <c r="E379" s="5" t="s">
        <v>42</v>
      </c>
      <c r="F379" s="5" t="s">
        <v>1374</v>
      </c>
      <c r="G379" s="5" t="s">
        <v>1375</v>
      </c>
      <c r="H379" s="5" t="s">
        <v>11</v>
      </c>
      <c r="I379" s="5" t="s">
        <v>31</v>
      </c>
      <c r="J379" s="5" t="s">
        <v>94</v>
      </c>
      <c r="K379" s="5" t="s">
        <v>95</v>
      </c>
      <c r="L379" s="5">
        <v>19143</v>
      </c>
      <c r="M379" s="5" t="s">
        <v>6</v>
      </c>
      <c r="N379" s="5" t="s">
        <v>7</v>
      </c>
      <c r="O379" s="5" t="s">
        <v>159</v>
      </c>
      <c r="P379" s="5">
        <v>4.4160000000000004</v>
      </c>
      <c r="Q379" s="7">
        <v>1</v>
      </c>
      <c r="R379" s="12">
        <f>'Sales Data'!$Q$379*'Sales Data'!$P$379</f>
        <v>4.4160000000000004</v>
      </c>
    </row>
    <row r="380" spans="1:18" x14ac:dyDescent="0.25">
      <c r="A380" s="4">
        <v>1062</v>
      </c>
      <c r="B380" s="5" t="s">
        <v>1376</v>
      </c>
      <c r="C380" s="6">
        <v>42476</v>
      </c>
      <c r="D380" s="6">
        <v>42481</v>
      </c>
      <c r="E380" s="5" t="s">
        <v>42</v>
      </c>
      <c r="F380" s="5" t="s">
        <v>1377</v>
      </c>
      <c r="G380" s="5" t="s">
        <v>1378</v>
      </c>
      <c r="H380" s="5" t="s">
        <v>8</v>
      </c>
      <c r="I380" s="5" t="s">
        <v>31</v>
      </c>
      <c r="J380" s="5" t="s">
        <v>1379</v>
      </c>
      <c r="K380" s="5" t="s">
        <v>267</v>
      </c>
      <c r="L380" s="5">
        <v>43615</v>
      </c>
      <c r="M380" s="5" t="s">
        <v>6</v>
      </c>
      <c r="N380" s="5" t="s">
        <v>7</v>
      </c>
      <c r="O380" s="5" t="s">
        <v>69</v>
      </c>
      <c r="P380" s="5">
        <v>45.216000000000001</v>
      </c>
      <c r="Q380" s="7">
        <v>9</v>
      </c>
      <c r="R380" s="12">
        <f>'Sales Data'!$Q$380*'Sales Data'!$P$380</f>
        <v>406.94400000000002</v>
      </c>
    </row>
    <row r="381" spans="1:18" x14ac:dyDescent="0.25">
      <c r="A381" s="4">
        <v>1068</v>
      </c>
      <c r="B381" s="5" t="s">
        <v>1380</v>
      </c>
      <c r="C381" s="6">
        <v>43009</v>
      </c>
      <c r="D381" s="6">
        <v>43010</v>
      </c>
      <c r="E381" s="5" t="s">
        <v>112</v>
      </c>
      <c r="F381" s="5" t="s">
        <v>1381</v>
      </c>
      <c r="G381" s="5" t="s">
        <v>1382</v>
      </c>
      <c r="H381" s="5" t="s">
        <v>5</v>
      </c>
      <c r="I381" s="5" t="s">
        <v>31</v>
      </c>
      <c r="J381" s="5" t="s">
        <v>84</v>
      </c>
      <c r="K381" s="5" t="s">
        <v>39</v>
      </c>
      <c r="L381" s="5">
        <v>94122</v>
      </c>
      <c r="M381" s="5" t="s">
        <v>12</v>
      </c>
      <c r="N381" s="5" t="s">
        <v>4</v>
      </c>
      <c r="O381" s="5" t="s">
        <v>96</v>
      </c>
      <c r="P381" s="5">
        <v>194.84800000000001</v>
      </c>
      <c r="Q381" s="7">
        <v>9</v>
      </c>
      <c r="R381" s="12">
        <f>'Sales Data'!$Q$381*'Sales Data'!$P$381</f>
        <v>1753.6320000000001</v>
      </c>
    </row>
    <row r="382" spans="1:18" x14ac:dyDescent="0.25">
      <c r="A382" s="4">
        <v>1069</v>
      </c>
      <c r="B382" s="5" t="s">
        <v>1383</v>
      </c>
      <c r="C382" s="6">
        <v>43371</v>
      </c>
      <c r="D382" s="6">
        <v>43373</v>
      </c>
      <c r="E382" s="5" t="s">
        <v>28</v>
      </c>
      <c r="F382" s="5" t="s">
        <v>1384</v>
      </c>
      <c r="G382" s="5" t="s">
        <v>1385</v>
      </c>
      <c r="H382" s="5" t="s">
        <v>5</v>
      </c>
      <c r="I382" s="5" t="s">
        <v>31</v>
      </c>
      <c r="J382" s="5" t="s">
        <v>1386</v>
      </c>
      <c r="K382" s="5" t="s">
        <v>68</v>
      </c>
      <c r="L382" s="5">
        <v>78521</v>
      </c>
      <c r="M382" s="5" t="s">
        <v>3</v>
      </c>
      <c r="N382" s="5" t="s">
        <v>7</v>
      </c>
      <c r="O382" s="5" t="s">
        <v>891</v>
      </c>
      <c r="P382" s="5">
        <v>1.744</v>
      </c>
      <c r="Q382" s="7">
        <v>9</v>
      </c>
      <c r="R382" s="12">
        <f>'Sales Data'!$Q$382*'Sales Data'!$P$382</f>
        <v>15.696</v>
      </c>
    </row>
    <row r="383" spans="1:18" x14ac:dyDescent="0.25">
      <c r="A383" s="4">
        <v>1071</v>
      </c>
      <c r="B383" s="5" t="s">
        <v>1387</v>
      </c>
      <c r="C383" s="6">
        <v>42694</v>
      </c>
      <c r="D383" s="6">
        <v>42700</v>
      </c>
      <c r="E383" s="5" t="s">
        <v>42</v>
      </c>
      <c r="F383" s="5" t="s">
        <v>1388</v>
      </c>
      <c r="G383" s="5" t="s">
        <v>1389</v>
      </c>
      <c r="H383" s="5" t="s">
        <v>11</v>
      </c>
      <c r="I383" s="5" t="s">
        <v>31</v>
      </c>
      <c r="J383" s="5" t="s">
        <v>38</v>
      </c>
      <c r="K383" s="5" t="s">
        <v>39</v>
      </c>
      <c r="L383" s="5">
        <v>90008</v>
      </c>
      <c r="M383" s="5" t="s">
        <v>12</v>
      </c>
      <c r="N383" s="5" t="s">
        <v>7</v>
      </c>
      <c r="O383" s="5" t="s">
        <v>85</v>
      </c>
      <c r="P383" s="5">
        <v>19.46</v>
      </c>
      <c r="Q383" s="7">
        <v>7</v>
      </c>
      <c r="R383" s="12">
        <f>'Sales Data'!$Q$383*'Sales Data'!$P$383</f>
        <v>136.22</v>
      </c>
    </row>
    <row r="384" spans="1:18" x14ac:dyDescent="0.25">
      <c r="A384" s="4">
        <v>1072</v>
      </c>
      <c r="B384" s="5" t="s">
        <v>1390</v>
      </c>
      <c r="C384" s="6">
        <v>42853</v>
      </c>
      <c r="D384" s="6">
        <v>42857</v>
      </c>
      <c r="E384" s="5" t="s">
        <v>42</v>
      </c>
      <c r="F384" s="5" t="s">
        <v>1391</v>
      </c>
      <c r="G384" s="5" t="s">
        <v>1392</v>
      </c>
      <c r="H384" s="5" t="s">
        <v>11</v>
      </c>
      <c r="I384" s="5" t="s">
        <v>31</v>
      </c>
      <c r="J384" s="5" t="s">
        <v>418</v>
      </c>
      <c r="K384" s="5" t="s">
        <v>246</v>
      </c>
      <c r="L384" s="5">
        <v>80219</v>
      </c>
      <c r="M384" s="5" t="s">
        <v>12</v>
      </c>
      <c r="N384" s="5" t="s">
        <v>7</v>
      </c>
      <c r="O384" s="5" t="s">
        <v>57</v>
      </c>
      <c r="P384" s="5">
        <v>29.472000000000001</v>
      </c>
      <c r="Q384" s="7">
        <v>5</v>
      </c>
      <c r="R384" s="12">
        <f>'Sales Data'!$Q$384*'Sales Data'!$P$384</f>
        <v>147.36000000000001</v>
      </c>
    </row>
    <row r="385" spans="1:18" x14ac:dyDescent="0.25">
      <c r="A385" s="4">
        <v>1073</v>
      </c>
      <c r="B385" s="5" t="s">
        <v>1393</v>
      </c>
      <c r="C385" s="6">
        <v>43418</v>
      </c>
      <c r="D385" s="6">
        <v>43423</v>
      </c>
      <c r="E385" s="5" t="s">
        <v>42</v>
      </c>
      <c r="F385" s="5" t="s">
        <v>1394</v>
      </c>
      <c r="G385" s="5" t="s">
        <v>1395</v>
      </c>
      <c r="H385" s="5" t="s">
        <v>5</v>
      </c>
      <c r="I385" s="5" t="s">
        <v>31</v>
      </c>
      <c r="J385" s="5" t="s">
        <v>157</v>
      </c>
      <c r="K385" s="5" t="s">
        <v>158</v>
      </c>
      <c r="L385" s="5">
        <v>10035</v>
      </c>
      <c r="M385" s="5" t="s">
        <v>6</v>
      </c>
      <c r="N385" s="5" t="s">
        <v>7</v>
      </c>
      <c r="O385" s="5" t="s">
        <v>63</v>
      </c>
      <c r="P385" s="5">
        <v>8.64</v>
      </c>
      <c r="Q385" s="7">
        <v>5</v>
      </c>
      <c r="R385" s="12">
        <f>'Sales Data'!$Q$385*'Sales Data'!$P$385</f>
        <v>43.2</v>
      </c>
    </row>
    <row r="386" spans="1:18" x14ac:dyDescent="0.25">
      <c r="A386" s="4">
        <v>1074</v>
      </c>
      <c r="B386" s="5" t="s">
        <v>1396</v>
      </c>
      <c r="C386" s="6">
        <v>43051</v>
      </c>
      <c r="D386" s="6">
        <v>43058</v>
      </c>
      <c r="E386" s="5" t="s">
        <v>42</v>
      </c>
      <c r="F386" s="5" t="s">
        <v>1397</v>
      </c>
      <c r="G386" s="5" t="s">
        <v>1398</v>
      </c>
      <c r="H386" s="5" t="s">
        <v>5</v>
      </c>
      <c r="I386" s="5" t="s">
        <v>31</v>
      </c>
      <c r="J386" s="5" t="s">
        <v>830</v>
      </c>
      <c r="K386" s="5" t="s">
        <v>175</v>
      </c>
      <c r="L386" s="5">
        <v>85204</v>
      </c>
      <c r="M386" s="5" t="s">
        <v>12</v>
      </c>
      <c r="N386" s="5" t="s">
        <v>7</v>
      </c>
      <c r="O386" s="5" t="s">
        <v>63</v>
      </c>
      <c r="P386" s="5">
        <v>6.27</v>
      </c>
      <c r="Q386" s="7">
        <v>4</v>
      </c>
      <c r="R386" s="12">
        <f>'Sales Data'!$Q$386*'Sales Data'!$P$386</f>
        <v>25.08</v>
      </c>
    </row>
    <row r="387" spans="1:18" x14ac:dyDescent="0.25">
      <c r="A387" s="4">
        <v>1077</v>
      </c>
      <c r="B387" s="5" t="s">
        <v>1399</v>
      </c>
      <c r="C387" s="6">
        <v>43007</v>
      </c>
      <c r="D387" s="6">
        <v>43008</v>
      </c>
      <c r="E387" s="5" t="s">
        <v>112</v>
      </c>
      <c r="F387" s="5" t="s">
        <v>1400</v>
      </c>
      <c r="G387" s="5" t="s">
        <v>1401</v>
      </c>
      <c r="H387" s="5" t="s">
        <v>11</v>
      </c>
      <c r="I387" s="5" t="s">
        <v>31</v>
      </c>
      <c r="J387" s="5" t="s">
        <v>266</v>
      </c>
      <c r="K387" s="5" t="s">
        <v>153</v>
      </c>
      <c r="L387" s="5">
        <v>47201</v>
      </c>
      <c r="M387" s="5" t="s">
        <v>3</v>
      </c>
      <c r="N387" s="5" t="s">
        <v>7</v>
      </c>
      <c r="O387" s="5" t="s">
        <v>85</v>
      </c>
      <c r="P387" s="5">
        <v>40.880000000000003</v>
      </c>
      <c r="Q387" s="7">
        <v>2</v>
      </c>
      <c r="R387" s="12">
        <f>'Sales Data'!$Q$387*'Sales Data'!$P$387</f>
        <v>81.760000000000005</v>
      </c>
    </row>
    <row r="388" spans="1:18" x14ac:dyDescent="0.25">
      <c r="A388" s="4">
        <v>1078</v>
      </c>
      <c r="B388" s="5" t="s">
        <v>1402</v>
      </c>
      <c r="C388" s="6">
        <v>43366</v>
      </c>
      <c r="D388" s="6">
        <v>43368</v>
      </c>
      <c r="E388" s="5" t="s">
        <v>28</v>
      </c>
      <c r="F388" s="5" t="s">
        <v>1403</v>
      </c>
      <c r="G388" s="5" t="s">
        <v>1404</v>
      </c>
      <c r="H388" s="5" t="s">
        <v>5</v>
      </c>
      <c r="I388" s="5" t="s">
        <v>31</v>
      </c>
      <c r="J388" s="5" t="s">
        <v>61</v>
      </c>
      <c r="K388" s="5" t="s">
        <v>62</v>
      </c>
      <c r="L388" s="5">
        <v>98105</v>
      </c>
      <c r="M388" s="5" t="s">
        <v>12</v>
      </c>
      <c r="N388" s="5" t="s">
        <v>7</v>
      </c>
      <c r="O388" s="5" t="s">
        <v>69</v>
      </c>
      <c r="P388" s="5">
        <v>119.96</v>
      </c>
      <c r="Q388" s="7">
        <v>6</v>
      </c>
      <c r="R388" s="12">
        <f>'Sales Data'!$Q$388*'Sales Data'!$P$388</f>
        <v>719.76</v>
      </c>
    </row>
    <row r="389" spans="1:18" x14ac:dyDescent="0.25">
      <c r="A389" s="4">
        <v>1081</v>
      </c>
      <c r="B389" s="5" t="s">
        <v>1405</v>
      </c>
      <c r="C389" s="6">
        <v>42703</v>
      </c>
      <c r="D389" s="6">
        <v>42708</v>
      </c>
      <c r="E389" s="5" t="s">
        <v>42</v>
      </c>
      <c r="F389" s="5" t="s">
        <v>1406</v>
      </c>
      <c r="G389" s="5" t="s">
        <v>1407</v>
      </c>
      <c r="H389" s="5" t="s">
        <v>8</v>
      </c>
      <c r="I389" s="5" t="s">
        <v>31</v>
      </c>
      <c r="J389" s="5" t="s">
        <v>451</v>
      </c>
      <c r="K389" s="5" t="s">
        <v>143</v>
      </c>
      <c r="L389" s="5">
        <v>48227</v>
      </c>
      <c r="M389" s="5" t="s">
        <v>3</v>
      </c>
      <c r="N389" s="5" t="s">
        <v>7</v>
      </c>
      <c r="O389" s="5" t="s">
        <v>57</v>
      </c>
      <c r="P389" s="5">
        <v>19.920000000000002</v>
      </c>
      <c r="Q389" s="7">
        <v>1</v>
      </c>
      <c r="R389" s="12">
        <f>'Sales Data'!$Q$389*'Sales Data'!$P$389</f>
        <v>19.920000000000002</v>
      </c>
    </row>
    <row r="390" spans="1:18" x14ac:dyDescent="0.25">
      <c r="A390" s="4">
        <v>1088</v>
      </c>
      <c r="B390" s="5" t="s">
        <v>1408</v>
      </c>
      <c r="C390" s="6">
        <v>42962</v>
      </c>
      <c r="D390" s="6">
        <v>42967</v>
      </c>
      <c r="E390" s="5" t="s">
        <v>28</v>
      </c>
      <c r="F390" s="5" t="s">
        <v>1409</v>
      </c>
      <c r="G390" s="5" t="s">
        <v>1410</v>
      </c>
      <c r="H390" s="5" t="s">
        <v>8</v>
      </c>
      <c r="I390" s="5" t="s">
        <v>31</v>
      </c>
      <c r="J390" s="5" t="s">
        <v>1411</v>
      </c>
      <c r="K390" s="5" t="s">
        <v>39</v>
      </c>
      <c r="L390" s="5">
        <v>94601</v>
      </c>
      <c r="M390" s="5" t="s">
        <v>12</v>
      </c>
      <c r="N390" s="5" t="s">
        <v>10</v>
      </c>
      <c r="O390" s="5" t="s">
        <v>116</v>
      </c>
      <c r="P390" s="5">
        <v>71.975999999999999</v>
      </c>
      <c r="Q390" s="7">
        <v>2</v>
      </c>
      <c r="R390" s="12">
        <f>'Sales Data'!$Q$390*'Sales Data'!$P$390</f>
        <v>143.952</v>
      </c>
    </row>
    <row r="391" spans="1:18" x14ac:dyDescent="0.25">
      <c r="A391" s="4">
        <v>1094</v>
      </c>
      <c r="B391" s="5" t="s">
        <v>1412</v>
      </c>
      <c r="C391" s="6">
        <v>42731</v>
      </c>
      <c r="D391" s="6">
        <v>42735</v>
      </c>
      <c r="E391" s="5" t="s">
        <v>42</v>
      </c>
      <c r="F391" s="5" t="s">
        <v>1413</v>
      </c>
      <c r="G391" s="5" t="s">
        <v>1414</v>
      </c>
      <c r="H391" s="5" t="s">
        <v>11</v>
      </c>
      <c r="I391" s="5" t="s">
        <v>31</v>
      </c>
      <c r="J391" s="5" t="s">
        <v>1415</v>
      </c>
      <c r="K391" s="5" t="s">
        <v>1228</v>
      </c>
      <c r="L391" s="5">
        <v>20735</v>
      </c>
      <c r="M391" s="5" t="s">
        <v>6</v>
      </c>
      <c r="N391" s="5" t="s">
        <v>7</v>
      </c>
      <c r="O391" s="5" t="s">
        <v>57</v>
      </c>
      <c r="P391" s="5">
        <v>28.9</v>
      </c>
      <c r="Q391" s="7">
        <v>1</v>
      </c>
      <c r="R391" s="12">
        <f>'Sales Data'!$Q$391*'Sales Data'!$P$391</f>
        <v>28.9</v>
      </c>
    </row>
    <row r="392" spans="1:18" x14ac:dyDescent="0.25">
      <c r="A392" s="4">
        <v>1096</v>
      </c>
      <c r="B392" s="5" t="s">
        <v>1416</v>
      </c>
      <c r="C392" s="6">
        <v>43121</v>
      </c>
      <c r="D392" s="6">
        <v>43126</v>
      </c>
      <c r="E392" s="5" t="s">
        <v>42</v>
      </c>
      <c r="F392" s="5" t="s">
        <v>1417</v>
      </c>
      <c r="G392" s="5" t="s">
        <v>1418</v>
      </c>
      <c r="H392" s="5" t="s">
        <v>11</v>
      </c>
      <c r="I392" s="5" t="s">
        <v>31</v>
      </c>
      <c r="J392" s="5" t="s">
        <v>250</v>
      </c>
      <c r="K392" s="5" t="s">
        <v>56</v>
      </c>
      <c r="L392" s="5">
        <v>28205</v>
      </c>
      <c r="M392" s="5" t="s">
        <v>9</v>
      </c>
      <c r="N392" s="5" t="s">
        <v>7</v>
      </c>
      <c r="O392" s="5" t="s">
        <v>75</v>
      </c>
      <c r="P392" s="5">
        <v>348.20800000000003</v>
      </c>
      <c r="Q392" s="7">
        <v>7</v>
      </c>
      <c r="R392" s="12">
        <f>'Sales Data'!$Q$392*'Sales Data'!$P$392</f>
        <v>2437.4560000000001</v>
      </c>
    </row>
    <row r="393" spans="1:18" x14ac:dyDescent="0.25">
      <c r="A393" s="4">
        <v>1099</v>
      </c>
      <c r="B393" s="5" t="s">
        <v>1419</v>
      </c>
      <c r="C393" s="6">
        <v>42900</v>
      </c>
      <c r="D393" s="6">
        <v>42903</v>
      </c>
      <c r="E393" s="5" t="s">
        <v>112</v>
      </c>
      <c r="F393" s="5" t="s">
        <v>1420</v>
      </c>
      <c r="G393" s="5" t="s">
        <v>1421</v>
      </c>
      <c r="H393" s="5" t="s">
        <v>11</v>
      </c>
      <c r="I393" s="5" t="s">
        <v>31</v>
      </c>
      <c r="J393" s="5" t="s">
        <v>84</v>
      </c>
      <c r="K393" s="5" t="s">
        <v>39</v>
      </c>
      <c r="L393" s="5">
        <v>94122</v>
      </c>
      <c r="M393" s="5" t="s">
        <v>12</v>
      </c>
      <c r="N393" s="5" t="s">
        <v>7</v>
      </c>
      <c r="O393" s="5" t="s">
        <v>85</v>
      </c>
      <c r="P393" s="5">
        <v>7.04</v>
      </c>
      <c r="Q393" s="7">
        <v>9</v>
      </c>
      <c r="R393" s="12">
        <f>'Sales Data'!$Q$393*'Sales Data'!$P$393</f>
        <v>63.36</v>
      </c>
    </row>
    <row r="394" spans="1:18" x14ac:dyDescent="0.25">
      <c r="A394" s="4">
        <v>1105</v>
      </c>
      <c r="B394" s="5" t="s">
        <v>1422</v>
      </c>
      <c r="C394" s="6">
        <v>43029</v>
      </c>
      <c r="D394" s="6">
        <v>43035</v>
      </c>
      <c r="E394" s="5" t="s">
        <v>42</v>
      </c>
      <c r="F394" s="5" t="s">
        <v>1423</v>
      </c>
      <c r="G394" s="5" t="s">
        <v>1424</v>
      </c>
      <c r="H394" s="5" t="s">
        <v>5</v>
      </c>
      <c r="I394" s="5" t="s">
        <v>31</v>
      </c>
      <c r="J394" s="5" t="s">
        <v>1275</v>
      </c>
      <c r="K394" s="5" t="s">
        <v>39</v>
      </c>
      <c r="L394" s="5">
        <v>92503</v>
      </c>
      <c r="M394" s="5" t="s">
        <v>12</v>
      </c>
      <c r="N394" s="5" t="s">
        <v>7</v>
      </c>
      <c r="O394" s="5" t="s">
        <v>57</v>
      </c>
      <c r="P394" s="5">
        <v>22.92</v>
      </c>
      <c r="Q394" s="7">
        <v>2</v>
      </c>
      <c r="R394" s="12">
        <f>'Sales Data'!$Q$394*'Sales Data'!$P$394</f>
        <v>45.84</v>
      </c>
    </row>
    <row r="395" spans="1:18" x14ac:dyDescent="0.25">
      <c r="A395" s="4">
        <v>1117</v>
      </c>
      <c r="B395" s="5" t="s">
        <v>1425</v>
      </c>
      <c r="C395" s="6">
        <v>42938</v>
      </c>
      <c r="D395" s="6">
        <v>42940</v>
      </c>
      <c r="E395" s="5" t="s">
        <v>28</v>
      </c>
      <c r="F395" s="5" t="s">
        <v>1426</v>
      </c>
      <c r="G395" s="5" t="s">
        <v>1427</v>
      </c>
      <c r="H395" s="5" t="s">
        <v>8</v>
      </c>
      <c r="I395" s="5" t="s">
        <v>31</v>
      </c>
      <c r="J395" s="5" t="s">
        <v>84</v>
      </c>
      <c r="K395" s="5" t="s">
        <v>39</v>
      </c>
      <c r="L395" s="5">
        <v>94110</v>
      </c>
      <c r="M395" s="5" t="s">
        <v>12</v>
      </c>
      <c r="N395" s="5" t="s">
        <v>7</v>
      </c>
      <c r="O395" s="5" t="s">
        <v>40</v>
      </c>
      <c r="P395" s="5">
        <v>6.3</v>
      </c>
      <c r="Q395" s="7">
        <v>8</v>
      </c>
      <c r="R395" s="12">
        <f>'Sales Data'!$Q$395*'Sales Data'!$P$395</f>
        <v>50.4</v>
      </c>
    </row>
    <row r="396" spans="1:18" x14ac:dyDescent="0.25">
      <c r="A396" s="4">
        <v>1118</v>
      </c>
      <c r="B396" s="5" t="s">
        <v>1428</v>
      </c>
      <c r="C396" s="6">
        <v>42617</v>
      </c>
      <c r="D396" s="6">
        <v>42621</v>
      </c>
      <c r="E396" s="5" t="s">
        <v>42</v>
      </c>
      <c r="F396" s="5" t="s">
        <v>1429</v>
      </c>
      <c r="G396" s="5" t="s">
        <v>1430</v>
      </c>
      <c r="H396" s="5" t="s">
        <v>5</v>
      </c>
      <c r="I396" s="5" t="s">
        <v>31</v>
      </c>
      <c r="J396" s="5" t="s">
        <v>1431</v>
      </c>
      <c r="K396" s="5" t="s">
        <v>602</v>
      </c>
      <c r="L396" s="5">
        <v>30076</v>
      </c>
      <c r="M396" s="5" t="s">
        <v>9</v>
      </c>
      <c r="N396" s="5" t="s">
        <v>7</v>
      </c>
      <c r="O396" s="5" t="s">
        <v>57</v>
      </c>
      <c r="P396" s="5">
        <v>279.89999999999998</v>
      </c>
      <c r="Q396" s="7">
        <v>7</v>
      </c>
      <c r="R396" s="12">
        <f>'Sales Data'!$Q$396*'Sales Data'!$P$396</f>
        <v>1959.2999999999997</v>
      </c>
    </row>
    <row r="397" spans="1:18" x14ac:dyDescent="0.25">
      <c r="A397" s="4">
        <v>1137</v>
      </c>
      <c r="B397" s="5" t="s">
        <v>1432</v>
      </c>
      <c r="C397" s="6">
        <v>43051</v>
      </c>
      <c r="D397" s="6">
        <v>43054</v>
      </c>
      <c r="E397" s="5" t="s">
        <v>28</v>
      </c>
      <c r="F397" s="5" t="s">
        <v>1433</v>
      </c>
      <c r="G397" s="5" t="s">
        <v>1434</v>
      </c>
      <c r="H397" s="5" t="s">
        <v>8</v>
      </c>
      <c r="I397" s="5" t="s">
        <v>31</v>
      </c>
      <c r="J397" s="5" t="s">
        <v>1435</v>
      </c>
      <c r="K397" s="5" t="s">
        <v>153</v>
      </c>
      <c r="L397" s="5">
        <v>46350</v>
      </c>
      <c r="M397" s="5" t="s">
        <v>3</v>
      </c>
      <c r="N397" s="5" t="s">
        <v>7</v>
      </c>
      <c r="O397" s="5" t="s">
        <v>120</v>
      </c>
      <c r="P397" s="5">
        <v>287.52</v>
      </c>
      <c r="Q397" s="7">
        <v>8</v>
      </c>
      <c r="R397" s="12">
        <f>'Sales Data'!$Q$397*'Sales Data'!$P$397</f>
        <v>2300.16</v>
      </c>
    </row>
    <row r="398" spans="1:18" x14ac:dyDescent="0.25">
      <c r="A398" s="4">
        <v>1147</v>
      </c>
      <c r="B398" s="5" t="s">
        <v>1436</v>
      </c>
      <c r="C398" s="6">
        <v>42464</v>
      </c>
      <c r="D398" s="6">
        <v>42464</v>
      </c>
      <c r="E398" s="5" t="s">
        <v>610</v>
      </c>
      <c r="F398" s="5" t="s">
        <v>1437</v>
      </c>
      <c r="G398" s="5" t="s">
        <v>1438</v>
      </c>
      <c r="H398" s="5" t="s">
        <v>5</v>
      </c>
      <c r="I398" s="5" t="s">
        <v>31</v>
      </c>
      <c r="J398" s="5" t="s">
        <v>1439</v>
      </c>
      <c r="K398" s="5" t="s">
        <v>143</v>
      </c>
      <c r="L398" s="5">
        <v>48911</v>
      </c>
      <c r="M398" s="5" t="s">
        <v>3</v>
      </c>
      <c r="N398" s="5" t="s">
        <v>7</v>
      </c>
      <c r="O398" s="5" t="s">
        <v>69</v>
      </c>
      <c r="P398" s="5">
        <v>644.07600000000002</v>
      </c>
      <c r="Q398" s="7">
        <v>8</v>
      </c>
      <c r="R398" s="12">
        <f>'Sales Data'!$Q$398*'Sales Data'!$P$398</f>
        <v>5152.6080000000002</v>
      </c>
    </row>
    <row r="399" spans="1:18" x14ac:dyDescent="0.25">
      <c r="A399" s="4">
        <v>1160</v>
      </c>
      <c r="B399" s="5" t="s">
        <v>1440</v>
      </c>
      <c r="C399" s="6">
        <v>43280</v>
      </c>
      <c r="D399" s="6">
        <v>43285</v>
      </c>
      <c r="E399" s="5" t="s">
        <v>42</v>
      </c>
      <c r="F399" s="5" t="s">
        <v>1441</v>
      </c>
      <c r="G399" s="5" t="s">
        <v>1442</v>
      </c>
      <c r="H399" s="5" t="s">
        <v>5</v>
      </c>
      <c r="I399" s="5" t="s">
        <v>31</v>
      </c>
      <c r="J399" s="5" t="s">
        <v>220</v>
      </c>
      <c r="K399" s="5" t="s">
        <v>137</v>
      </c>
      <c r="L399" s="5">
        <v>55407</v>
      </c>
      <c r="M399" s="5" t="s">
        <v>3</v>
      </c>
      <c r="N399" s="5" t="s">
        <v>7</v>
      </c>
      <c r="O399" s="5" t="s">
        <v>69</v>
      </c>
      <c r="P399" s="5">
        <v>362.94</v>
      </c>
      <c r="Q399" s="7">
        <v>9</v>
      </c>
      <c r="R399" s="12">
        <f>'Sales Data'!$Q$399*'Sales Data'!$P$399</f>
        <v>3266.46</v>
      </c>
    </row>
    <row r="400" spans="1:18" x14ac:dyDescent="0.25">
      <c r="A400" s="4">
        <v>1162</v>
      </c>
      <c r="B400" s="5" t="s">
        <v>1443</v>
      </c>
      <c r="C400" s="6">
        <v>42248</v>
      </c>
      <c r="D400" s="6">
        <v>42252</v>
      </c>
      <c r="E400" s="5" t="s">
        <v>28</v>
      </c>
      <c r="F400" s="5" t="s">
        <v>1444</v>
      </c>
      <c r="G400" s="5" t="s">
        <v>1445</v>
      </c>
      <c r="H400" s="5" t="s">
        <v>5</v>
      </c>
      <c r="I400" s="5" t="s">
        <v>31</v>
      </c>
      <c r="J400" s="5" t="s">
        <v>1446</v>
      </c>
      <c r="K400" s="5" t="s">
        <v>39</v>
      </c>
      <c r="L400" s="5">
        <v>92025</v>
      </c>
      <c r="M400" s="5" t="s">
        <v>12</v>
      </c>
      <c r="N400" s="5" t="s">
        <v>7</v>
      </c>
      <c r="O400" s="5" t="s">
        <v>85</v>
      </c>
      <c r="P400" s="5">
        <v>53.94</v>
      </c>
      <c r="Q400" s="7">
        <v>3</v>
      </c>
      <c r="R400" s="12">
        <f>'Sales Data'!$Q$400*'Sales Data'!$P$400</f>
        <v>161.82</v>
      </c>
    </row>
    <row r="401" spans="1:18" x14ac:dyDescent="0.25">
      <c r="A401" s="4">
        <v>1163</v>
      </c>
      <c r="B401" s="5" t="s">
        <v>1447</v>
      </c>
      <c r="C401" s="6">
        <v>42066</v>
      </c>
      <c r="D401" s="6">
        <v>42071</v>
      </c>
      <c r="E401" s="5" t="s">
        <v>42</v>
      </c>
      <c r="F401" s="5" t="s">
        <v>1448</v>
      </c>
      <c r="G401" s="5" t="s">
        <v>1449</v>
      </c>
      <c r="H401" s="5" t="s">
        <v>11</v>
      </c>
      <c r="I401" s="5" t="s">
        <v>31</v>
      </c>
      <c r="J401" s="5" t="s">
        <v>157</v>
      </c>
      <c r="K401" s="5" t="s">
        <v>158</v>
      </c>
      <c r="L401" s="5">
        <v>10035</v>
      </c>
      <c r="M401" s="5" t="s">
        <v>6</v>
      </c>
      <c r="N401" s="5" t="s">
        <v>10</v>
      </c>
      <c r="O401" s="5" t="s">
        <v>116</v>
      </c>
      <c r="P401" s="5">
        <v>9.99</v>
      </c>
      <c r="Q401" s="7">
        <v>1</v>
      </c>
      <c r="R401" s="12">
        <f>'Sales Data'!$Q$401*'Sales Data'!$P$401</f>
        <v>9.99</v>
      </c>
    </row>
    <row r="402" spans="1:18" x14ac:dyDescent="0.25">
      <c r="A402" s="4">
        <v>1166</v>
      </c>
      <c r="B402" s="5" t="s">
        <v>1450</v>
      </c>
      <c r="C402" s="6">
        <v>42128</v>
      </c>
      <c r="D402" s="6">
        <v>42132</v>
      </c>
      <c r="E402" s="5" t="s">
        <v>42</v>
      </c>
      <c r="F402" s="5" t="s">
        <v>1451</v>
      </c>
      <c r="G402" s="5" t="s">
        <v>1452</v>
      </c>
      <c r="H402" s="5" t="s">
        <v>5</v>
      </c>
      <c r="I402" s="5" t="s">
        <v>31</v>
      </c>
      <c r="J402" s="5" t="s">
        <v>700</v>
      </c>
      <c r="K402" s="5" t="s">
        <v>143</v>
      </c>
      <c r="L402" s="5">
        <v>49201</v>
      </c>
      <c r="M402" s="5" t="s">
        <v>3</v>
      </c>
      <c r="N402" s="5" t="s">
        <v>7</v>
      </c>
      <c r="O402" s="5" t="s">
        <v>63</v>
      </c>
      <c r="P402" s="5">
        <v>46.8</v>
      </c>
      <c r="Q402" s="7">
        <v>3</v>
      </c>
      <c r="R402" s="12">
        <f>'Sales Data'!$Q$402*'Sales Data'!$P$402</f>
        <v>140.39999999999998</v>
      </c>
    </row>
    <row r="403" spans="1:18" x14ac:dyDescent="0.25">
      <c r="A403" s="4">
        <v>1177</v>
      </c>
      <c r="B403" s="5" t="s">
        <v>1453</v>
      </c>
      <c r="C403" s="6">
        <v>42365</v>
      </c>
      <c r="D403" s="6">
        <v>42368</v>
      </c>
      <c r="E403" s="5" t="s">
        <v>28</v>
      </c>
      <c r="F403" s="5" t="s">
        <v>1454</v>
      </c>
      <c r="G403" s="5" t="s">
        <v>1455</v>
      </c>
      <c r="H403" s="5" t="s">
        <v>11</v>
      </c>
      <c r="I403" s="5" t="s">
        <v>31</v>
      </c>
      <c r="J403" s="5" t="s">
        <v>38</v>
      </c>
      <c r="K403" s="5" t="s">
        <v>39</v>
      </c>
      <c r="L403" s="5">
        <v>90004</v>
      </c>
      <c r="M403" s="5" t="s">
        <v>12</v>
      </c>
      <c r="N403" s="5" t="s">
        <v>7</v>
      </c>
      <c r="O403" s="5" t="s">
        <v>40</v>
      </c>
      <c r="P403" s="5">
        <v>11.56</v>
      </c>
      <c r="Q403" s="7">
        <v>2</v>
      </c>
      <c r="R403" s="12">
        <f>'Sales Data'!$Q$403*'Sales Data'!$P$403</f>
        <v>23.12</v>
      </c>
    </row>
    <row r="404" spans="1:18" x14ac:dyDescent="0.25">
      <c r="A404" s="4">
        <v>1180</v>
      </c>
      <c r="B404" s="5" t="s">
        <v>1456</v>
      </c>
      <c r="C404" s="6">
        <v>42849</v>
      </c>
      <c r="D404" s="6">
        <v>42852</v>
      </c>
      <c r="E404" s="5" t="s">
        <v>28</v>
      </c>
      <c r="F404" s="5" t="s">
        <v>1457</v>
      </c>
      <c r="G404" s="5" t="s">
        <v>1458</v>
      </c>
      <c r="H404" s="5" t="s">
        <v>11</v>
      </c>
      <c r="I404" s="5" t="s">
        <v>31</v>
      </c>
      <c r="J404" s="5" t="s">
        <v>110</v>
      </c>
      <c r="K404" s="5" t="s">
        <v>68</v>
      </c>
      <c r="L404" s="5">
        <v>77070</v>
      </c>
      <c r="M404" s="5" t="s">
        <v>3</v>
      </c>
      <c r="N404" s="5" t="s">
        <v>10</v>
      </c>
      <c r="O404" s="5" t="s">
        <v>138</v>
      </c>
      <c r="P404" s="5">
        <v>258.69600000000003</v>
      </c>
      <c r="Q404" s="7">
        <v>6</v>
      </c>
      <c r="R404" s="12">
        <f>'Sales Data'!$Q$404*'Sales Data'!$P$404</f>
        <v>1552.1760000000002</v>
      </c>
    </row>
    <row r="405" spans="1:18" x14ac:dyDescent="0.25">
      <c r="A405" s="4">
        <v>1185</v>
      </c>
      <c r="B405" s="5" t="s">
        <v>1459</v>
      </c>
      <c r="C405" s="6">
        <v>42332</v>
      </c>
      <c r="D405" s="6">
        <v>42338</v>
      </c>
      <c r="E405" s="5" t="s">
        <v>42</v>
      </c>
      <c r="F405" s="5" t="s">
        <v>1460</v>
      </c>
      <c r="G405" s="5" t="s">
        <v>1461</v>
      </c>
      <c r="H405" s="5" t="s">
        <v>8</v>
      </c>
      <c r="I405" s="5" t="s">
        <v>31</v>
      </c>
      <c r="J405" s="5" t="s">
        <v>61</v>
      </c>
      <c r="K405" s="5" t="s">
        <v>62</v>
      </c>
      <c r="L405" s="5">
        <v>98103</v>
      </c>
      <c r="M405" s="5" t="s">
        <v>12</v>
      </c>
      <c r="N405" s="5" t="s">
        <v>7</v>
      </c>
      <c r="O405" s="5" t="s">
        <v>63</v>
      </c>
      <c r="P405" s="5">
        <v>12.096</v>
      </c>
      <c r="Q405" s="7">
        <v>4</v>
      </c>
      <c r="R405" s="12">
        <f>'Sales Data'!$Q$405*'Sales Data'!$P$405</f>
        <v>48.384</v>
      </c>
    </row>
    <row r="406" spans="1:18" x14ac:dyDescent="0.25">
      <c r="A406" s="4">
        <v>1189</v>
      </c>
      <c r="B406" s="5" t="s">
        <v>1462</v>
      </c>
      <c r="C406" s="6">
        <v>43157</v>
      </c>
      <c r="D406" s="6">
        <v>43159</v>
      </c>
      <c r="E406" s="5" t="s">
        <v>28</v>
      </c>
      <c r="F406" s="5" t="s">
        <v>1463</v>
      </c>
      <c r="G406" s="5" t="s">
        <v>1464</v>
      </c>
      <c r="H406" s="5" t="s">
        <v>11</v>
      </c>
      <c r="I406" s="5" t="s">
        <v>31</v>
      </c>
      <c r="J406" s="5" t="s">
        <v>38</v>
      </c>
      <c r="K406" s="5" t="s">
        <v>39</v>
      </c>
      <c r="L406" s="5">
        <v>90036</v>
      </c>
      <c r="M406" s="5" t="s">
        <v>12</v>
      </c>
      <c r="N406" s="5" t="s">
        <v>7</v>
      </c>
      <c r="O406" s="5" t="s">
        <v>69</v>
      </c>
      <c r="P406" s="5">
        <v>81.92</v>
      </c>
      <c r="Q406" s="7">
        <v>3</v>
      </c>
      <c r="R406" s="12">
        <f>'Sales Data'!$Q$406*'Sales Data'!$P$406</f>
        <v>245.76</v>
      </c>
    </row>
    <row r="407" spans="1:18" x14ac:dyDescent="0.25">
      <c r="A407" s="4">
        <v>1206</v>
      </c>
      <c r="B407" s="5" t="s">
        <v>1465</v>
      </c>
      <c r="C407" s="6">
        <v>43313</v>
      </c>
      <c r="D407" s="6">
        <v>43316</v>
      </c>
      <c r="E407" s="5" t="s">
        <v>112</v>
      </c>
      <c r="F407" s="5" t="s">
        <v>1466</v>
      </c>
      <c r="G407" s="5" t="s">
        <v>1467</v>
      </c>
      <c r="H407" s="5" t="s">
        <v>5</v>
      </c>
      <c r="I407" s="5" t="s">
        <v>31</v>
      </c>
      <c r="J407" s="5" t="s">
        <v>250</v>
      </c>
      <c r="K407" s="5" t="s">
        <v>56</v>
      </c>
      <c r="L407" s="5">
        <v>28205</v>
      </c>
      <c r="M407" s="5" t="s">
        <v>9</v>
      </c>
      <c r="N407" s="5" t="s">
        <v>10</v>
      </c>
      <c r="O407" s="5" t="s">
        <v>116</v>
      </c>
      <c r="P407" s="5">
        <v>271.95999999999998</v>
      </c>
      <c r="Q407" s="7">
        <v>3</v>
      </c>
      <c r="R407" s="12">
        <f>'Sales Data'!$Q$407*'Sales Data'!$P$407</f>
        <v>815.87999999999988</v>
      </c>
    </row>
    <row r="408" spans="1:18" x14ac:dyDescent="0.25">
      <c r="A408" s="4">
        <v>1207</v>
      </c>
      <c r="B408" s="5" t="s">
        <v>1468</v>
      </c>
      <c r="C408" s="6">
        <v>42930</v>
      </c>
      <c r="D408" s="6">
        <v>42934</v>
      </c>
      <c r="E408" s="5" t="s">
        <v>28</v>
      </c>
      <c r="F408" s="5" t="s">
        <v>1469</v>
      </c>
      <c r="G408" s="5" t="s">
        <v>1470</v>
      </c>
      <c r="H408" s="5" t="s">
        <v>8</v>
      </c>
      <c r="I408" s="5" t="s">
        <v>31</v>
      </c>
      <c r="J408" s="5" t="s">
        <v>157</v>
      </c>
      <c r="K408" s="5" t="s">
        <v>158</v>
      </c>
      <c r="L408" s="5">
        <v>10009</v>
      </c>
      <c r="M408" s="5" t="s">
        <v>6</v>
      </c>
      <c r="N408" s="5" t="s">
        <v>7</v>
      </c>
      <c r="O408" s="5" t="s">
        <v>75</v>
      </c>
      <c r="P408" s="5">
        <v>11.21</v>
      </c>
      <c r="Q408" s="7">
        <v>3</v>
      </c>
      <c r="R408" s="12">
        <f>'Sales Data'!$Q$408*'Sales Data'!$P$408</f>
        <v>33.630000000000003</v>
      </c>
    </row>
    <row r="409" spans="1:18" x14ac:dyDescent="0.25">
      <c r="A409" s="4">
        <v>1213</v>
      </c>
      <c r="B409" s="5" t="s">
        <v>1471</v>
      </c>
      <c r="C409" s="6">
        <v>43352</v>
      </c>
      <c r="D409" s="6">
        <v>43356</v>
      </c>
      <c r="E409" s="5" t="s">
        <v>42</v>
      </c>
      <c r="F409" s="5" t="s">
        <v>1472</v>
      </c>
      <c r="G409" s="5" t="s">
        <v>1473</v>
      </c>
      <c r="H409" s="5" t="s">
        <v>8</v>
      </c>
      <c r="I409" s="5" t="s">
        <v>31</v>
      </c>
      <c r="J409" s="5" t="s">
        <v>94</v>
      </c>
      <c r="K409" s="5" t="s">
        <v>95</v>
      </c>
      <c r="L409" s="5">
        <v>19134</v>
      </c>
      <c r="M409" s="5" t="s">
        <v>6</v>
      </c>
      <c r="N409" s="5" t="s">
        <v>4</v>
      </c>
      <c r="O409" s="5" t="s">
        <v>96</v>
      </c>
      <c r="P409" s="5">
        <v>141.37200000000001</v>
      </c>
      <c r="Q409" s="7">
        <v>3</v>
      </c>
      <c r="R409" s="12">
        <f>'Sales Data'!$Q$409*'Sales Data'!$P$409</f>
        <v>424.11600000000004</v>
      </c>
    </row>
    <row r="410" spans="1:18" x14ac:dyDescent="0.25">
      <c r="A410" s="4">
        <v>1221</v>
      </c>
      <c r="B410" s="5" t="s">
        <v>1474</v>
      </c>
      <c r="C410" s="6">
        <v>42197</v>
      </c>
      <c r="D410" s="6">
        <v>42201</v>
      </c>
      <c r="E410" s="5" t="s">
        <v>42</v>
      </c>
      <c r="F410" s="5" t="s">
        <v>1475</v>
      </c>
      <c r="G410" s="5" t="s">
        <v>1476</v>
      </c>
      <c r="H410" s="5" t="s">
        <v>11</v>
      </c>
      <c r="I410" s="5" t="s">
        <v>31</v>
      </c>
      <c r="J410" s="5" t="s">
        <v>38</v>
      </c>
      <c r="K410" s="5" t="s">
        <v>39</v>
      </c>
      <c r="L410" s="5">
        <v>90036</v>
      </c>
      <c r="M410" s="5" t="s">
        <v>12</v>
      </c>
      <c r="N410" s="5" t="s">
        <v>7</v>
      </c>
      <c r="O410" s="5" t="s">
        <v>75</v>
      </c>
      <c r="P410" s="5">
        <v>249.75</v>
      </c>
      <c r="Q410" s="7">
        <v>7</v>
      </c>
      <c r="R410" s="12">
        <f>'Sales Data'!$Q$410*'Sales Data'!$P$410</f>
        <v>1748.25</v>
      </c>
    </row>
    <row r="411" spans="1:18" x14ac:dyDescent="0.25">
      <c r="A411" s="4">
        <v>1232</v>
      </c>
      <c r="B411" s="5" t="s">
        <v>1477</v>
      </c>
      <c r="C411" s="6">
        <v>42674</v>
      </c>
      <c r="D411" s="6">
        <v>42676</v>
      </c>
      <c r="E411" s="5" t="s">
        <v>28</v>
      </c>
      <c r="F411" s="5" t="s">
        <v>1478</v>
      </c>
      <c r="G411" s="5" t="s">
        <v>1479</v>
      </c>
      <c r="H411" s="5" t="s">
        <v>5</v>
      </c>
      <c r="I411" s="5" t="s">
        <v>31</v>
      </c>
      <c r="J411" s="5" t="s">
        <v>1480</v>
      </c>
      <c r="K411" s="5" t="s">
        <v>158</v>
      </c>
      <c r="L411" s="5">
        <v>14215</v>
      </c>
      <c r="M411" s="5" t="s">
        <v>6</v>
      </c>
      <c r="N411" s="5" t="s">
        <v>7</v>
      </c>
      <c r="O411" s="5" t="s">
        <v>85</v>
      </c>
      <c r="P411" s="5">
        <v>2.78</v>
      </c>
      <c r="Q411" s="7">
        <v>6</v>
      </c>
      <c r="R411" s="12">
        <f>'Sales Data'!$Q$411*'Sales Data'!$P$411</f>
        <v>16.68</v>
      </c>
    </row>
    <row r="412" spans="1:18" x14ac:dyDescent="0.25">
      <c r="A412" s="4">
        <v>1234</v>
      </c>
      <c r="B412" s="5" t="s">
        <v>1481</v>
      </c>
      <c r="C412" s="6">
        <v>42885</v>
      </c>
      <c r="D412" s="6">
        <v>42887</v>
      </c>
      <c r="E412" s="5" t="s">
        <v>112</v>
      </c>
      <c r="F412" s="5" t="s">
        <v>1482</v>
      </c>
      <c r="G412" s="5" t="s">
        <v>1483</v>
      </c>
      <c r="H412" s="5" t="s">
        <v>8</v>
      </c>
      <c r="I412" s="5" t="s">
        <v>31</v>
      </c>
      <c r="J412" s="5" t="s">
        <v>507</v>
      </c>
      <c r="K412" s="5" t="s">
        <v>267</v>
      </c>
      <c r="L412" s="5">
        <v>45231</v>
      </c>
      <c r="M412" s="5" t="s">
        <v>6</v>
      </c>
      <c r="N412" s="5" t="s">
        <v>10</v>
      </c>
      <c r="O412" s="5" t="s">
        <v>1091</v>
      </c>
      <c r="P412" s="5">
        <v>839.98800000000006</v>
      </c>
      <c r="Q412" s="7">
        <v>2</v>
      </c>
      <c r="R412" s="12">
        <f>'Sales Data'!$Q$412*'Sales Data'!$P$412</f>
        <v>1679.9760000000001</v>
      </c>
    </row>
    <row r="413" spans="1:18" x14ac:dyDescent="0.25">
      <c r="A413" s="4">
        <v>1239</v>
      </c>
      <c r="B413" s="5" t="s">
        <v>1484</v>
      </c>
      <c r="C413" s="6">
        <v>42227</v>
      </c>
      <c r="D413" s="6">
        <v>42231</v>
      </c>
      <c r="E413" s="5" t="s">
        <v>42</v>
      </c>
      <c r="F413" s="5" t="s">
        <v>1485</v>
      </c>
      <c r="G413" s="5" t="s">
        <v>1486</v>
      </c>
      <c r="H413" s="5" t="s">
        <v>5</v>
      </c>
      <c r="I413" s="5" t="s">
        <v>31</v>
      </c>
      <c r="J413" s="5" t="s">
        <v>61</v>
      </c>
      <c r="K413" s="5" t="s">
        <v>62</v>
      </c>
      <c r="L413" s="5">
        <v>98105</v>
      </c>
      <c r="M413" s="5" t="s">
        <v>12</v>
      </c>
      <c r="N413" s="5" t="s">
        <v>4</v>
      </c>
      <c r="O413" s="5" t="s">
        <v>51</v>
      </c>
      <c r="P413" s="5">
        <v>12.35</v>
      </c>
      <c r="Q413" s="7">
        <v>8</v>
      </c>
      <c r="R413" s="12">
        <f>'Sales Data'!$Q$413*'Sales Data'!$P$413</f>
        <v>98.8</v>
      </c>
    </row>
    <row r="414" spans="1:18" x14ac:dyDescent="0.25">
      <c r="A414" s="4">
        <v>1245</v>
      </c>
      <c r="B414" s="5" t="s">
        <v>1487</v>
      </c>
      <c r="C414" s="6">
        <v>43234</v>
      </c>
      <c r="D414" s="6">
        <v>43241</v>
      </c>
      <c r="E414" s="5" t="s">
        <v>42</v>
      </c>
      <c r="F414" s="5" t="s">
        <v>1488</v>
      </c>
      <c r="G414" s="5" t="s">
        <v>1489</v>
      </c>
      <c r="H414" s="5" t="s">
        <v>5</v>
      </c>
      <c r="I414" s="5" t="s">
        <v>31</v>
      </c>
      <c r="J414" s="5" t="s">
        <v>1490</v>
      </c>
      <c r="K414" s="5" t="s">
        <v>701</v>
      </c>
      <c r="L414" s="5">
        <v>39503</v>
      </c>
      <c r="M414" s="5" t="s">
        <v>9</v>
      </c>
      <c r="N414" s="5" t="s">
        <v>7</v>
      </c>
      <c r="O414" s="5" t="s">
        <v>120</v>
      </c>
      <c r="P414" s="5">
        <v>48.69</v>
      </c>
      <c r="Q414" s="7">
        <v>6</v>
      </c>
      <c r="R414" s="12">
        <f>'Sales Data'!$Q$414*'Sales Data'!$P$414</f>
        <v>292.14</v>
      </c>
    </row>
    <row r="415" spans="1:18" x14ac:dyDescent="0.25">
      <c r="A415" s="4">
        <v>1246</v>
      </c>
      <c r="B415" s="5" t="s">
        <v>1491</v>
      </c>
      <c r="C415" s="6">
        <v>42350</v>
      </c>
      <c r="D415" s="6">
        <v>42352</v>
      </c>
      <c r="E415" s="5" t="s">
        <v>28</v>
      </c>
      <c r="F415" s="5" t="s">
        <v>1492</v>
      </c>
      <c r="G415" s="5" t="s">
        <v>1493</v>
      </c>
      <c r="H415" s="5" t="s">
        <v>5</v>
      </c>
      <c r="I415" s="5" t="s">
        <v>31</v>
      </c>
      <c r="J415" s="5" t="s">
        <v>1494</v>
      </c>
      <c r="K415" s="5" t="s">
        <v>39</v>
      </c>
      <c r="L415" s="5">
        <v>93727</v>
      </c>
      <c r="M415" s="5" t="s">
        <v>12</v>
      </c>
      <c r="N415" s="5" t="s">
        <v>4</v>
      </c>
      <c r="O415" s="5" t="s">
        <v>47</v>
      </c>
      <c r="P415" s="5">
        <v>764.68799999999999</v>
      </c>
      <c r="Q415" s="7">
        <v>8</v>
      </c>
      <c r="R415" s="12">
        <f>'Sales Data'!$Q$415*'Sales Data'!$P$415</f>
        <v>6117.5039999999999</v>
      </c>
    </row>
    <row r="416" spans="1:18" x14ac:dyDescent="0.25">
      <c r="A416" s="4">
        <v>1254</v>
      </c>
      <c r="B416" s="5" t="s">
        <v>1495</v>
      </c>
      <c r="C416" s="6">
        <v>43169</v>
      </c>
      <c r="D416" s="6">
        <v>43173</v>
      </c>
      <c r="E416" s="5" t="s">
        <v>42</v>
      </c>
      <c r="F416" s="5" t="s">
        <v>1496</v>
      </c>
      <c r="G416" s="5" t="s">
        <v>1497</v>
      </c>
      <c r="H416" s="5" t="s">
        <v>11</v>
      </c>
      <c r="I416" s="5" t="s">
        <v>31</v>
      </c>
      <c r="J416" s="5" t="s">
        <v>1025</v>
      </c>
      <c r="K416" s="5" t="s">
        <v>95</v>
      </c>
      <c r="L416" s="5">
        <v>19013</v>
      </c>
      <c r="M416" s="5" t="s">
        <v>6</v>
      </c>
      <c r="N416" s="5" t="s">
        <v>7</v>
      </c>
      <c r="O416" s="5" t="s">
        <v>85</v>
      </c>
      <c r="P416" s="5">
        <v>5.2480000000000002</v>
      </c>
      <c r="Q416" s="7">
        <v>2</v>
      </c>
      <c r="R416" s="12">
        <f>'Sales Data'!$Q$416*'Sales Data'!$P$416</f>
        <v>10.496</v>
      </c>
    </row>
    <row r="417" spans="1:18" x14ac:dyDescent="0.25">
      <c r="A417" s="4">
        <v>1261</v>
      </c>
      <c r="B417" s="5" t="s">
        <v>1498</v>
      </c>
      <c r="C417" s="6">
        <v>43396</v>
      </c>
      <c r="D417" s="6">
        <v>43400</v>
      </c>
      <c r="E417" s="5" t="s">
        <v>42</v>
      </c>
      <c r="F417" s="5" t="s">
        <v>1499</v>
      </c>
      <c r="G417" s="5" t="s">
        <v>1500</v>
      </c>
      <c r="H417" s="5" t="s">
        <v>5</v>
      </c>
      <c r="I417" s="5" t="s">
        <v>31</v>
      </c>
      <c r="J417" s="5" t="s">
        <v>716</v>
      </c>
      <c r="K417" s="5" t="s">
        <v>46</v>
      </c>
      <c r="L417" s="5">
        <v>32216</v>
      </c>
      <c r="M417" s="5" t="s">
        <v>9</v>
      </c>
      <c r="N417" s="5" t="s">
        <v>10</v>
      </c>
      <c r="O417" s="5" t="s">
        <v>116</v>
      </c>
      <c r="P417" s="5">
        <v>863.88</v>
      </c>
      <c r="Q417" s="7">
        <v>6</v>
      </c>
      <c r="R417" s="12">
        <f>'Sales Data'!$Q$417*'Sales Data'!$P$417</f>
        <v>5183.28</v>
      </c>
    </row>
    <row r="418" spans="1:18" x14ac:dyDescent="0.25">
      <c r="A418" s="4">
        <v>1262</v>
      </c>
      <c r="B418" s="5" t="s">
        <v>1501</v>
      </c>
      <c r="C418" s="6">
        <v>43036</v>
      </c>
      <c r="D418" s="6">
        <v>43043</v>
      </c>
      <c r="E418" s="5" t="s">
        <v>42</v>
      </c>
      <c r="F418" s="5" t="s">
        <v>1502</v>
      </c>
      <c r="G418" s="5" t="s">
        <v>1503</v>
      </c>
      <c r="H418" s="5" t="s">
        <v>8</v>
      </c>
      <c r="I418" s="5" t="s">
        <v>31</v>
      </c>
      <c r="J418" s="5" t="s">
        <v>1504</v>
      </c>
      <c r="K418" s="5" t="s">
        <v>56</v>
      </c>
      <c r="L418" s="5">
        <v>27834</v>
      </c>
      <c r="M418" s="5" t="s">
        <v>9</v>
      </c>
      <c r="N418" s="5" t="s">
        <v>7</v>
      </c>
      <c r="O418" s="5" t="s">
        <v>63</v>
      </c>
      <c r="P418" s="5">
        <v>17.616</v>
      </c>
      <c r="Q418" s="7">
        <v>1</v>
      </c>
      <c r="R418" s="12">
        <f>'Sales Data'!$Q$418*'Sales Data'!$P$418</f>
        <v>17.616</v>
      </c>
    </row>
    <row r="419" spans="1:18" x14ac:dyDescent="0.25">
      <c r="A419" s="4">
        <v>1264</v>
      </c>
      <c r="B419" s="5" t="s">
        <v>1505</v>
      </c>
      <c r="C419" s="6">
        <v>43009</v>
      </c>
      <c r="D419" s="6">
        <v>43010</v>
      </c>
      <c r="E419" s="5" t="s">
        <v>112</v>
      </c>
      <c r="F419" s="5" t="s">
        <v>1506</v>
      </c>
      <c r="G419" s="5" t="s">
        <v>1507</v>
      </c>
      <c r="H419" s="5" t="s">
        <v>5</v>
      </c>
      <c r="I419" s="5" t="s">
        <v>31</v>
      </c>
      <c r="J419" s="5" t="s">
        <v>1435</v>
      </c>
      <c r="K419" s="5" t="s">
        <v>153</v>
      </c>
      <c r="L419" s="5">
        <v>46350</v>
      </c>
      <c r="M419" s="5" t="s">
        <v>3</v>
      </c>
      <c r="N419" s="5" t="s">
        <v>10</v>
      </c>
      <c r="O419" s="5" t="s">
        <v>116</v>
      </c>
      <c r="P419" s="5">
        <v>69.900000000000006</v>
      </c>
      <c r="Q419" s="7">
        <v>6</v>
      </c>
      <c r="R419" s="12">
        <f>'Sales Data'!$Q$419*'Sales Data'!$P$419</f>
        <v>419.40000000000003</v>
      </c>
    </row>
    <row r="420" spans="1:18" x14ac:dyDescent="0.25">
      <c r="A420" s="4">
        <v>1266</v>
      </c>
      <c r="B420" s="5" t="s">
        <v>1508</v>
      </c>
      <c r="C420" s="6">
        <v>43345</v>
      </c>
      <c r="D420" s="6">
        <v>43350</v>
      </c>
      <c r="E420" s="5" t="s">
        <v>42</v>
      </c>
      <c r="F420" s="5" t="s">
        <v>1509</v>
      </c>
      <c r="G420" s="5" t="s">
        <v>1510</v>
      </c>
      <c r="H420" s="5" t="s">
        <v>5</v>
      </c>
      <c r="I420" s="5" t="s">
        <v>31</v>
      </c>
      <c r="J420" s="5" t="s">
        <v>84</v>
      </c>
      <c r="K420" s="5" t="s">
        <v>39</v>
      </c>
      <c r="L420" s="5">
        <v>94122</v>
      </c>
      <c r="M420" s="5" t="s">
        <v>12</v>
      </c>
      <c r="N420" s="5" t="s">
        <v>7</v>
      </c>
      <c r="O420" s="5" t="s">
        <v>85</v>
      </c>
      <c r="P420" s="5">
        <v>6.57</v>
      </c>
      <c r="Q420" s="7">
        <v>5</v>
      </c>
      <c r="R420" s="12">
        <f>'Sales Data'!$Q$420*'Sales Data'!$P$420</f>
        <v>32.85</v>
      </c>
    </row>
    <row r="421" spans="1:18" x14ac:dyDescent="0.25">
      <c r="A421" s="4">
        <v>1270</v>
      </c>
      <c r="B421" s="5" t="s">
        <v>1511</v>
      </c>
      <c r="C421" s="6">
        <v>43255</v>
      </c>
      <c r="D421" s="6">
        <v>43259</v>
      </c>
      <c r="E421" s="5" t="s">
        <v>42</v>
      </c>
      <c r="F421" s="5" t="s">
        <v>1512</v>
      </c>
      <c r="G421" s="5" t="s">
        <v>1513</v>
      </c>
      <c r="H421" s="5" t="s">
        <v>5</v>
      </c>
      <c r="I421" s="5" t="s">
        <v>31</v>
      </c>
      <c r="J421" s="5" t="s">
        <v>1514</v>
      </c>
      <c r="K421" s="5" t="s">
        <v>196</v>
      </c>
      <c r="L421" s="5">
        <v>35630</v>
      </c>
      <c r="M421" s="5" t="s">
        <v>9</v>
      </c>
      <c r="N421" s="5" t="s">
        <v>7</v>
      </c>
      <c r="O421" s="5" t="s">
        <v>57</v>
      </c>
      <c r="P421" s="5">
        <v>12.48</v>
      </c>
      <c r="Q421" s="7">
        <v>4</v>
      </c>
      <c r="R421" s="12">
        <f>'Sales Data'!$Q$421*'Sales Data'!$P$421</f>
        <v>49.92</v>
      </c>
    </row>
    <row r="422" spans="1:18" x14ac:dyDescent="0.25">
      <c r="A422" s="4">
        <v>1278</v>
      </c>
      <c r="B422" s="5" t="s">
        <v>1515</v>
      </c>
      <c r="C422" s="6">
        <v>42857</v>
      </c>
      <c r="D422" s="6">
        <v>42862</v>
      </c>
      <c r="E422" s="5" t="s">
        <v>42</v>
      </c>
      <c r="F422" s="5" t="s">
        <v>1516</v>
      </c>
      <c r="G422" s="5" t="s">
        <v>1517</v>
      </c>
      <c r="H422" s="5" t="s">
        <v>5</v>
      </c>
      <c r="I422" s="5" t="s">
        <v>31</v>
      </c>
      <c r="J422" s="5" t="s">
        <v>110</v>
      </c>
      <c r="K422" s="5" t="s">
        <v>68</v>
      </c>
      <c r="L422" s="5">
        <v>77070</v>
      </c>
      <c r="M422" s="5" t="s">
        <v>3</v>
      </c>
      <c r="N422" s="5" t="s">
        <v>7</v>
      </c>
      <c r="O422" s="5" t="s">
        <v>85</v>
      </c>
      <c r="P422" s="5">
        <v>86.352000000000004</v>
      </c>
      <c r="Q422" s="7">
        <v>5</v>
      </c>
      <c r="R422" s="12">
        <f>'Sales Data'!$Q$422*'Sales Data'!$P$422</f>
        <v>431.76</v>
      </c>
    </row>
    <row r="423" spans="1:18" x14ac:dyDescent="0.25">
      <c r="A423" s="4">
        <v>1286</v>
      </c>
      <c r="B423" s="5" t="s">
        <v>1518</v>
      </c>
      <c r="C423" s="6">
        <v>42912</v>
      </c>
      <c r="D423" s="6">
        <v>42919</v>
      </c>
      <c r="E423" s="5" t="s">
        <v>42</v>
      </c>
      <c r="F423" s="5" t="s">
        <v>1519</v>
      </c>
      <c r="G423" s="5" t="s">
        <v>1520</v>
      </c>
      <c r="H423" s="5" t="s">
        <v>5</v>
      </c>
      <c r="I423" s="5" t="s">
        <v>31</v>
      </c>
      <c r="J423" s="5" t="s">
        <v>1521</v>
      </c>
      <c r="K423" s="5" t="s">
        <v>669</v>
      </c>
      <c r="L423" s="5">
        <v>2908</v>
      </c>
      <c r="M423" s="5" t="s">
        <v>6</v>
      </c>
      <c r="N423" s="5" t="s">
        <v>7</v>
      </c>
      <c r="O423" s="5" t="s">
        <v>75</v>
      </c>
      <c r="P423" s="5">
        <v>14.9</v>
      </c>
      <c r="Q423" s="7">
        <v>7</v>
      </c>
      <c r="R423" s="12">
        <f>'Sales Data'!$Q$423*'Sales Data'!$P$423</f>
        <v>104.3</v>
      </c>
    </row>
    <row r="424" spans="1:18" x14ac:dyDescent="0.25">
      <c r="A424" s="4">
        <v>1288</v>
      </c>
      <c r="B424" s="5" t="s">
        <v>1522</v>
      </c>
      <c r="C424" s="6">
        <v>43061</v>
      </c>
      <c r="D424" s="6">
        <v>43065</v>
      </c>
      <c r="E424" s="5" t="s">
        <v>42</v>
      </c>
      <c r="F424" s="5" t="s">
        <v>1523</v>
      </c>
      <c r="G424" s="5" t="s">
        <v>1524</v>
      </c>
      <c r="H424" s="5" t="s">
        <v>8</v>
      </c>
      <c r="I424" s="5" t="s">
        <v>31</v>
      </c>
      <c r="J424" s="5" t="s">
        <v>157</v>
      </c>
      <c r="K424" s="5" t="s">
        <v>158</v>
      </c>
      <c r="L424" s="5">
        <v>10009</v>
      </c>
      <c r="M424" s="5" t="s">
        <v>6</v>
      </c>
      <c r="N424" s="5" t="s">
        <v>4</v>
      </c>
      <c r="O424" s="5" t="s">
        <v>51</v>
      </c>
      <c r="P424" s="5">
        <v>398</v>
      </c>
      <c r="Q424" s="7">
        <v>8</v>
      </c>
      <c r="R424" s="12">
        <f>'Sales Data'!$Q$424*'Sales Data'!$P$424</f>
        <v>3184</v>
      </c>
    </row>
    <row r="425" spans="1:18" x14ac:dyDescent="0.25">
      <c r="A425" s="4">
        <v>1296</v>
      </c>
      <c r="B425" s="5" t="s">
        <v>1525</v>
      </c>
      <c r="C425" s="6">
        <v>42515</v>
      </c>
      <c r="D425" s="6">
        <v>42519</v>
      </c>
      <c r="E425" s="5" t="s">
        <v>42</v>
      </c>
      <c r="F425" s="5" t="s">
        <v>1526</v>
      </c>
      <c r="G425" s="5" t="s">
        <v>1527</v>
      </c>
      <c r="H425" s="5" t="s">
        <v>5</v>
      </c>
      <c r="I425" s="5" t="s">
        <v>31</v>
      </c>
      <c r="J425" s="5" t="s">
        <v>1528</v>
      </c>
      <c r="K425" s="5" t="s">
        <v>246</v>
      </c>
      <c r="L425" s="5">
        <v>81001</v>
      </c>
      <c r="M425" s="5" t="s">
        <v>12</v>
      </c>
      <c r="N425" s="5" t="s">
        <v>7</v>
      </c>
      <c r="O425" s="5" t="s">
        <v>69</v>
      </c>
      <c r="P425" s="5">
        <v>845.72799999999995</v>
      </c>
      <c r="Q425" s="7">
        <v>7</v>
      </c>
      <c r="R425" s="12">
        <f>'Sales Data'!$Q$425*'Sales Data'!$P$425</f>
        <v>5920.0959999999995</v>
      </c>
    </row>
    <row r="426" spans="1:18" x14ac:dyDescent="0.25">
      <c r="A426" s="4">
        <v>1297</v>
      </c>
      <c r="B426" s="5" t="s">
        <v>1529</v>
      </c>
      <c r="C426" s="6">
        <v>43464</v>
      </c>
      <c r="D426" s="6">
        <v>43468</v>
      </c>
      <c r="E426" s="5" t="s">
        <v>42</v>
      </c>
      <c r="F426" s="5" t="s">
        <v>1530</v>
      </c>
      <c r="G426" s="5" t="s">
        <v>1531</v>
      </c>
      <c r="H426" s="5" t="s">
        <v>8</v>
      </c>
      <c r="I426" s="5" t="s">
        <v>31</v>
      </c>
      <c r="J426" s="5" t="s">
        <v>383</v>
      </c>
      <c r="K426" s="5" t="s">
        <v>39</v>
      </c>
      <c r="L426" s="5">
        <v>94533</v>
      </c>
      <c r="M426" s="5" t="s">
        <v>12</v>
      </c>
      <c r="N426" s="5" t="s">
        <v>7</v>
      </c>
      <c r="O426" s="5" t="s">
        <v>63</v>
      </c>
      <c r="P426" s="5">
        <v>13.904</v>
      </c>
      <c r="Q426" s="7">
        <v>6</v>
      </c>
      <c r="R426" s="12">
        <f>'Sales Data'!$Q$426*'Sales Data'!$P$426</f>
        <v>83.424000000000007</v>
      </c>
    </row>
    <row r="427" spans="1:18" x14ac:dyDescent="0.25">
      <c r="A427" s="4">
        <v>1299</v>
      </c>
      <c r="B427" s="5" t="s">
        <v>1532</v>
      </c>
      <c r="C427" s="6">
        <v>43077</v>
      </c>
      <c r="D427" s="6">
        <v>43081</v>
      </c>
      <c r="E427" s="5" t="s">
        <v>28</v>
      </c>
      <c r="F427" s="5" t="s">
        <v>1533</v>
      </c>
      <c r="G427" s="5" t="s">
        <v>1534</v>
      </c>
      <c r="H427" s="5" t="s">
        <v>8</v>
      </c>
      <c r="I427" s="5" t="s">
        <v>31</v>
      </c>
      <c r="J427" s="5" t="s">
        <v>235</v>
      </c>
      <c r="K427" s="5" t="s">
        <v>137</v>
      </c>
      <c r="L427" s="5">
        <v>55106</v>
      </c>
      <c r="M427" s="5" t="s">
        <v>3</v>
      </c>
      <c r="N427" s="5" t="s">
        <v>10</v>
      </c>
      <c r="O427" s="5" t="s">
        <v>116</v>
      </c>
      <c r="P427" s="5">
        <v>114.95</v>
      </c>
      <c r="Q427" s="7">
        <v>3</v>
      </c>
      <c r="R427" s="12">
        <f>'Sales Data'!$Q$427*'Sales Data'!$P$427</f>
        <v>344.85</v>
      </c>
    </row>
    <row r="428" spans="1:18" x14ac:dyDescent="0.25">
      <c r="A428" s="4">
        <v>1303</v>
      </c>
      <c r="B428" s="5" t="s">
        <v>1535</v>
      </c>
      <c r="C428" s="6">
        <v>42632</v>
      </c>
      <c r="D428" s="6">
        <v>42637</v>
      </c>
      <c r="E428" s="5" t="s">
        <v>28</v>
      </c>
      <c r="F428" s="5" t="s">
        <v>1536</v>
      </c>
      <c r="G428" s="5" t="s">
        <v>1537</v>
      </c>
      <c r="H428" s="5" t="s">
        <v>11</v>
      </c>
      <c r="I428" s="5" t="s">
        <v>31</v>
      </c>
      <c r="J428" s="5" t="s">
        <v>542</v>
      </c>
      <c r="K428" s="5" t="s">
        <v>180</v>
      </c>
      <c r="L428" s="5">
        <v>22204</v>
      </c>
      <c r="M428" s="5" t="s">
        <v>9</v>
      </c>
      <c r="N428" s="5" t="s">
        <v>4</v>
      </c>
      <c r="O428" s="5" t="s">
        <v>34</v>
      </c>
      <c r="P428" s="5">
        <v>61.96</v>
      </c>
      <c r="Q428" s="7">
        <v>3</v>
      </c>
      <c r="R428" s="12">
        <f>'Sales Data'!$Q$428*'Sales Data'!$P$428</f>
        <v>185.88</v>
      </c>
    </row>
    <row r="429" spans="1:18" x14ac:dyDescent="0.25">
      <c r="A429" s="4">
        <v>1304</v>
      </c>
      <c r="B429" s="5" t="s">
        <v>1538</v>
      </c>
      <c r="C429" s="6">
        <v>43284</v>
      </c>
      <c r="D429" s="6">
        <v>43288</v>
      </c>
      <c r="E429" s="5" t="s">
        <v>42</v>
      </c>
      <c r="F429" s="5" t="s">
        <v>1539</v>
      </c>
      <c r="G429" s="5" t="s">
        <v>1540</v>
      </c>
      <c r="H429" s="5" t="s">
        <v>5</v>
      </c>
      <c r="I429" s="5" t="s">
        <v>31</v>
      </c>
      <c r="J429" s="5" t="s">
        <v>266</v>
      </c>
      <c r="K429" s="5" t="s">
        <v>602</v>
      </c>
      <c r="L429" s="5">
        <v>31907</v>
      </c>
      <c r="M429" s="5" t="s">
        <v>9</v>
      </c>
      <c r="N429" s="5" t="s">
        <v>4</v>
      </c>
      <c r="O429" s="5" t="s">
        <v>51</v>
      </c>
      <c r="P429" s="5">
        <v>23.99</v>
      </c>
      <c r="Q429" s="7">
        <v>3</v>
      </c>
      <c r="R429" s="12">
        <f>'Sales Data'!$Q$429*'Sales Data'!$P$429</f>
        <v>71.97</v>
      </c>
    </row>
    <row r="430" spans="1:18" x14ac:dyDescent="0.25">
      <c r="A430" s="4">
        <v>1315</v>
      </c>
      <c r="B430" s="5" t="s">
        <v>1541</v>
      </c>
      <c r="C430" s="6">
        <v>43087</v>
      </c>
      <c r="D430" s="6">
        <v>43092</v>
      </c>
      <c r="E430" s="5" t="s">
        <v>42</v>
      </c>
      <c r="F430" s="5" t="s">
        <v>1542</v>
      </c>
      <c r="G430" s="5" t="s">
        <v>1543</v>
      </c>
      <c r="H430" s="5" t="s">
        <v>8</v>
      </c>
      <c r="I430" s="5" t="s">
        <v>31</v>
      </c>
      <c r="J430" s="5" t="s">
        <v>38</v>
      </c>
      <c r="K430" s="5" t="s">
        <v>39</v>
      </c>
      <c r="L430" s="5">
        <v>90032</v>
      </c>
      <c r="M430" s="5" t="s">
        <v>12</v>
      </c>
      <c r="N430" s="5" t="s">
        <v>7</v>
      </c>
      <c r="O430" s="5" t="s">
        <v>57</v>
      </c>
      <c r="P430" s="5">
        <v>38.880000000000003</v>
      </c>
      <c r="Q430" s="7">
        <v>3</v>
      </c>
      <c r="R430" s="12">
        <f>'Sales Data'!$Q$430*'Sales Data'!$P$430</f>
        <v>116.64000000000001</v>
      </c>
    </row>
    <row r="431" spans="1:18" x14ac:dyDescent="0.25">
      <c r="A431" s="4">
        <v>1319</v>
      </c>
      <c r="B431" s="5" t="s">
        <v>1544</v>
      </c>
      <c r="C431" s="6">
        <v>42186</v>
      </c>
      <c r="D431" s="6">
        <v>42190</v>
      </c>
      <c r="E431" s="5" t="s">
        <v>42</v>
      </c>
      <c r="F431" s="5" t="s">
        <v>1545</v>
      </c>
      <c r="G431" s="5" t="s">
        <v>1546</v>
      </c>
      <c r="H431" s="5" t="s">
        <v>8</v>
      </c>
      <c r="I431" s="5" t="s">
        <v>31</v>
      </c>
      <c r="J431" s="5" t="s">
        <v>1547</v>
      </c>
      <c r="K431" s="5" t="s">
        <v>46</v>
      </c>
      <c r="L431" s="5">
        <v>32725</v>
      </c>
      <c r="M431" s="5" t="s">
        <v>9</v>
      </c>
      <c r="N431" s="5" t="s">
        <v>10</v>
      </c>
      <c r="O431" s="5" t="s">
        <v>116</v>
      </c>
      <c r="P431" s="5">
        <v>575.91999999999996</v>
      </c>
      <c r="Q431" s="7">
        <v>3</v>
      </c>
      <c r="R431" s="12">
        <f>'Sales Data'!$Q$431*'Sales Data'!$P$431</f>
        <v>1727.7599999999998</v>
      </c>
    </row>
    <row r="432" spans="1:18" x14ac:dyDescent="0.25">
      <c r="A432" s="4">
        <v>1321</v>
      </c>
      <c r="B432" s="5" t="s">
        <v>1548</v>
      </c>
      <c r="C432" s="6">
        <v>43134</v>
      </c>
      <c r="D432" s="6">
        <v>43139</v>
      </c>
      <c r="E432" s="5" t="s">
        <v>42</v>
      </c>
      <c r="F432" s="5" t="s">
        <v>1549</v>
      </c>
      <c r="G432" s="5" t="s">
        <v>1550</v>
      </c>
      <c r="H432" s="5" t="s">
        <v>5</v>
      </c>
      <c r="I432" s="5" t="s">
        <v>31</v>
      </c>
      <c r="J432" s="5" t="s">
        <v>507</v>
      </c>
      <c r="K432" s="5" t="s">
        <v>267</v>
      </c>
      <c r="L432" s="5">
        <v>45231</v>
      </c>
      <c r="M432" s="5" t="s">
        <v>6</v>
      </c>
      <c r="N432" s="5" t="s">
        <v>7</v>
      </c>
      <c r="O432" s="5" t="s">
        <v>63</v>
      </c>
      <c r="P432" s="5">
        <v>5.2290000000000001</v>
      </c>
      <c r="Q432" s="7">
        <v>1</v>
      </c>
      <c r="R432" s="12">
        <f>'Sales Data'!$Q$432*'Sales Data'!$P$432</f>
        <v>5.2290000000000001</v>
      </c>
    </row>
    <row r="433" spans="1:18" x14ac:dyDescent="0.25">
      <c r="A433" s="4">
        <v>1323</v>
      </c>
      <c r="B433" s="5" t="s">
        <v>1551</v>
      </c>
      <c r="C433" s="6">
        <v>43162</v>
      </c>
      <c r="D433" s="6">
        <v>43167</v>
      </c>
      <c r="E433" s="5" t="s">
        <v>42</v>
      </c>
      <c r="F433" s="5" t="s">
        <v>1552</v>
      </c>
      <c r="G433" s="5" t="s">
        <v>1553</v>
      </c>
      <c r="H433" s="5" t="s">
        <v>5</v>
      </c>
      <c r="I433" s="5" t="s">
        <v>31</v>
      </c>
      <c r="J433" s="5" t="s">
        <v>1554</v>
      </c>
      <c r="K433" s="5" t="s">
        <v>33</v>
      </c>
      <c r="L433" s="5">
        <v>42071</v>
      </c>
      <c r="M433" s="5" t="s">
        <v>9</v>
      </c>
      <c r="N433" s="5" t="s">
        <v>7</v>
      </c>
      <c r="O433" s="5" t="s">
        <v>69</v>
      </c>
      <c r="P433" s="5">
        <v>72.8</v>
      </c>
      <c r="Q433" s="7">
        <v>4</v>
      </c>
      <c r="R433" s="12">
        <f>'Sales Data'!$Q$433*'Sales Data'!$P$433</f>
        <v>291.2</v>
      </c>
    </row>
    <row r="434" spans="1:18" x14ac:dyDescent="0.25">
      <c r="A434" s="4">
        <v>1324</v>
      </c>
      <c r="B434" s="5" t="s">
        <v>1555</v>
      </c>
      <c r="C434" s="6">
        <v>43382</v>
      </c>
      <c r="D434" s="6">
        <v>43383</v>
      </c>
      <c r="E434" s="5" t="s">
        <v>112</v>
      </c>
      <c r="F434" s="5" t="s">
        <v>1556</v>
      </c>
      <c r="G434" s="5" t="s">
        <v>1557</v>
      </c>
      <c r="H434" s="5" t="s">
        <v>5</v>
      </c>
      <c r="I434" s="5" t="s">
        <v>31</v>
      </c>
      <c r="J434" s="5" t="s">
        <v>278</v>
      </c>
      <c r="K434" s="5" t="s">
        <v>56</v>
      </c>
      <c r="L434" s="5">
        <v>28403</v>
      </c>
      <c r="M434" s="5" t="s">
        <v>9</v>
      </c>
      <c r="N434" s="5" t="s">
        <v>7</v>
      </c>
      <c r="O434" s="5" t="s">
        <v>57</v>
      </c>
      <c r="P434" s="5">
        <v>10.816000000000001</v>
      </c>
      <c r="Q434" s="7">
        <v>9</v>
      </c>
      <c r="R434" s="12">
        <f>'Sales Data'!$Q$434*'Sales Data'!$P$434</f>
        <v>97.344000000000008</v>
      </c>
    </row>
    <row r="435" spans="1:18" x14ac:dyDescent="0.25">
      <c r="A435" s="4">
        <v>1325</v>
      </c>
      <c r="B435" s="5" t="s">
        <v>1558</v>
      </c>
      <c r="C435" s="6">
        <v>42275</v>
      </c>
      <c r="D435" s="6">
        <v>42280</v>
      </c>
      <c r="E435" s="5" t="s">
        <v>42</v>
      </c>
      <c r="F435" s="5" t="s">
        <v>1559</v>
      </c>
      <c r="G435" s="5" t="s">
        <v>1560</v>
      </c>
      <c r="H435" s="5" t="s">
        <v>8</v>
      </c>
      <c r="I435" s="5" t="s">
        <v>31</v>
      </c>
      <c r="J435" s="5" t="s">
        <v>696</v>
      </c>
      <c r="K435" s="5" t="s">
        <v>592</v>
      </c>
      <c r="L435" s="5">
        <v>1841</v>
      </c>
      <c r="M435" s="5" t="s">
        <v>6</v>
      </c>
      <c r="N435" s="5" t="s">
        <v>7</v>
      </c>
      <c r="O435" s="5" t="s">
        <v>75</v>
      </c>
      <c r="P435" s="5">
        <v>46.26</v>
      </c>
      <c r="Q435" s="7">
        <v>5</v>
      </c>
      <c r="R435" s="12">
        <f>'Sales Data'!$Q$435*'Sales Data'!$P$435</f>
        <v>231.29999999999998</v>
      </c>
    </row>
    <row r="436" spans="1:18" x14ac:dyDescent="0.25">
      <c r="A436" s="4">
        <v>1328</v>
      </c>
      <c r="B436" s="5" t="s">
        <v>1561</v>
      </c>
      <c r="C436" s="6">
        <v>42824</v>
      </c>
      <c r="D436" s="6">
        <v>42826</v>
      </c>
      <c r="E436" s="5" t="s">
        <v>112</v>
      </c>
      <c r="F436" s="5" t="s">
        <v>1562</v>
      </c>
      <c r="G436" s="5" t="s">
        <v>1563</v>
      </c>
      <c r="H436" s="5" t="s">
        <v>8</v>
      </c>
      <c r="I436" s="5" t="s">
        <v>31</v>
      </c>
      <c r="J436" s="5" t="s">
        <v>1250</v>
      </c>
      <c r="K436" s="5" t="s">
        <v>384</v>
      </c>
      <c r="L436" s="5">
        <v>6360</v>
      </c>
      <c r="M436" s="5" t="s">
        <v>6</v>
      </c>
      <c r="N436" s="5" t="s">
        <v>7</v>
      </c>
      <c r="O436" s="5" t="s">
        <v>57</v>
      </c>
      <c r="P436" s="5">
        <v>11.34</v>
      </c>
      <c r="Q436" s="7">
        <v>9</v>
      </c>
      <c r="R436" s="12">
        <f>'Sales Data'!$Q$436*'Sales Data'!$P$436</f>
        <v>102.06</v>
      </c>
    </row>
    <row r="437" spans="1:18" x14ac:dyDescent="0.25">
      <c r="A437" s="4">
        <v>1329</v>
      </c>
      <c r="B437" s="5" t="s">
        <v>1564</v>
      </c>
      <c r="C437" s="6">
        <v>43388</v>
      </c>
      <c r="D437" s="6">
        <v>43391</v>
      </c>
      <c r="E437" s="5" t="s">
        <v>28</v>
      </c>
      <c r="F437" s="5" t="s">
        <v>1565</v>
      </c>
      <c r="G437" s="5" t="s">
        <v>1566</v>
      </c>
      <c r="H437" s="5" t="s">
        <v>11</v>
      </c>
      <c r="I437" s="5" t="s">
        <v>31</v>
      </c>
      <c r="J437" s="5" t="s">
        <v>84</v>
      </c>
      <c r="K437" s="5" t="s">
        <v>39</v>
      </c>
      <c r="L437" s="5">
        <v>94110</v>
      </c>
      <c r="M437" s="5" t="s">
        <v>12</v>
      </c>
      <c r="N437" s="5" t="s">
        <v>7</v>
      </c>
      <c r="O437" s="5" t="s">
        <v>85</v>
      </c>
      <c r="P437" s="5">
        <v>87.92</v>
      </c>
      <c r="Q437" s="7">
        <v>4</v>
      </c>
      <c r="R437" s="12">
        <f>'Sales Data'!$Q$437*'Sales Data'!$P$437</f>
        <v>351.68</v>
      </c>
    </row>
    <row r="438" spans="1:18" x14ac:dyDescent="0.25">
      <c r="A438" s="4">
        <v>1330</v>
      </c>
      <c r="B438" s="5" t="s">
        <v>1567</v>
      </c>
      <c r="C438" s="6">
        <v>42878</v>
      </c>
      <c r="D438" s="6">
        <v>42882</v>
      </c>
      <c r="E438" s="5" t="s">
        <v>42</v>
      </c>
      <c r="F438" s="5" t="s">
        <v>1568</v>
      </c>
      <c r="G438" s="5" t="s">
        <v>1569</v>
      </c>
      <c r="H438" s="5" t="s">
        <v>5</v>
      </c>
      <c r="I438" s="5" t="s">
        <v>31</v>
      </c>
      <c r="J438" s="5" t="s">
        <v>84</v>
      </c>
      <c r="K438" s="5" t="s">
        <v>39</v>
      </c>
      <c r="L438" s="5">
        <v>94109</v>
      </c>
      <c r="M438" s="5" t="s">
        <v>12</v>
      </c>
      <c r="N438" s="5" t="s">
        <v>4</v>
      </c>
      <c r="O438" s="5" t="s">
        <v>51</v>
      </c>
      <c r="P438" s="5">
        <v>37.049999999999997</v>
      </c>
      <c r="Q438" s="7">
        <v>8</v>
      </c>
      <c r="R438" s="12">
        <f>'Sales Data'!$Q$438*'Sales Data'!$P$438</f>
        <v>296.39999999999998</v>
      </c>
    </row>
    <row r="439" spans="1:18" x14ac:dyDescent="0.25">
      <c r="A439" s="4">
        <v>1331</v>
      </c>
      <c r="B439" s="5" t="s">
        <v>1570</v>
      </c>
      <c r="C439" s="6">
        <v>43253</v>
      </c>
      <c r="D439" s="6">
        <v>43257</v>
      </c>
      <c r="E439" s="5" t="s">
        <v>42</v>
      </c>
      <c r="F439" s="5" t="s">
        <v>1571</v>
      </c>
      <c r="G439" s="5" t="s">
        <v>1572</v>
      </c>
      <c r="H439" s="5" t="s">
        <v>11</v>
      </c>
      <c r="I439" s="5" t="s">
        <v>31</v>
      </c>
      <c r="J439" s="5" t="s">
        <v>1179</v>
      </c>
      <c r="K439" s="5" t="s">
        <v>267</v>
      </c>
      <c r="L439" s="5">
        <v>44052</v>
      </c>
      <c r="M439" s="5" t="s">
        <v>6</v>
      </c>
      <c r="N439" s="5" t="s">
        <v>10</v>
      </c>
      <c r="O439" s="5" t="s">
        <v>116</v>
      </c>
      <c r="P439" s="5">
        <v>2.97</v>
      </c>
      <c r="Q439" s="7">
        <v>9</v>
      </c>
      <c r="R439" s="12">
        <f>'Sales Data'!$Q$439*'Sales Data'!$P$439</f>
        <v>26.73</v>
      </c>
    </row>
    <row r="440" spans="1:18" x14ac:dyDescent="0.25">
      <c r="A440" s="4">
        <v>1333</v>
      </c>
      <c r="B440" s="5" t="s">
        <v>1573</v>
      </c>
      <c r="C440" s="6">
        <v>42051</v>
      </c>
      <c r="D440" s="6">
        <v>42056</v>
      </c>
      <c r="E440" s="5" t="s">
        <v>42</v>
      </c>
      <c r="F440" s="5" t="s">
        <v>1574</v>
      </c>
      <c r="G440" s="5" t="s">
        <v>1575</v>
      </c>
      <c r="H440" s="5" t="s">
        <v>5</v>
      </c>
      <c r="I440" s="5" t="s">
        <v>31</v>
      </c>
      <c r="J440" s="5" t="s">
        <v>422</v>
      </c>
      <c r="K440" s="5" t="s">
        <v>68</v>
      </c>
      <c r="L440" s="5">
        <v>75220</v>
      </c>
      <c r="M440" s="5" t="s">
        <v>3</v>
      </c>
      <c r="N440" s="5" t="s">
        <v>7</v>
      </c>
      <c r="O440" s="5" t="s">
        <v>63</v>
      </c>
      <c r="P440" s="5">
        <v>1.08</v>
      </c>
      <c r="Q440" s="7">
        <v>2</v>
      </c>
      <c r="R440" s="12">
        <f>'Sales Data'!$Q$440*'Sales Data'!$P$440</f>
        <v>2.16</v>
      </c>
    </row>
    <row r="441" spans="1:18" x14ac:dyDescent="0.25">
      <c r="A441" s="4">
        <v>1336</v>
      </c>
      <c r="B441" s="5" t="s">
        <v>1576</v>
      </c>
      <c r="C441" s="6">
        <v>42871</v>
      </c>
      <c r="D441" s="6">
        <v>42878</v>
      </c>
      <c r="E441" s="5" t="s">
        <v>42</v>
      </c>
      <c r="F441" s="5" t="s">
        <v>1577</v>
      </c>
      <c r="G441" s="5" t="s">
        <v>1578</v>
      </c>
      <c r="H441" s="5" t="s">
        <v>5</v>
      </c>
      <c r="I441" s="5" t="s">
        <v>31</v>
      </c>
      <c r="J441" s="5" t="s">
        <v>1579</v>
      </c>
      <c r="K441" s="5" t="s">
        <v>384</v>
      </c>
      <c r="L441" s="5">
        <v>6457</v>
      </c>
      <c r="M441" s="5" t="s">
        <v>6</v>
      </c>
      <c r="N441" s="5" t="s">
        <v>7</v>
      </c>
      <c r="O441" s="5" t="s">
        <v>75</v>
      </c>
      <c r="P441" s="5">
        <v>552.55999999999995</v>
      </c>
      <c r="Q441" s="7">
        <v>3</v>
      </c>
      <c r="R441" s="12">
        <f>'Sales Data'!$Q$441*'Sales Data'!$P$441</f>
        <v>1657.6799999999998</v>
      </c>
    </row>
    <row r="442" spans="1:18" x14ac:dyDescent="0.25">
      <c r="A442" s="4">
        <v>1337</v>
      </c>
      <c r="B442" s="5" t="s">
        <v>1580</v>
      </c>
      <c r="C442" s="6">
        <v>43192</v>
      </c>
      <c r="D442" s="6">
        <v>43197</v>
      </c>
      <c r="E442" s="5" t="s">
        <v>42</v>
      </c>
      <c r="F442" s="5" t="s">
        <v>1581</v>
      </c>
      <c r="G442" s="5" t="s">
        <v>1582</v>
      </c>
      <c r="H442" s="5" t="s">
        <v>5</v>
      </c>
      <c r="I442" s="5" t="s">
        <v>31</v>
      </c>
      <c r="J442" s="5" t="s">
        <v>38</v>
      </c>
      <c r="K442" s="5" t="s">
        <v>39</v>
      </c>
      <c r="L442" s="5">
        <v>90008</v>
      </c>
      <c r="M442" s="5" t="s">
        <v>12</v>
      </c>
      <c r="N442" s="5" t="s">
        <v>4</v>
      </c>
      <c r="O442" s="5" t="s">
        <v>51</v>
      </c>
      <c r="P442" s="5">
        <v>251</v>
      </c>
      <c r="Q442" s="7">
        <v>1</v>
      </c>
      <c r="R442" s="12">
        <f>'Sales Data'!$Q$442*'Sales Data'!$P$442</f>
        <v>251</v>
      </c>
    </row>
    <row r="443" spans="1:18" x14ac:dyDescent="0.25">
      <c r="A443" s="4">
        <v>1338</v>
      </c>
      <c r="B443" s="5" t="s">
        <v>1583</v>
      </c>
      <c r="C443" s="6">
        <v>43190</v>
      </c>
      <c r="D443" s="6">
        <v>43192</v>
      </c>
      <c r="E443" s="5" t="s">
        <v>28</v>
      </c>
      <c r="F443" s="5" t="s">
        <v>1584</v>
      </c>
      <c r="G443" s="5" t="s">
        <v>1585</v>
      </c>
      <c r="H443" s="5" t="s">
        <v>5</v>
      </c>
      <c r="I443" s="5" t="s">
        <v>31</v>
      </c>
      <c r="J443" s="5" t="s">
        <v>157</v>
      </c>
      <c r="K443" s="5" t="s">
        <v>158</v>
      </c>
      <c r="L443" s="5">
        <v>10011</v>
      </c>
      <c r="M443" s="5" t="s">
        <v>6</v>
      </c>
      <c r="N443" s="5" t="s">
        <v>4</v>
      </c>
      <c r="O443" s="5" t="s">
        <v>51</v>
      </c>
      <c r="P443" s="5">
        <v>298</v>
      </c>
      <c r="Q443" s="7">
        <v>8</v>
      </c>
      <c r="R443" s="12">
        <f>'Sales Data'!$Q$443*'Sales Data'!$P$443</f>
        <v>2384</v>
      </c>
    </row>
    <row r="444" spans="1:18" x14ac:dyDescent="0.25">
      <c r="A444" s="4">
        <v>1341</v>
      </c>
      <c r="B444" s="5" t="s">
        <v>1586</v>
      </c>
      <c r="C444" s="6">
        <v>43102</v>
      </c>
      <c r="D444" s="6">
        <v>43104</v>
      </c>
      <c r="E444" s="5" t="s">
        <v>112</v>
      </c>
      <c r="F444" s="5" t="s">
        <v>1587</v>
      </c>
      <c r="G444" s="5" t="s">
        <v>1588</v>
      </c>
      <c r="H444" s="5" t="s">
        <v>8</v>
      </c>
      <c r="I444" s="5" t="s">
        <v>31</v>
      </c>
      <c r="J444" s="5" t="s">
        <v>716</v>
      </c>
      <c r="K444" s="5" t="s">
        <v>56</v>
      </c>
      <c r="L444" s="5">
        <v>28540</v>
      </c>
      <c r="M444" s="5" t="s">
        <v>9</v>
      </c>
      <c r="N444" s="5" t="s">
        <v>10</v>
      </c>
      <c r="O444" s="5" t="s">
        <v>492</v>
      </c>
      <c r="P444" s="5">
        <v>695.7</v>
      </c>
      <c r="Q444" s="7">
        <v>9</v>
      </c>
      <c r="R444" s="12">
        <f>'Sales Data'!$Q$444*'Sales Data'!$P$444</f>
        <v>6261.3</v>
      </c>
    </row>
    <row r="445" spans="1:18" x14ac:dyDescent="0.25">
      <c r="A445" s="4">
        <v>1351</v>
      </c>
      <c r="B445" s="5" t="s">
        <v>1589</v>
      </c>
      <c r="C445" s="6">
        <v>42280</v>
      </c>
      <c r="D445" s="6">
        <v>42285</v>
      </c>
      <c r="E445" s="5" t="s">
        <v>28</v>
      </c>
      <c r="F445" s="5" t="s">
        <v>1590</v>
      </c>
      <c r="G445" s="5" t="s">
        <v>1591</v>
      </c>
      <c r="H445" s="5" t="s">
        <v>5</v>
      </c>
      <c r="I445" s="5" t="s">
        <v>31</v>
      </c>
      <c r="J445" s="5" t="s">
        <v>1083</v>
      </c>
      <c r="K445" s="5" t="s">
        <v>125</v>
      </c>
      <c r="L445" s="5">
        <v>60201</v>
      </c>
      <c r="M445" s="5" t="s">
        <v>3</v>
      </c>
      <c r="N445" s="5" t="s">
        <v>4</v>
      </c>
      <c r="O445" s="5" t="s">
        <v>96</v>
      </c>
      <c r="P445" s="5">
        <v>258.279</v>
      </c>
      <c r="Q445" s="7">
        <v>4</v>
      </c>
      <c r="R445" s="12">
        <f>'Sales Data'!$Q$445*'Sales Data'!$P$445</f>
        <v>1033.116</v>
      </c>
    </row>
    <row r="446" spans="1:18" x14ac:dyDescent="0.25">
      <c r="A446" s="4">
        <v>1358</v>
      </c>
      <c r="B446" s="5" t="s">
        <v>1592</v>
      </c>
      <c r="C446" s="6">
        <v>42860</v>
      </c>
      <c r="D446" s="6">
        <v>42862</v>
      </c>
      <c r="E446" s="5" t="s">
        <v>112</v>
      </c>
      <c r="F446" s="5" t="s">
        <v>1593</v>
      </c>
      <c r="G446" s="5" t="s">
        <v>1594</v>
      </c>
      <c r="H446" s="5" t="s">
        <v>5</v>
      </c>
      <c r="I446" s="5" t="s">
        <v>31</v>
      </c>
      <c r="J446" s="5" t="s">
        <v>1175</v>
      </c>
      <c r="K446" s="5" t="s">
        <v>33</v>
      </c>
      <c r="L446" s="5">
        <v>40214</v>
      </c>
      <c r="M446" s="5" t="s">
        <v>9</v>
      </c>
      <c r="N446" s="5" t="s">
        <v>7</v>
      </c>
      <c r="O446" s="5" t="s">
        <v>57</v>
      </c>
      <c r="P446" s="5">
        <v>79.14</v>
      </c>
      <c r="Q446" s="7">
        <v>6</v>
      </c>
      <c r="R446" s="12">
        <f>'Sales Data'!$Q$446*'Sales Data'!$P$446</f>
        <v>474.84000000000003</v>
      </c>
    </row>
    <row r="447" spans="1:18" x14ac:dyDescent="0.25">
      <c r="A447" s="4">
        <v>1359</v>
      </c>
      <c r="B447" s="5" t="s">
        <v>1595</v>
      </c>
      <c r="C447" s="6">
        <v>43216</v>
      </c>
      <c r="D447" s="6">
        <v>43217</v>
      </c>
      <c r="E447" s="5" t="s">
        <v>112</v>
      </c>
      <c r="F447" s="5" t="s">
        <v>1596</v>
      </c>
      <c r="G447" s="5" t="s">
        <v>1597</v>
      </c>
      <c r="H447" s="5" t="s">
        <v>5</v>
      </c>
      <c r="I447" s="5" t="s">
        <v>31</v>
      </c>
      <c r="J447" s="5" t="s">
        <v>67</v>
      </c>
      <c r="K447" s="5" t="s">
        <v>68</v>
      </c>
      <c r="L447" s="5">
        <v>76106</v>
      </c>
      <c r="M447" s="5" t="s">
        <v>3</v>
      </c>
      <c r="N447" s="5" t="s">
        <v>4</v>
      </c>
      <c r="O447" s="5" t="s">
        <v>51</v>
      </c>
      <c r="P447" s="5">
        <v>199.5</v>
      </c>
      <c r="Q447" s="7">
        <v>1</v>
      </c>
      <c r="R447" s="12">
        <f>'Sales Data'!$Q$447*'Sales Data'!$P$447</f>
        <v>199.5</v>
      </c>
    </row>
    <row r="448" spans="1:18" x14ac:dyDescent="0.25">
      <c r="A448" s="4">
        <v>1360</v>
      </c>
      <c r="B448" s="5" t="s">
        <v>1598</v>
      </c>
      <c r="C448" s="6">
        <v>42273</v>
      </c>
      <c r="D448" s="6">
        <v>42278</v>
      </c>
      <c r="E448" s="5" t="s">
        <v>28</v>
      </c>
      <c r="F448" s="5" t="s">
        <v>1599</v>
      </c>
      <c r="G448" s="5" t="s">
        <v>1600</v>
      </c>
      <c r="H448" s="5" t="s">
        <v>5</v>
      </c>
      <c r="I448" s="5" t="s">
        <v>31</v>
      </c>
      <c r="J448" s="5" t="s">
        <v>38</v>
      </c>
      <c r="K448" s="5" t="s">
        <v>39</v>
      </c>
      <c r="L448" s="5">
        <v>90049</v>
      </c>
      <c r="M448" s="5" t="s">
        <v>12</v>
      </c>
      <c r="N448" s="5" t="s">
        <v>4</v>
      </c>
      <c r="O448" s="5" t="s">
        <v>96</v>
      </c>
      <c r="P448" s="5">
        <v>145.56800000000001</v>
      </c>
      <c r="Q448" s="7">
        <v>4</v>
      </c>
      <c r="R448" s="12">
        <f>'Sales Data'!$Q$448*'Sales Data'!$P$448</f>
        <v>582.27200000000005</v>
      </c>
    </row>
    <row r="449" spans="1:18" x14ac:dyDescent="0.25">
      <c r="A449" s="4">
        <v>1361</v>
      </c>
      <c r="B449" s="5" t="s">
        <v>1601</v>
      </c>
      <c r="C449" s="6">
        <v>43392</v>
      </c>
      <c r="D449" s="6">
        <v>43398</v>
      </c>
      <c r="E449" s="5" t="s">
        <v>42</v>
      </c>
      <c r="F449" s="5" t="s">
        <v>1602</v>
      </c>
      <c r="G449" s="5" t="s">
        <v>1603</v>
      </c>
      <c r="H449" s="5" t="s">
        <v>8</v>
      </c>
      <c r="I449" s="5" t="s">
        <v>31</v>
      </c>
      <c r="J449" s="5" t="s">
        <v>94</v>
      </c>
      <c r="K449" s="5" t="s">
        <v>95</v>
      </c>
      <c r="L449" s="5">
        <v>19120</v>
      </c>
      <c r="M449" s="5" t="s">
        <v>6</v>
      </c>
      <c r="N449" s="5" t="s">
        <v>7</v>
      </c>
      <c r="O449" s="5" t="s">
        <v>85</v>
      </c>
      <c r="P449" s="5">
        <v>123.256</v>
      </c>
      <c r="Q449" s="7">
        <v>3</v>
      </c>
      <c r="R449" s="12">
        <f>'Sales Data'!$Q$449*'Sales Data'!$P$449</f>
        <v>369.76800000000003</v>
      </c>
    </row>
    <row r="450" spans="1:18" x14ac:dyDescent="0.25">
      <c r="A450" s="4">
        <v>1364</v>
      </c>
      <c r="B450" s="5" t="s">
        <v>1604</v>
      </c>
      <c r="C450" s="6">
        <v>43414</v>
      </c>
      <c r="D450" s="6">
        <v>43415</v>
      </c>
      <c r="E450" s="5" t="s">
        <v>112</v>
      </c>
      <c r="F450" s="5" t="s">
        <v>1605</v>
      </c>
      <c r="G450" s="5" t="s">
        <v>1606</v>
      </c>
      <c r="H450" s="5" t="s">
        <v>8</v>
      </c>
      <c r="I450" s="5" t="s">
        <v>31</v>
      </c>
      <c r="J450" s="5" t="s">
        <v>621</v>
      </c>
      <c r="K450" s="5" t="s">
        <v>175</v>
      </c>
      <c r="L450" s="5">
        <v>85705</v>
      </c>
      <c r="M450" s="5" t="s">
        <v>12</v>
      </c>
      <c r="N450" s="5" t="s">
        <v>7</v>
      </c>
      <c r="O450" s="5" t="s">
        <v>63</v>
      </c>
      <c r="P450" s="5">
        <v>38.387999999999998</v>
      </c>
      <c r="Q450" s="7">
        <v>6</v>
      </c>
      <c r="R450" s="12">
        <f>'Sales Data'!$Q$450*'Sales Data'!$P$450</f>
        <v>230.32799999999997</v>
      </c>
    </row>
    <row r="451" spans="1:18" x14ac:dyDescent="0.25">
      <c r="A451" s="4">
        <v>1369</v>
      </c>
      <c r="B451" s="5" t="s">
        <v>1607</v>
      </c>
      <c r="C451" s="6">
        <v>43289</v>
      </c>
      <c r="D451" s="6">
        <v>43292</v>
      </c>
      <c r="E451" s="5" t="s">
        <v>112</v>
      </c>
      <c r="F451" s="5" t="s">
        <v>1608</v>
      </c>
      <c r="G451" s="5" t="s">
        <v>1609</v>
      </c>
      <c r="H451" s="5" t="s">
        <v>11</v>
      </c>
      <c r="I451" s="5" t="s">
        <v>31</v>
      </c>
      <c r="J451" s="5" t="s">
        <v>1610</v>
      </c>
      <c r="K451" s="5" t="s">
        <v>39</v>
      </c>
      <c r="L451" s="5">
        <v>90660</v>
      </c>
      <c r="M451" s="5" t="s">
        <v>12</v>
      </c>
      <c r="N451" s="5" t="s">
        <v>4</v>
      </c>
      <c r="O451" s="5" t="s">
        <v>51</v>
      </c>
      <c r="P451" s="5">
        <v>145.9</v>
      </c>
      <c r="Q451" s="7">
        <v>5</v>
      </c>
      <c r="R451" s="12">
        <f>'Sales Data'!$Q$451*'Sales Data'!$P$451</f>
        <v>729.5</v>
      </c>
    </row>
    <row r="452" spans="1:18" x14ac:dyDescent="0.25">
      <c r="A452" s="4">
        <v>1372</v>
      </c>
      <c r="B452" s="5" t="s">
        <v>1611</v>
      </c>
      <c r="C452" s="6">
        <v>43166</v>
      </c>
      <c r="D452" s="6">
        <v>43171</v>
      </c>
      <c r="E452" s="5" t="s">
        <v>42</v>
      </c>
      <c r="F452" s="5" t="s">
        <v>1612</v>
      </c>
      <c r="G452" s="5" t="s">
        <v>1613</v>
      </c>
      <c r="H452" s="5" t="s">
        <v>11</v>
      </c>
      <c r="I452" s="5" t="s">
        <v>31</v>
      </c>
      <c r="J452" s="5" t="s">
        <v>1415</v>
      </c>
      <c r="K452" s="5" t="s">
        <v>1228</v>
      </c>
      <c r="L452" s="5">
        <v>20735</v>
      </c>
      <c r="M452" s="5" t="s">
        <v>6</v>
      </c>
      <c r="N452" s="5" t="s">
        <v>10</v>
      </c>
      <c r="O452" s="5" t="s">
        <v>138</v>
      </c>
      <c r="P452" s="5">
        <v>49.08</v>
      </c>
      <c r="Q452" s="7">
        <v>6</v>
      </c>
      <c r="R452" s="12">
        <f>'Sales Data'!$Q$452*'Sales Data'!$P$452</f>
        <v>294.48</v>
      </c>
    </row>
    <row r="453" spans="1:18" x14ac:dyDescent="0.25">
      <c r="A453" s="4">
        <v>1382</v>
      </c>
      <c r="B453" s="5" t="s">
        <v>1614</v>
      </c>
      <c r="C453" s="6">
        <v>42981</v>
      </c>
      <c r="D453" s="6">
        <v>42987</v>
      </c>
      <c r="E453" s="5" t="s">
        <v>42</v>
      </c>
      <c r="F453" s="5" t="s">
        <v>1615</v>
      </c>
      <c r="G453" s="5" t="s">
        <v>1616</v>
      </c>
      <c r="H453" s="5" t="s">
        <v>11</v>
      </c>
      <c r="I453" s="5" t="s">
        <v>31</v>
      </c>
      <c r="J453" s="5" t="s">
        <v>245</v>
      </c>
      <c r="K453" s="5" t="s">
        <v>125</v>
      </c>
      <c r="L453" s="5">
        <v>60505</v>
      </c>
      <c r="M453" s="5" t="s">
        <v>3</v>
      </c>
      <c r="N453" s="5" t="s">
        <v>4</v>
      </c>
      <c r="O453" s="5" t="s">
        <v>51</v>
      </c>
      <c r="P453" s="5">
        <v>83.951999999999998</v>
      </c>
      <c r="Q453" s="7">
        <v>4</v>
      </c>
      <c r="R453" s="12">
        <f>'Sales Data'!$Q$453*'Sales Data'!$P$453</f>
        <v>335.80799999999999</v>
      </c>
    </row>
    <row r="454" spans="1:18" x14ac:dyDescent="0.25">
      <c r="A454" s="4">
        <v>1383</v>
      </c>
      <c r="B454" s="5" t="s">
        <v>1617</v>
      </c>
      <c r="C454" s="6">
        <v>42771</v>
      </c>
      <c r="D454" s="6">
        <v>42771</v>
      </c>
      <c r="E454" s="5" t="s">
        <v>610</v>
      </c>
      <c r="F454" s="5" t="s">
        <v>1618</v>
      </c>
      <c r="G454" s="5" t="s">
        <v>1619</v>
      </c>
      <c r="H454" s="5" t="s">
        <v>11</v>
      </c>
      <c r="I454" s="5" t="s">
        <v>31</v>
      </c>
      <c r="J454" s="5" t="s">
        <v>1620</v>
      </c>
      <c r="K454" s="5" t="s">
        <v>602</v>
      </c>
      <c r="L454" s="5">
        <v>30080</v>
      </c>
      <c r="M454" s="5" t="s">
        <v>9</v>
      </c>
      <c r="N454" s="5" t="s">
        <v>7</v>
      </c>
      <c r="O454" s="5" t="s">
        <v>75</v>
      </c>
      <c r="P454" s="5">
        <v>80.98</v>
      </c>
      <c r="Q454" s="7">
        <v>8</v>
      </c>
      <c r="R454" s="12">
        <f>'Sales Data'!$Q$454*'Sales Data'!$P$454</f>
        <v>647.84</v>
      </c>
    </row>
    <row r="455" spans="1:18" x14ac:dyDescent="0.25">
      <c r="A455" s="4">
        <v>1394</v>
      </c>
      <c r="B455" s="5" t="s">
        <v>1621</v>
      </c>
      <c r="C455" s="6">
        <v>43284</v>
      </c>
      <c r="D455" s="6">
        <v>43285</v>
      </c>
      <c r="E455" s="5" t="s">
        <v>112</v>
      </c>
      <c r="F455" s="5" t="s">
        <v>1622</v>
      </c>
      <c r="G455" s="5" t="s">
        <v>1623</v>
      </c>
      <c r="H455" s="5" t="s">
        <v>8</v>
      </c>
      <c r="I455" s="5" t="s">
        <v>31</v>
      </c>
      <c r="J455" s="5" t="s">
        <v>1008</v>
      </c>
      <c r="K455" s="5" t="s">
        <v>56</v>
      </c>
      <c r="L455" s="5">
        <v>27217</v>
      </c>
      <c r="M455" s="5" t="s">
        <v>9</v>
      </c>
      <c r="N455" s="5" t="s">
        <v>7</v>
      </c>
      <c r="O455" s="5" t="s">
        <v>85</v>
      </c>
      <c r="P455" s="5">
        <v>9.5519999999999996</v>
      </c>
      <c r="Q455" s="7">
        <v>2</v>
      </c>
      <c r="R455" s="12">
        <f>'Sales Data'!$Q$455*'Sales Data'!$P$455</f>
        <v>19.103999999999999</v>
      </c>
    </row>
    <row r="456" spans="1:18" x14ac:dyDescent="0.25">
      <c r="A456" s="4">
        <v>1401</v>
      </c>
      <c r="B456" s="5" t="s">
        <v>1624</v>
      </c>
      <c r="C456" s="6">
        <v>43040</v>
      </c>
      <c r="D456" s="6">
        <v>43044</v>
      </c>
      <c r="E456" s="5" t="s">
        <v>42</v>
      </c>
      <c r="F456" s="5" t="s">
        <v>1625</v>
      </c>
      <c r="G456" s="5" t="s">
        <v>1626</v>
      </c>
      <c r="H456" s="5" t="s">
        <v>11</v>
      </c>
      <c r="I456" s="5" t="s">
        <v>31</v>
      </c>
      <c r="J456" s="5" t="s">
        <v>902</v>
      </c>
      <c r="K456" s="5" t="s">
        <v>180</v>
      </c>
      <c r="L456" s="5">
        <v>24153</v>
      </c>
      <c r="M456" s="5" t="s">
        <v>9</v>
      </c>
      <c r="N456" s="5" t="s">
        <v>10</v>
      </c>
      <c r="O456" s="5" t="s">
        <v>116</v>
      </c>
      <c r="P456" s="5">
        <v>21.8</v>
      </c>
      <c r="Q456" s="7">
        <v>5</v>
      </c>
      <c r="R456" s="12">
        <f>'Sales Data'!$Q$456*'Sales Data'!$P$456</f>
        <v>109</v>
      </c>
    </row>
    <row r="457" spans="1:18" x14ac:dyDescent="0.25">
      <c r="A457" s="4">
        <v>1410</v>
      </c>
      <c r="B457" s="5" t="s">
        <v>1627</v>
      </c>
      <c r="C457" s="6">
        <v>43003</v>
      </c>
      <c r="D457" s="6">
        <v>43008</v>
      </c>
      <c r="E457" s="5" t="s">
        <v>42</v>
      </c>
      <c r="F457" s="5" t="s">
        <v>1628</v>
      </c>
      <c r="G457" s="5" t="s">
        <v>1629</v>
      </c>
      <c r="H457" s="5" t="s">
        <v>5</v>
      </c>
      <c r="I457" s="5" t="s">
        <v>31</v>
      </c>
      <c r="J457" s="5" t="s">
        <v>289</v>
      </c>
      <c r="K457" s="5" t="s">
        <v>175</v>
      </c>
      <c r="L457" s="5">
        <v>85023</v>
      </c>
      <c r="M457" s="5" t="s">
        <v>12</v>
      </c>
      <c r="N457" s="5" t="s">
        <v>4</v>
      </c>
      <c r="O457" s="5" t="s">
        <v>47</v>
      </c>
      <c r="P457" s="5">
        <v>393.16500000000002</v>
      </c>
      <c r="Q457" s="7">
        <v>4</v>
      </c>
      <c r="R457" s="12">
        <f>'Sales Data'!$Q$457*'Sales Data'!$P$457</f>
        <v>1572.66</v>
      </c>
    </row>
    <row r="458" spans="1:18" x14ac:dyDescent="0.25">
      <c r="A458" s="4">
        <v>1414</v>
      </c>
      <c r="B458" s="5" t="s">
        <v>1630</v>
      </c>
      <c r="C458" s="6">
        <v>42185</v>
      </c>
      <c r="D458" s="6">
        <v>42190</v>
      </c>
      <c r="E458" s="5" t="s">
        <v>42</v>
      </c>
      <c r="F458" s="5" t="s">
        <v>1631</v>
      </c>
      <c r="G458" s="5" t="s">
        <v>1632</v>
      </c>
      <c r="H458" s="5" t="s">
        <v>5</v>
      </c>
      <c r="I458" s="5" t="s">
        <v>31</v>
      </c>
      <c r="J458" s="5" t="s">
        <v>157</v>
      </c>
      <c r="K458" s="5" t="s">
        <v>158</v>
      </c>
      <c r="L458" s="5">
        <v>10024</v>
      </c>
      <c r="M458" s="5" t="s">
        <v>6</v>
      </c>
      <c r="N458" s="5" t="s">
        <v>7</v>
      </c>
      <c r="O458" s="5" t="s">
        <v>63</v>
      </c>
      <c r="P458" s="5">
        <v>334.76799999999997</v>
      </c>
      <c r="Q458" s="7">
        <v>8</v>
      </c>
      <c r="R458" s="12">
        <f>'Sales Data'!$Q$458*'Sales Data'!$P$458</f>
        <v>2678.1439999999998</v>
      </c>
    </row>
    <row r="459" spans="1:18" x14ac:dyDescent="0.25">
      <c r="A459" s="4">
        <v>1415</v>
      </c>
      <c r="B459" s="5" t="s">
        <v>1633</v>
      </c>
      <c r="C459" s="6">
        <v>43128</v>
      </c>
      <c r="D459" s="6">
        <v>43131</v>
      </c>
      <c r="E459" s="5" t="s">
        <v>28</v>
      </c>
      <c r="F459" s="5" t="s">
        <v>1634</v>
      </c>
      <c r="G459" s="5" t="s">
        <v>1635</v>
      </c>
      <c r="H459" s="5" t="s">
        <v>11</v>
      </c>
      <c r="I459" s="5" t="s">
        <v>31</v>
      </c>
      <c r="J459" s="5" t="s">
        <v>1636</v>
      </c>
      <c r="K459" s="5" t="s">
        <v>39</v>
      </c>
      <c r="L459" s="5">
        <v>92627</v>
      </c>
      <c r="M459" s="5" t="s">
        <v>12</v>
      </c>
      <c r="N459" s="5" t="s">
        <v>10</v>
      </c>
      <c r="O459" s="5" t="s">
        <v>138</v>
      </c>
      <c r="P459" s="5">
        <v>239.97</v>
      </c>
      <c r="Q459" s="7">
        <v>2</v>
      </c>
      <c r="R459" s="12">
        <f>'Sales Data'!$Q$459*'Sales Data'!$P$459</f>
        <v>479.94</v>
      </c>
    </row>
    <row r="460" spans="1:18" x14ac:dyDescent="0.25">
      <c r="A460" s="4">
        <v>1417</v>
      </c>
      <c r="B460" s="5" t="s">
        <v>1637</v>
      </c>
      <c r="C460" s="6">
        <v>42634</v>
      </c>
      <c r="D460" s="6">
        <v>42637</v>
      </c>
      <c r="E460" s="5" t="s">
        <v>112</v>
      </c>
      <c r="F460" s="5" t="s">
        <v>1638</v>
      </c>
      <c r="G460" s="5" t="s">
        <v>1639</v>
      </c>
      <c r="H460" s="5" t="s">
        <v>8</v>
      </c>
      <c r="I460" s="5" t="s">
        <v>31</v>
      </c>
      <c r="J460" s="5" t="s">
        <v>110</v>
      </c>
      <c r="K460" s="5" t="s">
        <v>68</v>
      </c>
      <c r="L460" s="5">
        <v>77041</v>
      </c>
      <c r="M460" s="5" t="s">
        <v>3</v>
      </c>
      <c r="N460" s="5" t="s">
        <v>10</v>
      </c>
      <c r="O460" s="5" t="s">
        <v>116</v>
      </c>
      <c r="P460" s="5">
        <v>946.34400000000005</v>
      </c>
      <c r="Q460" s="7">
        <v>8</v>
      </c>
      <c r="R460" s="12">
        <f>'Sales Data'!$Q$460*'Sales Data'!$P$460</f>
        <v>7570.7520000000004</v>
      </c>
    </row>
    <row r="461" spans="1:18" x14ac:dyDescent="0.25">
      <c r="A461" s="4">
        <v>1420</v>
      </c>
      <c r="B461" s="5" t="s">
        <v>1640</v>
      </c>
      <c r="C461" s="6">
        <v>42639</v>
      </c>
      <c r="D461" s="6">
        <v>42643</v>
      </c>
      <c r="E461" s="5" t="s">
        <v>42</v>
      </c>
      <c r="F461" s="5" t="s">
        <v>1641</v>
      </c>
      <c r="G461" s="5" t="s">
        <v>1642</v>
      </c>
      <c r="H461" s="5" t="s">
        <v>8</v>
      </c>
      <c r="I461" s="5" t="s">
        <v>31</v>
      </c>
      <c r="J461" s="5" t="s">
        <v>830</v>
      </c>
      <c r="K461" s="5" t="s">
        <v>175</v>
      </c>
      <c r="L461" s="5">
        <v>85204</v>
      </c>
      <c r="M461" s="5" t="s">
        <v>12</v>
      </c>
      <c r="N461" s="5" t="s">
        <v>7</v>
      </c>
      <c r="O461" s="5" t="s">
        <v>57</v>
      </c>
      <c r="P461" s="5">
        <v>86.272000000000006</v>
      </c>
      <c r="Q461" s="7">
        <v>4</v>
      </c>
      <c r="R461" s="12">
        <f>'Sales Data'!$Q$461*'Sales Data'!$P$461</f>
        <v>345.08800000000002</v>
      </c>
    </row>
    <row r="462" spans="1:18" x14ac:dyDescent="0.25">
      <c r="A462" s="4">
        <v>1427</v>
      </c>
      <c r="B462" s="5" t="s">
        <v>1643</v>
      </c>
      <c r="C462" s="6">
        <v>42674</v>
      </c>
      <c r="D462" s="6">
        <v>42678</v>
      </c>
      <c r="E462" s="5" t="s">
        <v>28</v>
      </c>
      <c r="F462" s="5" t="s">
        <v>1644</v>
      </c>
      <c r="G462" s="5" t="s">
        <v>1645</v>
      </c>
      <c r="H462" s="5" t="s">
        <v>8</v>
      </c>
      <c r="I462" s="5" t="s">
        <v>31</v>
      </c>
      <c r="J462" s="5" t="s">
        <v>1187</v>
      </c>
      <c r="K462" s="5" t="s">
        <v>39</v>
      </c>
      <c r="L462" s="5">
        <v>93905</v>
      </c>
      <c r="M462" s="5" t="s">
        <v>12</v>
      </c>
      <c r="N462" s="5" t="s">
        <v>7</v>
      </c>
      <c r="O462" s="5" t="s">
        <v>63</v>
      </c>
      <c r="P462" s="5">
        <v>9.7279999999999998</v>
      </c>
      <c r="Q462" s="7">
        <v>5</v>
      </c>
      <c r="R462" s="12">
        <f>'Sales Data'!$Q$462*'Sales Data'!$P$462</f>
        <v>48.64</v>
      </c>
    </row>
    <row r="463" spans="1:18" x14ac:dyDescent="0.25">
      <c r="A463" s="4">
        <v>1436</v>
      </c>
      <c r="B463" s="5" t="s">
        <v>1646</v>
      </c>
      <c r="C463" s="6">
        <v>43271</v>
      </c>
      <c r="D463" s="6">
        <v>43278</v>
      </c>
      <c r="E463" s="5" t="s">
        <v>42</v>
      </c>
      <c r="F463" s="5" t="s">
        <v>1647</v>
      </c>
      <c r="G463" s="5" t="s">
        <v>1648</v>
      </c>
      <c r="H463" s="5" t="s">
        <v>5</v>
      </c>
      <c r="I463" s="5" t="s">
        <v>31</v>
      </c>
      <c r="J463" s="5" t="s">
        <v>1649</v>
      </c>
      <c r="K463" s="5" t="s">
        <v>267</v>
      </c>
      <c r="L463" s="5">
        <v>44134</v>
      </c>
      <c r="M463" s="5" t="s">
        <v>6</v>
      </c>
      <c r="N463" s="5" t="s">
        <v>7</v>
      </c>
      <c r="O463" s="5" t="s">
        <v>57</v>
      </c>
      <c r="P463" s="5">
        <v>31.103999999999999</v>
      </c>
      <c r="Q463" s="7">
        <v>7</v>
      </c>
      <c r="R463" s="12">
        <f>'Sales Data'!$Q$463*'Sales Data'!$P$463</f>
        <v>217.72800000000001</v>
      </c>
    </row>
    <row r="464" spans="1:18" x14ac:dyDescent="0.25">
      <c r="A464" s="4">
        <v>1442</v>
      </c>
      <c r="B464" s="5" t="s">
        <v>1650</v>
      </c>
      <c r="C464" s="6">
        <v>43453</v>
      </c>
      <c r="D464" s="6">
        <v>43458</v>
      </c>
      <c r="E464" s="5" t="s">
        <v>28</v>
      </c>
      <c r="F464" s="5" t="s">
        <v>1651</v>
      </c>
      <c r="G464" s="5" t="s">
        <v>1652</v>
      </c>
      <c r="H464" s="5" t="s">
        <v>5</v>
      </c>
      <c r="I464" s="5" t="s">
        <v>31</v>
      </c>
      <c r="J464" s="5" t="s">
        <v>84</v>
      </c>
      <c r="K464" s="5" t="s">
        <v>39</v>
      </c>
      <c r="L464" s="5">
        <v>94110</v>
      </c>
      <c r="M464" s="5" t="s">
        <v>12</v>
      </c>
      <c r="N464" s="5" t="s">
        <v>7</v>
      </c>
      <c r="O464" s="5" t="s">
        <v>63</v>
      </c>
      <c r="P464" s="5">
        <v>36.671999999999997</v>
      </c>
      <c r="Q464" s="7">
        <v>8</v>
      </c>
      <c r="R464" s="12">
        <f>'Sales Data'!$Q$464*'Sales Data'!$P$464</f>
        <v>293.37599999999998</v>
      </c>
    </row>
    <row r="465" spans="1:18" x14ac:dyDescent="0.25">
      <c r="A465" s="4">
        <v>1443</v>
      </c>
      <c r="B465" s="5" t="s">
        <v>1653</v>
      </c>
      <c r="C465" s="6">
        <v>43317</v>
      </c>
      <c r="D465" s="6">
        <v>43320</v>
      </c>
      <c r="E465" s="5" t="s">
        <v>112</v>
      </c>
      <c r="F465" s="5" t="s">
        <v>1654</v>
      </c>
      <c r="G465" s="5" t="s">
        <v>1655</v>
      </c>
      <c r="H465" s="5" t="s">
        <v>8</v>
      </c>
      <c r="I465" s="5" t="s">
        <v>31</v>
      </c>
      <c r="J465" s="5" t="s">
        <v>898</v>
      </c>
      <c r="K465" s="5" t="s">
        <v>33</v>
      </c>
      <c r="L465" s="5">
        <v>40475</v>
      </c>
      <c r="M465" s="5" t="s">
        <v>9</v>
      </c>
      <c r="N465" s="5" t="s">
        <v>7</v>
      </c>
      <c r="O465" s="5" t="s">
        <v>57</v>
      </c>
      <c r="P465" s="5">
        <v>13.76</v>
      </c>
      <c r="Q465" s="7">
        <v>8</v>
      </c>
      <c r="R465" s="12">
        <f>'Sales Data'!$Q$465*'Sales Data'!$P$465</f>
        <v>110.08</v>
      </c>
    </row>
    <row r="466" spans="1:18" x14ac:dyDescent="0.25">
      <c r="A466" s="4">
        <v>1444</v>
      </c>
      <c r="B466" s="5" t="s">
        <v>1656</v>
      </c>
      <c r="C466" s="6">
        <v>42644</v>
      </c>
      <c r="D466" s="6">
        <v>42649</v>
      </c>
      <c r="E466" s="5" t="s">
        <v>42</v>
      </c>
      <c r="F466" s="5" t="s">
        <v>1657</v>
      </c>
      <c r="G466" s="5" t="s">
        <v>1658</v>
      </c>
      <c r="H466" s="5" t="s">
        <v>8</v>
      </c>
      <c r="I466" s="5" t="s">
        <v>31</v>
      </c>
      <c r="J466" s="5" t="s">
        <v>245</v>
      </c>
      <c r="K466" s="5" t="s">
        <v>246</v>
      </c>
      <c r="L466" s="5">
        <v>80013</v>
      </c>
      <c r="M466" s="5" t="s">
        <v>12</v>
      </c>
      <c r="N466" s="5" t="s">
        <v>7</v>
      </c>
      <c r="O466" s="5" t="s">
        <v>75</v>
      </c>
      <c r="P466" s="5">
        <v>139.42400000000001</v>
      </c>
      <c r="Q466" s="7">
        <v>1</v>
      </c>
      <c r="R466" s="12">
        <f>'Sales Data'!$Q$466*'Sales Data'!$P$466</f>
        <v>139.42400000000001</v>
      </c>
    </row>
    <row r="467" spans="1:18" x14ac:dyDescent="0.25">
      <c r="A467" s="4">
        <v>1451</v>
      </c>
      <c r="B467" s="5" t="s">
        <v>1659</v>
      </c>
      <c r="C467" s="6">
        <v>42570</v>
      </c>
      <c r="D467" s="6">
        <v>42571</v>
      </c>
      <c r="E467" s="5" t="s">
        <v>112</v>
      </c>
      <c r="F467" s="5" t="s">
        <v>1660</v>
      </c>
      <c r="G467" s="5" t="s">
        <v>1661</v>
      </c>
      <c r="H467" s="5" t="s">
        <v>5</v>
      </c>
      <c r="I467" s="5" t="s">
        <v>31</v>
      </c>
      <c r="J467" s="5" t="s">
        <v>289</v>
      </c>
      <c r="K467" s="5" t="s">
        <v>175</v>
      </c>
      <c r="L467" s="5">
        <v>85023</v>
      </c>
      <c r="M467" s="5" t="s">
        <v>12</v>
      </c>
      <c r="N467" s="5" t="s">
        <v>7</v>
      </c>
      <c r="O467" s="5" t="s">
        <v>63</v>
      </c>
      <c r="P467" s="5">
        <v>2.0249999999999999</v>
      </c>
      <c r="Q467" s="7">
        <v>2</v>
      </c>
      <c r="R467" s="12">
        <f>'Sales Data'!$Q$467*'Sales Data'!$P$467</f>
        <v>4.05</v>
      </c>
    </row>
    <row r="468" spans="1:18" x14ac:dyDescent="0.25">
      <c r="A468" s="4">
        <v>1452</v>
      </c>
      <c r="B468" s="5" t="s">
        <v>1662</v>
      </c>
      <c r="C468" s="6">
        <v>43065</v>
      </c>
      <c r="D468" s="6">
        <v>43068</v>
      </c>
      <c r="E468" s="5" t="s">
        <v>112</v>
      </c>
      <c r="F468" s="5" t="s">
        <v>1663</v>
      </c>
      <c r="G468" s="5" t="s">
        <v>1664</v>
      </c>
      <c r="H468" s="5" t="s">
        <v>8</v>
      </c>
      <c r="I468" s="5" t="s">
        <v>31</v>
      </c>
      <c r="J468" s="5" t="s">
        <v>1665</v>
      </c>
      <c r="K468" s="5" t="s">
        <v>196</v>
      </c>
      <c r="L468" s="5">
        <v>36608</v>
      </c>
      <c r="M468" s="5" t="s">
        <v>9</v>
      </c>
      <c r="N468" s="5" t="s">
        <v>7</v>
      </c>
      <c r="O468" s="5" t="s">
        <v>57</v>
      </c>
      <c r="P468" s="5">
        <v>70.98</v>
      </c>
      <c r="Q468" s="7">
        <v>6</v>
      </c>
      <c r="R468" s="12">
        <f>'Sales Data'!$Q$468*'Sales Data'!$P$468</f>
        <v>425.88</v>
      </c>
    </row>
    <row r="469" spans="1:18" x14ac:dyDescent="0.25">
      <c r="A469" s="4">
        <v>1456</v>
      </c>
      <c r="B469" s="5" t="s">
        <v>1666</v>
      </c>
      <c r="C469" s="6">
        <v>43263</v>
      </c>
      <c r="D469" s="6">
        <v>43270</v>
      </c>
      <c r="E469" s="5" t="s">
        <v>42</v>
      </c>
      <c r="F469" s="5" t="s">
        <v>1667</v>
      </c>
      <c r="G469" s="5" t="s">
        <v>1668</v>
      </c>
      <c r="H469" s="5" t="s">
        <v>11</v>
      </c>
      <c r="I469" s="5" t="s">
        <v>31</v>
      </c>
      <c r="J469" s="5" t="s">
        <v>266</v>
      </c>
      <c r="K469" s="5" t="s">
        <v>602</v>
      </c>
      <c r="L469" s="5">
        <v>31907</v>
      </c>
      <c r="M469" s="5" t="s">
        <v>9</v>
      </c>
      <c r="N469" s="5" t="s">
        <v>7</v>
      </c>
      <c r="O469" s="5" t="s">
        <v>63</v>
      </c>
      <c r="P469" s="5">
        <v>91.2</v>
      </c>
      <c r="Q469" s="7">
        <v>3</v>
      </c>
      <c r="R469" s="12">
        <f>'Sales Data'!$Q$469*'Sales Data'!$P$469</f>
        <v>273.60000000000002</v>
      </c>
    </row>
    <row r="470" spans="1:18" x14ac:dyDescent="0.25">
      <c r="A470" s="4">
        <v>1459</v>
      </c>
      <c r="B470" s="5" t="s">
        <v>1669</v>
      </c>
      <c r="C470" s="6">
        <v>43003</v>
      </c>
      <c r="D470" s="6">
        <v>43009</v>
      </c>
      <c r="E470" s="5" t="s">
        <v>42</v>
      </c>
      <c r="F470" s="5" t="s">
        <v>1670</v>
      </c>
      <c r="G470" s="5" t="s">
        <v>1671</v>
      </c>
      <c r="H470" s="5" t="s">
        <v>8</v>
      </c>
      <c r="I470" s="5" t="s">
        <v>31</v>
      </c>
      <c r="J470" s="5" t="s">
        <v>1672</v>
      </c>
      <c r="K470" s="5" t="s">
        <v>68</v>
      </c>
      <c r="L470" s="5">
        <v>75061</v>
      </c>
      <c r="M470" s="5" t="s">
        <v>3</v>
      </c>
      <c r="N470" s="5" t="s">
        <v>7</v>
      </c>
      <c r="O470" s="5" t="s">
        <v>40</v>
      </c>
      <c r="P470" s="5">
        <v>15.936</v>
      </c>
      <c r="Q470" s="7">
        <v>9</v>
      </c>
      <c r="R470" s="12">
        <f>'Sales Data'!$Q$470*'Sales Data'!$P$470</f>
        <v>143.42400000000001</v>
      </c>
    </row>
    <row r="471" spans="1:18" x14ac:dyDescent="0.25">
      <c r="A471" s="4">
        <v>1462</v>
      </c>
      <c r="B471" s="5" t="s">
        <v>1673</v>
      </c>
      <c r="C471" s="6">
        <v>42805</v>
      </c>
      <c r="D471" s="6">
        <v>42809</v>
      </c>
      <c r="E471" s="5" t="s">
        <v>42</v>
      </c>
      <c r="F471" s="5" t="s">
        <v>1674</v>
      </c>
      <c r="G471" s="5" t="s">
        <v>1675</v>
      </c>
      <c r="H471" s="5" t="s">
        <v>5</v>
      </c>
      <c r="I471" s="5" t="s">
        <v>31</v>
      </c>
      <c r="J471" s="5" t="s">
        <v>1676</v>
      </c>
      <c r="K471" s="5" t="s">
        <v>407</v>
      </c>
      <c r="L471" s="5">
        <v>8360</v>
      </c>
      <c r="M471" s="5" t="s">
        <v>6</v>
      </c>
      <c r="N471" s="5" t="s">
        <v>4</v>
      </c>
      <c r="O471" s="5" t="s">
        <v>47</v>
      </c>
      <c r="P471" s="5">
        <v>244.006</v>
      </c>
      <c r="Q471" s="7">
        <v>9</v>
      </c>
      <c r="R471" s="12">
        <f>'Sales Data'!$Q$471*'Sales Data'!$P$471</f>
        <v>2196.0540000000001</v>
      </c>
    </row>
    <row r="472" spans="1:18" x14ac:dyDescent="0.25">
      <c r="A472" s="4">
        <v>1465</v>
      </c>
      <c r="B472" s="5" t="s">
        <v>1677</v>
      </c>
      <c r="C472" s="6">
        <v>43085</v>
      </c>
      <c r="D472" s="6">
        <v>43088</v>
      </c>
      <c r="E472" s="5" t="s">
        <v>112</v>
      </c>
      <c r="F472" s="5" t="s">
        <v>1678</v>
      </c>
      <c r="G472" s="5" t="s">
        <v>1679</v>
      </c>
      <c r="H472" s="5" t="s">
        <v>8</v>
      </c>
      <c r="I472" s="5" t="s">
        <v>31</v>
      </c>
      <c r="J472" s="5" t="s">
        <v>157</v>
      </c>
      <c r="K472" s="5" t="s">
        <v>158</v>
      </c>
      <c r="L472" s="5">
        <v>10009</v>
      </c>
      <c r="M472" s="5" t="s">
        <v>6</v>
      </c>
      <c r="N472" s="5" t="s">
        <v>7</v>
      </c>
      <c r="O472" s="5" t="s">
        <v>159</v>
      </c>
      <c r="P472" s="5">
        <v>3.68</v>
      </c>
      <c r="Q472" s="7">
        <v>6</v>
      </c>
      <c r="R472" s="12">
        <f>'Sales Data'!$Q$472*'Sales Data'!$P$472</f>
        <v>22.080000000000002</v>
      </c>
    </row>
    <row r="473" spans="1:18" x14ac:dyDescent="0.25">
      <c r="A473" s="4">
        <v>1473</v>
      </c>
      <c r="B473" s="5" t="s">
        <v>1680</v>
      </c>
      <c r="C473" s="6">
        <v>43292</v>
      </c>
      <c r="D473" s="6">
        <v>43296</v>
      </c>
      <c r="E473" s="5" t="s">
        <v>42</v>
      </c>
      <c r="F473" s="5" t="s">
        <v>1681</v>
      </c>
      <c r="G473" s="5" t="s">
        <v>1682</v>
      </c>
      <c r="H473" s="5" t="s">
        <v>8</v>
      </c>
      <c r="I473" s="5" t="s">
        <v>31</v>
      </c>
      <c r="J473" s="5" t="s">
        <v>38</v>
      </c>
      <c r="K473" s="5" t="s">
        <v>39</v>
      </c>
      <c r="L473" s="5">
        <v>90004</v>
      </c>
      <c r="M473" s="5" t="s">
        <v>12</v>
      </c>
      <c r="N473" s="5" t="s">
        <v>7</v>
      </c>
      <c r="O473" s="5" t="s">
        <v>40</v>
      </c>
      <c r="P473" s="5">
        <v>8.67</v>
      </c>
      <c r="Q473" s="7">
        <v>5</v>
      </c>
      <c r="R473" s="12">
        <f>'Sales Data'!$Q$473*'Sales Data'!$P$473</f>
        <v>43.35</v>
      </c>
    </row>
    <row r="474" spans="1:18" x14ac:dyDescent="0.25">
      <c r="A474" s="4">
        <v>1475</v>
      </c>
      <c r="B474" s="5" t="s">
        <v>1683</v>
      </c>
      <c r="C474" s="6">
        <v>43058</v>
      </c>
      <c r="D474" s="6">
        <v>43064</v>
      </c>
      <c r="E474" s="5" t="s">
        <v>42</v>
      </c>
      <c r="F474" s="5" t="s">
        <v>1684</v>
      </c>
      <c r="G474" s="5" t="s">
        <v>1685</v>
      </c>
      <c r="H474" s="5" t="s">
        <v>11</v>
      </c>
      <c r="I474" s="5" t="s">
        <v>31</v>
      </c>
      <c r="J474" s="5" t="s">
        <v>1686</v>
      </c>
      <c r="K474" s="5" t="s">
        <v>158</v>
      </c>
      <c r="L474" s="5">
        <v>14304</v>
      </c>
      <c r="M474" s="5" t="s">
        <v>6</v>
      </c>
      <c r="N474" s="5" t="s">
        <v>7</v>
      </c>
      <c r="O474" s="5" t="s">
        <v>85</v>
      </c>
      <c r="P474" s="5">
        <v>17.28</v>
      </c>
      <c r="Q474" s="7">
        <v>5</v>
      </c>
      <c r="R474" s="12">
        <f>'Sales Data'!$Q$474*'Sales Data'!$P$474</f>
        <v>86.4</v>
      </c>
    </row>
    <row r="475" spans="1:18" x14ac:dyDescent="0.25">
      <c r="A475" s="4">
        <v>1478</v>
      </c>
      <c r="B475" s="5" t="s">
        <v>1687</v>
      </c>
      <c r="C475" s="6">
        <v>43052</v>
      </c>
      <c r="D475" s="6">
        <v>43056</v>
      </c>
      <c r="E475" s="5" t="s">
        <v>42</v>
      </c>
      <c r="F475" s="5" t="s">
        <v>1688</v>
      </c>
      <c r="G475" s="5" t="s">
        <v>1689</v>
      </c>
      <c r="H475" s="5" t="s">
        <v>5</v>
      </c>
      <c r="I475" s="5" t="s">
        <v>31</v>
      </c>
      <c r="J475" s="5" t="s">
        <v>1690</v>
      </c>
      <c r="K475" s="5" t="s">
        <v>56</v>
      </c>
      <c r="L475" s="5">
        <v>27360</v>
      </c>
      <c r="M475" s="5" t="s">
        <v>9</v>
      </c>
      <c r="N475" s="5" t="s">
        <v>7</v>
      </c>
      <c r="O475" s="5" t="s">
        <v>891</v>
      </c>
      <c r="P475" s="5">
        <v>52.136000000000003</v>
      </c>
      <c r="Q475" s="7">
        <v>5</v>
      </c>
      <c r="R475" s="12">
        <f>'Sales Data'!$Q$475*'Sales Data'!$P$475</f>
        <v>260.68</v>
      </c>
    </row>
    <row r="476" spans="1:18" x14ac:dyDescent="0.25">
      <c r="A476" s="4">
        <v>1486</v>
      </c>
      <c r="B476" s="5" t="s">
        <v>1691</v>
      </c>
      <c r="C476" s="6">
        <v>42335</v>
      </c>
      <c r="D476" s="6">
        <v>42341</v>
      </c>
      <c r="E476" s="5" t="s">
        <v>42</v>
      </c>
      <c r="F476" s="5" t="s">
        <v>1692</v>
      </c>
      <c r="G476" s="5" t="s">
        <v>1693</v>
      </c>
      <c r="H476" s="5" t="s">
        <v>5</v>
      </c>
      <c r="I476" s="5" t="s">
        <v>31</v>
      </c>
      <c r="J476" s="5" t="s">
        <v>157</v>
      </c>
      <c r="K476" s="5" t="s">
        <v>158</v>
      </c>
      <c r="L476" s="5">
        <v>10035</v>
      </c>
      <c r="M476" s="5" t="s">
        <v>6</v>
      </c>
      <c r="N476" s="5" t="s">
        <v>7</v>
      </c>
      <c r="O476" s="5" t="s">
        <v>159</v>
      </c>
      <c r="P476" s="5">
        <v>3.76</v>
      </c>
      <c r="Q476" s="7">
        <v>6</v>
      </c>
      <c r="R476" s="12">
        <f>'Sales Data'!$Q$476*'Sales Data'!$P$476</f>
        <v>22.56</v>
      </c>
    </row>
    <row r="477" spans="1:18" x14ac:dyDescent="0.25">
      <c r="A477" s="4">
        <v>1487</v>
      </c>
      <c r="B477" s="5" t="s">
        <v>1694</v>
      </c>
      <c r="C477" s="6">
        <v>42677</v>
      </c>
      <c r="D477" s="6">
        <v>42681</v>
      </c>
      <c r="E477" s="5" t="s">
        <v>42</v>
      </c>
      <c r="F477" s="5" t="s">
        <v>1695</v>
      </c>
      <c r="G477" s="5" t="s">
        <v>1696</v>
      </c>
      <c r="H477" s="5" t="s">
        <v>11</v>
      </c>
      <c r="I477" s="5" t="s">
        <v>31</v>
      </c>
      <c r="J477" s="5" t="s">
        <v>38</v>
      </c>
      <c r="K477" s="5" t="s">
        <v>39</v>
      </c>
      <c r="L477" s="5">
        <v>90008</v>
      </c>
      <c r="M477" s="5" t="s">
        <v>12</v>
      </c>
      <c r="N477" s="5" t="s">
        <v>10</v>
      </c>
      <c r="O477" s="5" t="s">
        <v>116</v>
      </c>
      <c r="P477" s="5">
        <v>1212.848</v>
      </c>
      <c r="Q477" s="7">
        <v>2</v>
      </c>
      <c r="R477" s="12">
        <f>'Sales Data'!$Q$477*'Sales Data'!$P$477</f>
        <v>2425.6959999999999</v>
      </c>
    </row>
    <row r="478" spans="1:18" x14ac:dyDescent="0.25">
      <c r="A478" s="4">
        <v>1490</v>
      </c>
      <c r="B478" s="5" t="s">
        <v>1697</v>
      </c>
      <c r="C478" s="6">
        <v>42337</v>
      </c>
      <c r="D478" s="6">
        <v>42344</v>
      </c>
      <c r="E478" s="5" t="s">
        <v>42</v>
      </c>
      <c r="F478" s="5" t="s">
        <v>1698</v>
      </c>
      <c r="G478" s="5" t="s">
        <v>1699</v>
      </c>
      <c r="H478" s="5" t="s">
        <v>5</v>
      </c>
      <c r="I478" s="5" t="s">
        <v>31</v>
      </c>
      <c r="J478" s="5" t="s">
        <v>94</v>
      </c>
      <c r="K478" s="5" t="s">
        <v>95</v>
      </c>
      <c r="L478" s="5">
        <v>19143</v>
      </c>
      <c r="M478" s="5" t="s">
        <v>6</v>
      </c>
      <c r="N478" s="5" t="s">
        <v>7</v>
      </c>
      <c r="O478" s="5" t="s">
        <v>40</v>
      </c>
      <c r="P478" s="5">
        <v>5.04</v>
      </c>
      <c r="Q478" s="7">
        <v>8</v>
      </c>
      <c r="R478" s="12">
        <f>'Sales Data'!$Q$478*'Sales Data'!$P$478</f>
        <v>40.32</v>
      </c>
    </row>
    <row r="479" spans="1:18" x14ac:dyDescent="0.25">
      <c r="A479" s="4">
        <v>1492</v>
      </c>
      <c r="B479" s="5" t="s">
        <v>1700</v>
      </c>
      <c r="C479" s="6">
        <v>43428</v>
      </c>
      <c r="D479" s="6">
        <v>43432</v>
      </c>
      <c r="E479" s="5" t="s">
        <v>42</v>
      </c>
      <c r="F479" s="5" t="s">
        <v>1701</v>
      </c>
      <c r="G479" s="5" t="s">
        <v>1702</v>
      </c>
      <c r="H479" s="5" t="s">
        <v>8</v>
      </c>
      <c r="I479" s="5" t="s">
        <v>31</v>
      </c>
      <c r="J479" s="5" t="s">
        <v>157</v>
      </c>
      <c r="K479" s="5" t="s">
        <v>158</v>
      </c>
      <c r="L479" s="5">
        <v>10035</v>
      </c>
      <c r="M479" s="5" t="s">
        <v>6</v>
      </c>
      <c r="N479" s="5" t="s">
        <v>7</v>
      </c>
      <c r="O479" s="5" t="s">
        <v>57</v>
      </c>
      <c r="P479" s="5">
        <v>5.88</v>
      </c>
      <c r="Q479" s="7">
        <v>1</v>
      </c>
      <c r="R479" s="12">
        <f>'Sales Data'!$Q$479*'Sales Data'!$P$479</f>
        <v>5.88</v>
      </c>
    </row>
    <row r="480" spans="1:18" x14ac:dyDescent="0.25">
      <c r="A480" s="4">
        <v>1494</v>
      </c>
      <c r="B480" s="5" t="s">
        <v>1703</v>
      </c>
      <c r="C480" s="6">
        <v>43403</v>
      </c>
      <c r="D480" s="6">
        <v>43407</v>
      </c>
      <c r="E480" s="5" t="s">
        <v>42</v>
      </c>
      <c r="F480" s="5" t="s">
        <v>1704</v>
      </c>
      <c r="G480" s="5" t="s">
        <v>1705</v>
      </c>
      <c r="H480" s="5" t="s">
        <v>8</v>
      </c>
      <c r="I480" s="5" t="s">
        <v>31</v>
      </c>
      <c r="J480" s="5" t="s">
        <v>975</v>
      </c>
      <c r="K480" s="5" t="s">
        <v>62</v>
      </c>
      <c r="L480" s="5">
        <v>98661</v>
      </c>
      <c r="M480" s="5" t="s">
        <v>12</v>
      </c>
      <c r="N480" s="5" t="s">
        <v>4</v>
      </c>
      <c r="O480" s="5" t="s">
        <v>51</v>
      </c>
      <c r="P480" s="5">
        <v>964</v>
      </c>
      <c r="Q480" s="7">
        <v>4</v>
      </c>
      <c r="R480" s="12">
        <f>'Sales Data'!$Q$480*'Sales Data'!$P$480</f>
        <v>3856</v>
      </c>
    </row>
    <row r="481" spans="1:18" x14ac:dyDescent="0.25">
      <c r="A481" s="4">
        <v>1496</v>
      </c>
      <c r="B481" s="5" t="s">
        <v>1706</v>
      </c>
      <c r="C481" s="6">
        <v>43347</v>
      </c>
      <c r="D481" s="6">
        <v>43351</v>
      </c>
      <c r="E481" s="5" t="s">
        <v>42</v>
      </c>
      <c r="F481" s="5" t="s">
        <v>1707</v>
      </c>
      <c r="G481" s="5" t="s">
        <v>1708</v>
      </c>
      <c r="H481" s="5" t="s">
        <v>5</v>
      </c>
      <c r="I481" s="5" t="s">
        <v>31</v>
      </c>
      <c r="J481" s="5" t="s">
        <v>1709</v>
      </c>
      <c r="K481" s="5" t="s">
        <v>68</v>
      </c>
      <c r="L481" s="5">
        <v>75019</v>
      </c>
      <c r="M481" s="5" t="s">
        <v>3</v>
      </c>
      <c r="N481" s="5" t="s">
        <v>7</v>
      </c>
      <c r="O481" s="5" t="s">
        <v>85</v>
      </c>
      <c r="P481" s="5">
        <v>10.192</v>
      </c>
      <c r="Q481" s="7">
        <v>4</v>
      </c>
      <c r="R481" s="12">
        <f>'Sales Data'!$Q$481*'Sales Data'!$P$481</f>
        <v>40.768000000000001</v>
      </c>
    </row>
    <row r="482" spans="1:18" x14ac:dyDescent="0.25">
      <c r="A482" s="4">
        <v>1505</v>
      </c>
      <c r="B482" s="5" t="s">
        <v>1710</v>
      </c>
      <c r="C482" s="6">
        <v>42583</v>
      </c>
      <c r="D482" s="6">
        <v>42589</v>
      </c>
      <c r="E482" s="5" t="s">
        <v>42</v>
      </c>
      <c r="F482" s="5" t="s">
        <v>1711</v>
      </c>
      <c r="G482" s="5" t="s">
        <v>1712</v>
      </c>
      <c r="H482" s="5" t="s">
        <v>11</v>
      </c>
      <c r="I482" s="5" t="s">
        <v>31</v>
      </c>
      <c r="J482" s="5" t="s">
        <v>38</v>
      </c>
      <c r="K482" s="5" t="s">
        <v>39</v>
      </c>
      <c r="L482" s="5">
        <v>90004</v>
      </c>
      <c r="M482" s="5" t="s">
        <v>12</v>
      </c>
      <c r="N482" s="5" t="s">
        <v>7</v>
      </c>
      <c r="O482" s="5" t="s">
        <v>85</v>
      </c>
      <c r="P482" s="5">
        <v>6.72</v>
      </c>
      <c r="Q482" s="7">
        <v>3</v>
      </c>
      <c r="R482" s="12">
        <f>'Sales Data'!$Q$482*'Sales Data'!$P$482</f>
        <v>20.16</v>
      </c>
    </row>
    <row r="483" spans="1:18" x14ac:dyDescent="0.25">
      <c r="A483" s="4">
        <v>1507</v>
      </c>
      <c r="B483" s="5" t="s">
        <v>1713</v>
      </c>
      <c r="C483" s="6">
        <v>43458</v>
      </c>
      <c r="D483" s="6">
        <v>43463</v>
      </c>
      <c r="E483" s="5" t="s">
        <v>42</v>
      </c>
      <c r="F483" s="5" t="s">
        <v>1714</v>
      </c>
      <c r="G483" s="5" t="s">
        <v>1715</v>
      </c>
      <c r="H483" s="5" t="s">
        <v>5</v>
      </c>
      <c r="I483" s="5" t="s">
        <v>31</v>
      </c>
      <c r="J483" s="5" t="s">
        <v>157</v>
      </c>
      <c r="K483" s="5" t="s">
        <v>158</v>
      </c>
      <c r="L483" s="5">
        <v>10024</v>
      </c>
      <c r="M483" s="5" t="s">
        <v>6</v>
      </c>
      <c r="N483" s="5" t="s">
        <v>7</v>
      </c>
      <c r="O483" s="5" t="s">
        <v>63</v>
      </c>
      <c r="P483" s="5">
        <v>17.88</v>
      </c>
      <c r="Q483" s="7">
        <v>6</v>
      </c>
      <c r="R483" s="12">
        <f>'Sales Data'!$Q$483*'Sales Data'!$P$483</f>
        <v>107.28</v>
      </c>
    </row>
    <row r="484" spans="1:18" x14ac:dyDescent="0.25">
      <c r="A484" s="4">
        <v>1516</v>
      </c>
      <c r="B484" s="5" t="s">
        <v>1716</v>
      </c>
      <c r="C484" s="6">
        <v>43445</v>
      </c>
      <c r="D484" s="6">
        <v>43451</v>
      </c>
      <c r="E484" s="5" t="s">
        <v>42</v>
      </c>
      <c r="F484" s="5" t="s">
        <v>1717</v>
      </c>
      <c r="G484" s="5" t="s">
        <v>1718</v>
      </c>
      <c r="H484" s="5" t="s">
        <v>5</v>
      </c>
      <c r="I484" s="5" t="s">
        <v>31</v>
      </c>
      <c r="J484" s="5" t="s">
        <v>94</v>
      </c>
      <c r="K484" s="5" t="s">
        <v>95</v>
      </c>
      <c r="L484" s="5">
        <v>19120</v>
      </c>
      <c r="M484" s="5" t="s">
        <v>6</v>
      </c>
      <c r="N484" s="5" t="s">
        <v>4</v>
      </c>
      <c r="O484" s="5" t="s">
        <v>96</v>
      </c>
      <c r="P484" s="5">
        <v>63.686</v>
      </c>
      <c r="Q484" s="7">
        <v>5</v>
      </c>
      <c r="R484" s="12">
        <f>'Sales Data'!$Q$484*'Sales Data'!$P$484</f>
        <v>318.43</v>
      </c>
    </row>
    <row r="485" spans="1:18" x14ac:dyDescent="0.25">
      <c r="A485" s="4">
        <v>1518</v>
      </c>
      <c r="B485" s="5" t="s">
        <v>1719</v>
      </c>
      <c r="C485" s="6">
        <v>42038</v>
      </c>
      <c r="D485" s="6">
        <v>42041</v>
      </c>
      <c r="E485" s="5" t="s">
        <v>28</v>
      </c>
      <c r="F485" s="5" t="s">
        <v>1720</v>
      </c>
      <c r="G485" s="5" t="s">
        <v>1721</v>
      </c>
      <c r="H485" s="5" t="s">
        <v>5</v>
      </c>
      <c r="I485" s="5" t="s">
        <v>31</v>
      </c>
      <c r="J485" s="5" t="s">
        <v>61</v>
      </c>
      <c r="K485" s="5" t="s">
        <v>62</v>
      </c>
      <c r="L485" s="5">
        <v>98105</v>
      </c>
      <c r="M485" s="5" t="s">
        <v>12</v>
      </c>
      <c r="N485" s="5" t="s">
        <v>7</v>
      </c>
      <c r="O485" s="5" t="s">
        <v>63</v>
      </c>
      <c r="P485" s="5">
        <v>83.84</v>
      </c>
      <c r="Q485" s="7">
        <v>3</v>
      </c>
      <c r="R485" s="12">
        <f>'Sales Data'!$Q$485*'Sales Data'!$P$485</f>
        <v>251.52</v>
      </c>
    </row>
    <row r="486" spans="1:18" x14ac:dyDescent="0.25">
      <c r="A486" s="4">
        <v>1521</v>
      </c>
      <c r="B486" s="5" t="s">
        <v>1722</v>
      </c>
      <c r="C486" s="6">
        <v>43206</v>
      </c>
      <c r="D486" s="6">
        <v>43211</v>
      </c>
      <c r="E486" s="5" t="s">
        <v>42</v>
      </c>
      <c r="F486" s="5" t="s">
        <v>1723</v>
      </c>
      <c r="G486" s="5" t="s">
        <v>1724</v>
      </c>
      <c r="H486" s="5" t="s">
        <v>11</v>
      </c>
      <c r="I486" s="5" t="s">
        <v>31</v>
      </c>
      <c r="J486" s="5" t="s">
        <v>170</v>
      </c>
      <c r="K486" s="5" t="s">
        <v>125</v>
      </c>
      <c r="L486" s="5">
        <v>60610</v>
      </c>
      <c r="M486" s="5" t="s">
        <v>3</v>
      </c>
      <c r="N486" s="5" t="s">
        <v>7</v>
      </c>
      <c r="O486" s="5" t="s">
        <v>85</v>
      </c>
      <c r="P486" s="5">
        <v>16.52</v>
      </c>
      <c r="Q486" s="7">
        <v>5</v>
      </c>
      <c r="R486" s="12">
        <f>'Sales Data'!$Q$486*'Sales Data'!$P$486</f>
        <v>82.6</v>
      </c>
    </row>
    <row r="487" spans="1:18" x14ac:dyDescent="0.25">
      <c r="A487" s="4">
        <v>1522</v>
      </c>
      <c r="B487" s="5" t="s">
        <v>1725</v>
      </c>
      <c r="C487" s="6">
        <v>42710</v>
      </c>
      <c r="D487" s="6">
        <v>42715</v>
      </c>
      <c r="E487" s="5" t="s">
        <v>42</v>
      </c>
      <c r="F487" s="5" t="s">
        <v>1726</v>
      </c>
      <c r="G487" s="5" t="s">
        <v>1727</v>
      </c>
      <c r="H487" s="5" t="s">
        <v>5</v>
      </c>
      <c r="I487" s="5" t="s">
        <v>31</v>
      </c>
      <c r="J487" s="5" t="s">
        <v>621</v>
      </c>
      <c r="K487" s="5" t="s">
        <v>175</v>
      </c>
      <c r="L487" s="5">
        <v>85705</v>
      </c>
      <c r="M487" s="5" t="s">
        <v>12</v>
      </c>
      <c r="N487" s="5" t="s">
        <v>4</v>
      </c>
      <c r="O487" s="5" t="s">
        <v>51</v>
      </c>
      <c r="P487" s="5">
        <v>206.11199999999999</v>
      </c>
      <c r="Q487" s="7">
        <v>4</v>
      </c>
      <c r="R487" s="12">
        <f>'Sales Data'!$Q$487*'Sales Data'!$P$487</f>
        <v>824.44799999999998</v>
      </c>
    </row>
    <row r="488" spans="1:18" x14ac:dyDescent="0.25">
      <c r="A488" s="4">
        <v>1535</v>
      </c>
      <c r="B488" s="5" t="s">
        <v>1728</v>
      </c>
      <c r="C488" s="6">
        <v>43141</v>
      </c>
      <c r="D488" s="6">
        <v>43145</v>
      </c>
      <c r="E488" s="5" t="s">
        <v>42</v>
      </c>
      <c r="F488" s="5" t="s">
        <v>1729</v>
      </c>
      <c r="G488" s="5" t="s">
        <v>1730</v>
      </c>
      <c r="H488" s="5" t="s">
        <v>11</v>
      </c>
      <c r="I488" s="5" t="s">
        <v>31</v>
      </c>
      <c r="J488" s="5" t="s">
        <v>1731</v>
      </c>
      <c r="K488" s="5" t="s">
        <v>39</v>
      </c>
      <c r="L488" s="5">
        <v>92677</v>
      </c>
      <c r="M488" s="5" t="s">
        <v>12</v>
      </c>
      <c r="N488" s="5" t="s">
        <v>4</v>
      </c>
      <c r="O488" s="5" t="s">
        <v>34</v>
      </c>
      <c r="P488" s="5">
        <v>203.983</v>
      </c>
      <c r="Q488" s="7">
        <v>5</v>
      </c>
      <c r="R488" s="12">
        <f>'Sales Data'!$Q$488*'Sales Data'!$P$488</f>
        <v>1019.915</v>
      </c>
    </row>
    <row r="489" spans="1:18" x14ac:dyDescent="0.25">
      <c r="A489" s="4">
        <v>1536</v>
      </c>
      <c r="B489" s="5" t="s">
        <v>1732</v>
      </c>
      <c r="C489" s="6">
        <v>43037</v>
      </c>
      <c r="D489" s="6">
        <v>43041</v>
      </c>
      <c r="E489" s="5" t="s">
        <v>42</v>
      </c>
      <c r="F489" s="5" t="s">
        <v>1733</v>
      </c>
      <c r="G489" s="5" t="s">
        <v>1734</v>
      </c>
      <c r="H489" s="5" t="s">
        <v>8</v>
      </c>
      <c r="I489" s="5" t="s">
        <v>31</v>
      </c>
      <c r="J489" s="5" t="s">
        <v>1735</v>
      </c>
      <c r="K489" s="5" t="s">
        <v>407</v>
      </c>
      <c r="L489" s="5">
        <v>8302</v>
      </c>
      <c r="M489" s="5" t="s">
        <v>6</v>
      </c>
      <c r="N489" s="5" t="s">
        <v>7</v>
      </c>
      <c r="O489" s="5" t="s">
        <v>75</v>
      </c>
      <c r="P489" s="5">
        <v>40.74</v>
      </c>
      <c r="Q489" s="7">
        <v>7</v>
      </c>
      <c r="R489" s="12">
        <f>'Sales Data'!$Q$489*'Sales Data'!$P$489</f>
        <v>285.18</v>
      </c>
    </row>
    <row r="490" spans="1:18" x14ac:dyDescent="0.25">
      <c r="A490" s="4">
        <v>1538</v>
      </c>
      <c r="B490" s="5" t="s">
        <v>1736</v>
      </c>
      <c r="C490" s="6">
        <v>43358</v>
      </c>
      <c r="D490" s="6">
        <v>43360</v>
      </c>
      <c r="E490" s="5" t="s">
        <v>28</v>
      </c>
      <c r="F490" s="5" t="s">
        <v>1737</v>
      </c>
      <c r="G490" s="5" t="s">
        <v>1738</v>
      </c>
      <c r="H490" s="5" t="s">
        <v>5</v>
      </c>
      <c r="I490" s="5" t="s">
        <v>31</v>
      </c>
      <c r="J490" s="5" t="s">
        <v>1739</v>
      </c>
      <c r="K490" s="5" t="s">
        <v>592</v>
      </c>
      <c r="L490" s="5">
        <v>2149</v>
      </c>
      <c r="M490" s="5" t="s">
        <v>6</v>
      </c>
      <c r="N490" s="5" t="s">
        <v>10</v>
      </c>
      <c r="O490" s="5" t="s">
        <v>116</v>
      </c>
      <c r="P490" s="5">
        <v>39.99</v>
      </c>
      <c r="Q490" s="7">
        <v>4</v>
      </c>
      <c r="R490" s="12">
        <f>'Sales Data'!$Q$490*'Sales Data'!$P$490</f>
        <v>159.96</v>
      </c>
    </row>
    <row r="491" spans="1:18" x14ac:dyDescent="0.25">
      <c r="A491" s="4">
        <v>1544</v>
      </c>
      <c r="B491" s="5" t="s">
        <v>1740</v>
      </c>
      <c r="C491" s="6">
        <v>42039</v>
      </c>
      <c r="D491" s="6">
        <v>42043</v>
      </c>
      <c r="E491" s="5" t="s">
        <v>42</v>
      </c>
      <c r="F491" s="5" t="s">
        <v>1741</v>
      </c>
      <c r="G491" s="5" t="s">
        <v>1742</v>
      </c>
      <c r="H491" s="5" t="s">
        <v>11</v>
      </c>
      <c r="I491" s="5" t="s">
        <v>31</v>
      </c>
      <c r="J491" s="5" t="s">
        <v>476</v>
      </c>
      <c r="K491" s="5" t="s">
        <v>39</v>
      </c>
      <c r="L491" s="5">
        <v>92024</v>
      </c>
      <c r="M491" s="5" t="s">
        <v>12</v>
      </c>
      <c r="N491" s="5" t="s">
        <v>7</v>
      </c>
      <c r="O491" s="5" t="s">
        <v>63</v>
      </c>
      <c r="P491" s="5">
        <v>82.896000000000001</v>
      </c>
      <c r="Q491" s="7">
        <v>1</v>
      </c>
      <c r="R491" s="12">
        <f>'Sales Data'!$Q$491*'Sales Data'!$P$491</f>
        <v>82.896000000000001</v>
      </c>
    </row>
    <row r="492" spans="1:18" x14ac:dyDescent="0.25">
      <c r="A492" s="4">
        <v>1552</v>
      </c>
      <c r="B492" s="5" t="s">
        <v>1743</v>
      </c>
      <c r="C492" s="6">
        <v>42903</v>
      </c>
      <c r="D492" s="6">
        <v>42908</v>
      </c>
      <c r="E492" s="5" t="s">
        <v>42</v>
      </c>
      <c r="F492" s="5" t="s">
        <v>1744</v>
      </c>
      <c r="G492" s="5" t="s">
        <v>1745</v>
      </c>
      <c r="H492" s="5" t="s">
        <v>5</v>
      </c>
      <c r="I492" s="5" t="s">
        <v>31</v>
      </c>
      <c r="J492" s="5" t="s">
        <v>476</v>
      </c>
      <c r="K492" s="5" t="s">
        <v>39</v>
      </c>
      <c r="L492" s="5">
        <v>92024</v>
      </c>
      <c r="M492" s="5" t="s">
        <v>12</v>
      </c>
      <c r="N492" s="5" t="s">
        <v>7</v>
      </c>
      <c r="O492" s="5" t="s">
        <v>57</v>
      </c>
      <c r="P492" s="5">
        <v>111.96</v>
      </c>
      <c r="Q492" s="7">
        <v>1</v>
      </c>
      <c r="R492" s="12">
        <f>'Sales Data'!$Q$492*'Sales Data'!$P$492</f>
        <v>111.96</v>
      </c>
    </row>
    <row r="493" spans="1:18" x14ac:dyDescent="0.25">
      <c r="A493" s="4">
        <v>1554</v>
      </c>
      <c r="B493" s="5" t="s">
        <v>1746</v>
      </c>
      <c r="C493" s="6">
        <v>43389</v>
      </c>
      <c r="D493" s="6">
        <v>43394</v>
      </c>
      <c r="E493" s="5" t="s">
        <v>42</v>
      </c>
      <c r="F493" s="5" t="s">
        <v>1747</v>
      </c>
      <c r="G493" s="5" t="s">
        <v>1748</v>
      </c>
      <c r="H493" s="5" t="s">
        <v>5</v>
      </c>
      <c r="I493" s="5" t="s">
        <v>31</v>
      </c>
      <c r="J493" s="5" t="s">
        <v>898</v>
      </c>
      <c r="K493" s="5" t="s">
        <v>33</v>
      </c>
      <c r="L493" s="5">
        <v>40475</v>
      </c>
      <c r="M493" s="5" t="s">
        <v>9</v>
      </c>
      <c r="N493" s="5" t="s">
        <v>7</v>
      </c>
      <c r="O493" s="5" t="s">
        <v>63</v>
      </c>
      <c r="P493" s="5">
        <v>124.75</v>
      </c>
      <c r="Q493" s="7">
        <v>5</v>
      </c>
      <c r="R493" s="12">
        <f>'Sales Data'!$Q$493*'Sales Data'!$P$493</f>
        <v>623.75</v>
      </c>
    </row>
    <row r="494" spans="1:18" x14ac:dyDescent="0.25">
      <c r="A494" s="4">
        <v>1556</v>
      </c>
      <c r="B494" s="5" t="s">
        <v>1749</v>
      </c>
      <c r="C494" s="6">
        <v>43347</v>
      </c>
      <c r="D494" s="6">
        <v>43351</v>
      </c>
      <c r="E494" s="5" t="s">
        <v>42</v>
      </c>
      <c r="F494" s="5" t="s">
        <v>1750</v>
      </c>
      <c r="G494" s="5" t="s">
        <v>1751</v>
      </c>
      <c r="H494" s="5" t="s">
        <v>5</v>
      </c>
      <c r="I494" s="5" t="s">
        <v>31</v>
      </c>
      <c r="J494" s="5" t="s">
        <v>564</v>
      </c>
      <c r="K494" s="5" t="s">
        <v>158</v>
      </c>
      <c r="L494" s="5">
        <v>11561</v>
      </c>
      <c r="M494" s="5" t="s">
        <v>6</v>
      </c>
      <c r="N494" s="5" t="s">
        <v>10</v>
      </c>
      <c r="O494" s="5" t="s">
        <v>138</v>
      </c>
      <c r="P494" s="5">
        <v>91.96</v>
      </c>
      <c r="Q494" s="7">
        <v>9</v>
      </c>
      <c r="R494" s="12">
        <f>'Sales Data'!$Q$494*'Sales Data'!$P$494</f>
        <v>827.64</v>
      </c>
    </row>
    <row r="495" spans="1:18" x14ac:dyDescent="0.25">
      <c r="A495" s="4">
        <v>1557</v>
      </c>
      <c r="B495" s="5" t="s">
        <v>1752</v>
      </c>
      <c r="C495" s="6">
        <v>42864</v>
      </c>
      <c r="D495" s="6">
        <v>42870</v>
      </c>
      <c r="E495" s="5" t="s">
        <v>42</v>
      </c>
      <c r="F495" s="5" t="s">
        <v>1753</v>
      </c>
      <c r="G495" s="5" t="s">
        <v>1754</v>
      </c>
      <c r="H495" s="5" t="s">
        <v>5</v>
      </c>
      <c r="I495" s="5" t="s">
        <v>31</v>
      </c>
      <c r="J495" s="5" t="s">
        <v>94</v>
      </c>
      <c r="K495" s="5" t="s">
        <v>95</v>
      </c>
      <c r="L495" s="5">
        <v>19140</v>
      </c>
      <c r="M495" s="5" t="s">
        <v>6</v>
      </c>
      <c r="N495" s="5" t="s">
        <v>7</v>
      </c>
      <c r="O495" s="5" t="s">
        <v>120</v>
      </c>
      <c r="P495" s="5">
        <v>9.3439999999999994</v>
      </c>
      <c r="Q495" s="7">
        <v>6</v>
      </c>
      <c r="R495" s="12">
        <f>'Sales Data'!$Q$495*'Sales Data'!$P$495</f>
        <v>56.063999999999993</v>
      </c>
    </row>
    <row r="496" spans="1:18" x14ac:dyDescent="0.25">
      <c r="A496" s="4">
        <v>1560</v>
      </c>
      <c r="B496" s="5" t="s">
        <v>1755</v>
      </c>
      <c r="C496" s="6">
        <v>42834</v>
      </c>
      <c r="D496" s="6">
        <v>42838</v>
      </c>
      <c r="E496" s="5" t="s">
        <v>42</v>
      </c>
      <c r="F496" s="5" t="s">
        <v>1756</v>
      </c>
      <c r="G496" s="5" t="s">
        <v>1757</v>
      </c>
      <c r="H496" s="5" t="s">
        <v>8</v>
      </c>
      <c r="I496" s="5" t="s">
        <v>31</v>
      </c>
      <c r="J496" s="5" t="s">
        <v>61</v>
      </c>
      <c r="K496" s="5" t="s">
        <v>62</v>
      </c>
      <c r="L496" s="5">
        <v>98103</v>
      </c>
      <c r="M496" s="5" t="s">
        <v>12</v>
      </c>
      <c r="N496" s="5" t="s">
        <v>7</v>
      </c>
      <c r="O496" s="5" t="s">
        <v>63</v>
      </c>
      <c r="P496" s="5">
        <v>35.351999999999997</v>
      </c>
      <c r="Q496" s="7">
        <v>7</v>
      </c>
      <c r="R496" s="12">
        <f>'Sales Data'!$Q$496*'Sales Data'!$P$496</f>
        <v>247.46399999999997</v>
      </c>
    </row>
    <row r="497" spans="1:18" x14ac:dyDescent="0.25">
      <c r="A497" s="4">
        <v>1563</v>
      </c>
      <c r="B497" s="5" t="s">
        <v>1758</v>
      </c>
      <c r="C497" s="6">
        <v>43281</v>
      </c>
      <c r="D497" s="6">
        <v>43281</v>
      </c>
      <c r="E497" s="5" t="s">
        <v>610</v>
      </c>
      <c r="F497" s="5" t="s">
        <v>1759</v>
      </c>
      <c r="G497" s="5" t="s">
        <v>1760</v>
      </c>
      <c r="H497" s="5" t="s">
        <v>5</v>
      </c>
      <c r="I497" s="5" t="s">
        <v>31</v>
      </c>
      <c r="J497" s="5" t="s">
        <v>157</v>
      </c>
      <c r="K497" s="5" t="s">
        <v>158</v>
      </c>
      <c r="L497" s="5">
        <v>10011</v>
      </c>
      <c r="M497" s="5" t="s">
        <v>6</v>
      </c>
      <c r="N497" s="5" t="s">
        <v>4</v>
      </c>
      <c r="O497" s="5" t="s">
        <v>47</v>
      </c>
      <c r="P497" s="5">
        <v>1044.6300000000001</v>
      </c>
      <c r="Q497" s="7">
        <v>3</v>
      </c>
      <c r="R497" s="12">
        <f>'Sales Data'!$Q$497*'Sales Data'!$P$497</f>
        <v>3133.8900000000003</v>
      </c>
    </row>
    <row r="498" spans="1:18" x14ac:dyDescent="0.25">
      <c r="A498" s="4">
        <v>1564</v>
      </c>
      <c r="B498" s="5" t="s">
        <v>1761</v>
      </c>
      <c r="C498" s="6">
        <v>42683</v>
      </c>
      <c r="D498" s="6">
        <v>42683</v>
      </c>
      <c r="E498" s="5" t="s">
        <v>610</v>
      </c>
      <c r="F498" s="5" t="s">
        <v>1762</v>
      </c>
      <c r="G498" s="5" t="s">
        <v>1763</v>
      </c>
      <c r="H498" s="5" t="s">
        <v>5</v>
      </c>
      <c r="I498" s="5" t="s">
        <v>31</v>
      </c>
      <c r="J498" s="5" t="s">
        <v>94</v>
      </c>
      <c r="K498" s="5" t="s">
        <v>95</v>
      </c>
      <c r="L498" s="5">
        <v>19134</v>
      </c>
      <c r="M498" s="5" t="s">
        <v>6</v>
      </c>
      <c r="N498" s="5" t="s">
        <v>7</v>
      </c>
      <c r="O498" s="5" t="s">
        <v>57</v>
      </c>
      <c r="P498" s="5">
        <v>11.352</v>
      </c>
      <c r="Q498" s="7">
        <v>2</v>
      </c>
      <c r="R498" s="12">
        <f>'Sales Data'!$Q$498*'Sales Data'!$P$498</f>
        <v>22.704000000000001</v>
      </c>
    </row>
    <row r="499" spans="1:18" x14ac:dyDescent="0.25">
      <c r="A499" s="4">
        <v>1567</v>
      </c>
      <c r="B499" s="5" t="s">
        <v>1764</v>
      </c>
      <c r="C499" s="6">
        <v>42703</v>
      </c>
      <c r="D499" s="6">
        <v>42704</v>
      </c>
      <c r="E499" s="5" t="s">
        <v>112</v>
      </c>
      <c r="F499" s="5" t="s">
        <v>1765</v>
      </c>
      <c r="G499" s="5" t="s">
        <v>1766</v>
      </c>
      <c r="H499" s="5" t="s">
        <v>5</v>
      </c>
      <c r="I499" s="5" t="s">
        <v>31</v>
      </c>
      <c r="J499" s="5" t="s">
        <v>1767</v>
      </c>
      <c r="K499" s="5" t="s">
        <v>68</v>
      </c>
      <c r="L499" s="5">
        <v>75002</v>
      </c>
      <c r="M499" s="5" t="s">
        <v>3</v>
      </c>
      <c r="N499" s="5" t="s">
        <v>10</v>
      </c>
      <c r="O499" s="5" t="s">
        <v>138</v>
      </c>
      <c r="P499" s="5">
        <v>21.48</v>
      </c>
      <c r="Q499" s="7">
        <v>5</v>
      </c>
      <c r="R499" s="12">
        <f>'Sales Data'!$Q$499*'Sales Data'!$P$499</f>
        <v>107.4</v>
      </c>
    </row>
    <row r="500" spans="1:18" x14ac:dyDescent="0.25">
      <c r="A500" s="4">
        <v>1575</v>
      </c>
      <c r="B500" s="5" t="s">
        <v>1768</v>
      </c>
      <c r="C500" s="6">
        <v>42353</v>
      </c>
      <c r="D500" s="6">
        <v>42356</v>
      </c>
      <c r="E500" s="5" t="s">
        <v>112</v>
      </c>
      <c r="F500" s="5" t="s">
        <v>1769</v>
      </c>
      <c r="G500" s="5" t="s">
        <v>1770</v>
      </c>
      <c r="H500" s="5" t="s">
        <v>5</v>
      </c>
      <c r="I500" s="5" t="s">
        <v>31</v>
      </c>
      <c r="J500" s="5" t="s">
        <v>1771</v>
      </c>
      <c r="K500" s="5" t="s">
        <v>68</v>
      </c>
      <c r="L500" s="5">
        <v>79907</v>
      </c>
      <c r="M500" s="5" t="s">
        <v>3</v>
      </c>
      <c r="N500" s="5" t="s">
        <v>10</v>
      </c>
      <c r="O500" s="5" t="s">
        <v>116</v>
      </c>
      <c r="P500" s="5">
        <v>40.68</v>
      </c>
      <c r="Q500" s="7">
        <v>2</v>
      </c>
      <c r="R500" s="12">
        <f>'Sales Data'!$Q$500*'Sales Data'!$P$500</f>
        <v>81.36</v>
      </c>
    </row>
    <row r="501" spans="1:18" x14ac:dyDescent="0.25">
      <c r="A501" s="4">
        <v>1577</v>
      </c>
      <c r="B501" s="5" t="s">
        <v>1772</v>
      </c>
      <c r="C501" s="6">
        <v>42847</v>
      </c>
      <c r="D501" s="6">
        <v>42852</v>
      </c>
      <c r="E501" s="5" t="s">
        <v>42</v>
      </c>
      <c r="F501" s="5" t="s">
        <v>1773</v>
      </c>
      <c r="G501" s="5" t="s">
        <v>1774</v>
      </c>
      <c r="H501" s="5" t="s">
        <v>11</v>
      </c>
      <c r="I501" s="5" t="s">
        <v>31</v>
      </c>
      <c r="J501" s="5" t="s">
        <v>245</v>
      </c>
      <c r="K501" s="5" t="s">
        <v>125</v>
      </c>
      <c r="L501" s="5">
        <v>60505</v>
      </c>
      <c r="M501" s="5" t="s">
        <v>3</v>
      </c>
      <c r="N501" s="5" t="s">
        <v>7</v>
      </c>
      <c r="O501" s="5" t="s">
        <v>75</v>
      </c>
      <c r="P501" s="5">
        <v>23.952000000000002</v>
      </c>
      <c r="Q501" s="7">
        <v>8</v>
      </c>
      <c r="R501" s="12">
        <f>'Sales Data'!$Q$501*'Sales Data'!$P$501</f>
        <v>191.61600000000001</v>
      </c>
    </row>
    <row r="502" spans="1:18" x14ac:dyDescent="0.25">
      <c r="A502" s="4">
        <v>1590</v>
      </c>
      <c r="B502" s="5" t="s">
        <v>1775</v>
      </c>
      <c r="C502" s="6">
        <v>42867</v>
      </c>
      <c r="D502" s="6">
        <v>42871</v>
      </c>
      <c r="E502" s="5" t="s">
        <v>42</v>
      </c>
      <c r="F502" s="5" t="s">
        <v>1776</v>
      </c>
      <c r="G502" s="5" t="s">
        <v>1777</v>
      </c>
      <c r="H502" s="5" t="s">
        <v>8</v>
      </c>
      <c r="I502" s="5" t="s">
        <v>31</v>
      </c>
      <c r="J502" s="5" t="s">
        <v>1322</v>
      </c>
      <c r="K502" s="5" t="s">
        <v>180</v>
      </c>
      <c r="L502" s="5">
        <v>23464</v>
      </c>
      <c r="M502" s="5" t="s">
        <v>9</v>
      </c>
      <c r="N502" s="5" t="s">
        <v>7</v>
      </c>
      <c r="O502" s="5" t="s">
        <v>85</v>
      </c>
      <c r="P502" s="5">
        <v>10.96</v>
      </c>
      <c r="Q502" s="7">
        <v>1</v>
      </c>
      <c r="R502" s="12">
        <f>'Sales Data'!$Q$502*'Sales Data'!$P$502</f>
        <v>10.96</v>
      </c>
    </row>
    <row r="503" spans="1:18" x14ac:dyDescent="0.25">
      <c r="A503" s="4">
        <v>1591</v>
      </c>
      <c r="B503" s="5" t="s">
        <v>1778</v>
      </c>
      <c r="C503" s="6">
        <v>42840</v>
      </c>
      <c r="D503" s="6">
        <v>42844</v>
      </c>
      <c r="E503" s="5" t="s">
        <v>42</v>
      </c>
      <c r="F503" s="5" t="s">
        <v>1779</v>
      </c>
      <c r="G503" s="5" t="s">
        <v>1780</v>
      </c>
      <c r="H503" s="5" t="s">
        <v>8</v>
      </c>
      <c r="I503" s="5" t="s">
        <v>31</v>
      </c>
      <c r="J503" s="5" t="s">
        <v>1781</v>
      </c>
      <c r="K503" s="5" t="s">
        <v>68</v>
      </c>
      <c r="L503" s="5">
        <v>76051</v>
      </c>
      <c r="M503" s="5" t="s">
        <v>3</v>
      </c>
      <c r="N503" s="5" t="s">
        <v>7</v>
      </c>
      <c r="O503" s="5" t="s">
        <v>85</v>
      </c>
      <c r="P503" s="5">
        <v>33.488</v>
      </c>
      <c r="Q503" s="7">
        <v>2</v>
      </c>
      <c r="R503" s="12">
        <f>'Sales Data'!$Q$503*'Sales Data'!$P$503</f>
        <v>66.975999999999999</v>
      </c>
    </row>
    <row r="504" spans="1:18" x14ac:dyDescent="0.25">
      <c r="A504" s="4">
        <v>1593</v>
      </c>
      <c r="B504" s="5" t="s">
        <v>1782</v>
      </c>
      <c r="C504" s="6">
        <v>42544</v>
      </c>
      <c r="D504" s="6">
        <v>42546</v>
      </c>
      <c r="E504" s="5" t="s">
        <v>28</v>
      </c>
      <c r="F504" s="5" t="s">
        <v>1783</v>
      </c>
      <c r="G504" s="5" t="s">
        <v>1784</v>
      </c>
      <c r="H504" s="5" t="s">
        <v>5</v>
      </c>
      <c r="I504" s="5" t="s">
        <v>31</v>
      </c>
      <c r="J504" s="5" t="s">
        <v>1785</v>
      </c>
      <c r="K504" s="5" t="s">
        <v>62</v>
      </c>
      <c r="L504" s="5">
        <v>98502</v>
      </c>
      <c r="M504" s="5" t="s">
        <v>12</v>
      </c>
      <c r="N504" s="5" t="s">
        <v>10</v>
      </c>
      <c r="O504" s="5" t="s">
        <v>116</v>
      </c>
      <c r="P504" s="5">
        <v>201.56800000000001</v>
      </c>
      <c r="Q504" s="7">
        <v>1</v>
      </c>
      <c r="R504" s="12">
        <f>'Sales Data'!$Q$504*'Sales Data'!$P$504</f>
        <v>201.56800000000001</v>
      </c>
    </row>
    <row r="505" spans="1:18" x14ac:dyDescent="0.25">
      <c r="A505" s="4">
        <v>1595</v>
      </c>
      <c r="B505" s="5" t="s">
        <v>1786</v>
      </c>
      <c r="C505" s="6">
        <v>42453</v>
      </c>
      <c r="D505" s="6">
        <v>42456</v>
      </c>
      <c r="E505" s="5" t="s">
        <v>112</v>
      </c>
      <c r="F505" s="5" t="s">
        <v>1787</v>
      </c>
      <c r="G505" s="5" t="s">
        <v>1788</v>
      </c>
      <c r="H505" s="5" t="s">
        <v>11</v>
      </c>
      <c r="I505" s="5" t="s">
        <v>31</v>
      </c>
      <c r="J505" s="5" t="s">
        <v>659</v>
      </c>
      <c r="K505" s="5" t="s">
        <v>125</v>
      </c>
      <c r="L505" s="5">
        <v>61604</v>
      </c>
      <c r="M505" s="5" t="s">
        <v>3</v>
      </c>
      <c r="N505" s="5" t="s">
        <v>4</v>
      </c>
      <c r="O505" s="5" t="s">
        <v>34</v>
      </c>
      <c r="P505" s="5">
        <v>359.05799999999999</v>
      </c>
      <c r="Q505" s="7">
        <v>3</v>
      </c>
      <c r="R505" s="12">
        <f>'Sales Data'!$Q$505*'Sales Data'!$P$505</f>
        <v>1077.174</v>
      </c>
    </row>
    <row r="506" spans="1:18" x14ac:dyDescent="0.25">
      <c r="A506" s="4">
        <v>1611</v>
      </c>
      <c r="B506" s="5" t="s">
        <v>1789</v>
      </c>
      <c r="C506" s="6">
        <v>42150</v>
      </c>
      <c r="D506" s="6">
        <v>42154</v>
      </c>
      <c r="E506" s="5" t="s">
        <v>42</v>
      </c>
      <c r="F506" s="5" t="s">
        <v>1790</v>
      </c>
      <c r="G506" s="5" t="s">
        <v>1791</v>
      </c>
      <c r="H506" s="5" t="s">
        <v>8</v>
      </c>
      <c r="I506" s="5" t="s">
        <v>31</v>
      </c>
      <c r="J506" s="5" t="s">
        <v>38</v>
      </c>
      <c r="K506" s="5" t="s">
        <v>39</v>
      </c>
      <c r="L506" s="5">
        <v>90008</v>
      </c>
      <c r="M506" s="5" t="s">
        <v>12</v>
      </c>
      <c r="N506" s="5" t="s">
        <v>4</v>
      </c>
      <c r="O506" s="5" t="s">
        <v>34</v>
      </c>
      <c r="P506" s="5">
        <v>290.666</v>
      </c>
      <c r="Q506" s="7">
        <v>5</v>
      </c>
      <c r="R506" s="12">
        <f>'Sales Data'!$Q$506*'Sales Data'!$P$506</f>
        <v>1453.33</v>
      </c>
    </row>
    <row r="507" spans="1:18" x14ac:dyDescent="0.25">
      <c r="A507" s="4">
        <v>1621</v>
      </c>
      <c r="B507" s="5" t="s">
        <v>1792</v>
      </c>
      <c r="C507" s="6">
        <v>43289</v>
      </c>
      <c r="D507" s="6">
        <v>43296</v>
      </c>
      <c r="E507" s="5" t="s">
        <v>42</v>
      </c>
      <c r="F507" s="5" t="s">
        <v>1793</v>
      </c>
      <c r="G507" s="5" t="s">
        <v>1794</v>
      </c>
      <c r="H507" s="5" t="s">
        <v>5</v>
      </c>
      <c r="I507" s="5" t="s">
        <v>31</v>
      </c>
      <c r="J507" s="5" t="s">
        <v>1795</v>
      </c>
      <c r="K507" s="5" t="s">
        <v>62</v>
      </c>
      <c r="L507" s="5">
        <v>98031</v>
      </c>
      <c r="M507" s="5" t="s">
        <v>12</v>
      </c>
      <c r="N507" s="5" t="s">
        <v>4</v>
      </c>
      <c r="O507" s="5" t="s">
        <v>51</v>
      </c>
      <c r="P507" s="5">
        <v>198.46</v>
      </c>
      <c r="Q507" s="7">
        <v>6</v>
      </c>
      <c r="R507" s="12">
        <f>'Sales Data'!$Q$507*'Sales Data'!$P$507</f>
        <v>1190.76</v>
      </c>
    </row>
    <row r="508" spans="1:18" x14ac:dyDescent="0.25">
      <c r="A508" s="4">
        <v>1625</v>
      </c>
      <c r="B508" s="5" t="s">
        <v>1796</v>
      </c>
      <c r="C508" s="6">
        <v>42723</v>
      </c>
      <c r="D508" s="6">
        <v>42728</v>
      </c>
      <c r="E508" s="5" t="s">
        <v>42</v>
      </c>
      <c r="F508" s="5" t="s">
        <v>1797</v>
      </c>
      <c r="G508" s="5" t="s">
        <v>1798</v>
      </c>
      <c r="H508" s="5" t="s">
        <v>5</v>
      </c>
      <c r="I508" s="5" t="s">
        <v>31</v>
      </c>
      <c r="J508" s="5" t="s">
        <v>38</v>
      </c>
      <c r="K508" s="5" t="s">
        <v>39</v>
      </c>
      <c r="L508" s="5">
        <v>90049</v>
      </c>
      <c r="M508" s="5" t="s">
        <v>12</v>
      </c>
      <c r="N508" s="5" t="s">
        <v>10</v>
      </c>
      <c r="O508" s="5" t="s">
        <v>116</v>
      </c>
      <c r="P508" s="5">
        <v>675.96</v>
      </c>
      <c r="Q508" s="7">
        <v>3</v>
      </c>
      <c r="R508" s="12">
        <f>'Sales Data'!$Q$508*'Sales Data'!$P$508</f>
        <v>2027.88</v>
      </c>
    </row>
    <row r="509" spans="1:18" x14ac:dyDescent="0.25">
      <c r="A509" s="4">
        <v>1628</v>
      </c>
      <c r="B509" s="5" t="s">
        <v>1799</v>
      </c>
      <c r="C509" s="6">
        <v>42637</v>
      </c>
      <c r="D509" s="6">
        <v>42643</v>
      </c>
      <c r="E509" s="5" t="s">
        <v>42</v>
      </c>
      <c r="F509" s="5" t="s">
        <v>1800</v>
      </c>
      <c r="G509" s="5" t="s">
        <v>1801</v>
      </c>
      <c r="H509" s="5" t="s">
        <v>5</v>
      </c>
      <c r="I509" s="5" t="s">
        <v>31</v>
      </c>
      <c r="J509" s="5" t="s">
        <v>1802</v>
      </c>
      <c r="K509" s="5" t="s">
        <v>379</v>
      </c>
      <c r="L509" s="5">
        <v>70506</v>
      </c>
      <c r="M509" s="5" t="s">
        <v>9</v>
      </c>
      <c r="N509" s="5" t="s">
        <v>4</v>
      </c>
      <c r="O509" s="5" t="s">
        <v>96</v>
      </c>
      <c r="P509" s="5">
        <v>517.5</v>
      </c>
      <c r="Q509" s="7">
        <v>3</v>
      </c>
      <c r="R509" s="12">
        <f>'Sales Data'!$Q$509*'Sales Data'!$P$509</f>
        <v>1552.5</v>
      </c>
    </row>
    <row r="510" spans="1:18" x14ac:dyDescent="0.25">
      <c r="A510" s="4">
        <v>1636</v>
      </c>
      <c r="B510" s="5" t="s">
        <v>1803</v>
      </c>
      <c r="C510" s="6">
        <v>42334</v>
      </c>
      <c r="D510" s="6">
        <v>42340</v>
      </c>
      <c r="E510" s="5" t="s">
        <v>42</v>
      </c>
      <c r="F510" s="5" t="s">
        <v>1804</v>
      </c>
      <c r="G510" s="5" t="s">
        <v>1805</v>
      </c>
      <c r="H510" s="5" t="s">
        <v>5</v>
      </c>
      <c r="I510" s="5" t="s">
        <v>31</v>
      </c>
      <c r="J510" s="5" t="s">
        <v>1806</v>
      </c>
      <c r="K510" s="5" t="s">
        <v>225</v>
      </c>
      <c r="L510" s="5">
        <v>97224</v>
      </c>
      <c r="M510" s="5" t="s">
        <v>12</v>
      </c>
      <c r="N510" s="5" t="s">
        <v>7</v>
      </c>
      <c r="O510" s="5" t="s">
        <v>57</v>
      </c>
      <c r="P510" s="5">
        <v>15.552</v>
      </c>
      <c r="Q510" s="7">
        <v>3</v>
      </c>
      <c r="R510" s="12">
        <f>'Sales Data'!$Q$510*'Sales Data'!$P$510</f>
        <v>46.655999999999999</v>
      </c>
    </row>
    <row r="511" spans="1:18" x14ac:dyDescent="0.25">
      <c r="A511" s="4">
        <v>1639</v>
      </c>
      <c r="B511" s="5" t="s">
        <v>1807</v>
      </c>
      <c r="C511" s="6">
        <v>42881</v>
      </c>
      <c r="D511" s="6">
        <v>42887</v>
      </c>
      <c r="E511" s="5" t="s">
        <v>42</v>
      </c>
      <c r="F511" s="5" t="s">
        <v>1808</v>
      </c>
      <c r="G511" s="5" t="s">
        <v>1809</v>
      </c>
      <c r="H511" s="5" t="s">
        <v>5</v>
      </c>
      <c r="I511" s="5" t="s">
        <v>31</v>
      </c>
      <c r="J511" s="5" t="s">
        <v>62</v>
      </c>
      <c r="K511" s="5" t="s">
        <v>1810</v>
      </c>
      <c r="L511" s="5">
        <v>20016</v>
      </c>
      <c r="M511" s="5" t="s">
        <v>6</v>
      </c>
      <c r="N511" s="5" t="s">
        <v>7</v>
      </c>
      <c r="O511" s="5" t="s">
        <v>57</v>
      </c>
      <c r="P511" s="5">
        <v>19.440000000000001</v>
      </c>
      <c r="Q511" s="7">
        <v>4</v>
      </c>
      <c r="R511" s="12">
        <f>'Sales Data'!$Q$511*'Sales Data'!$P$511</f>
        <v>77.760000000000005</v>
      </c>
    </row>
    <row r="512" spans="1:18" x14ac:dyDescent="0.25">
      <c r="A512" s="4">
        <v>1643</v>
      </c>
      <c r="B512" s="5" t="s">
        <v>1811</v>
      </c>
      <c r="C512" s="6">
        <v>42337</v>
      </c>
      <c r="D512" s="6">
        <v>42342</v>
      </c>
      <c r="E512" s="5" t="s">
        <v>42</v>
      </c>
      <c r="F512" s="5" t="s">
        <v>1812</v>
      </c>
      <c r="G512" s="5" t="s">
        <v>1813</v>
      </c>
      <c r="H512" s="5" t="s">
        <v>8</v>
      </c>
      <c r="I512" s="5" t="s">
        <v>31</v>
      </c>
      <c r="J512" s="5" t="s">
        <v>1814</v>
      </c>
      <c r="K512" s="5" t="s">
        <v>125</v>
      </c>
      <c r="L512" s="5">
        <v>60076</v>
      </c>
      <c r="M512" s="5" t="s">
        <v>3</v>
      </c>
      <c r="N512" s="5" t="s">
        <v>7</v>
      </c>
      <c r="O512" s="5" t="s">
        <v>159</v>
      </c>
      <c r="P512" s="5">
        <v>12.624000000000001</v>
      </c>
      <c r="Q512" s="7">
        <v>2</v>
      </c>
      <c r="R512" s="12">
        <f>'Sales Data'!$Q$512*'Sales Data'!$P$512</f>
        <v>25.248000000000001</v>
      </c>
    </row>
    <row r="513" spans="1:18" x14ac:dyDescent="0.25">
      <c r="A513" s="4">
        <v>1651</v>
      </c>
      <c r="B513" s="5" t="s">
        <v>1815</v>
      </c>
      <c r="C513" s="6">
        <v>42245</v>
      </c>
      <c r="D513" s="6">
        <v>42245</v>
      </c>
      <c r="E513" s="5" t="s">
        <v>610</v>
      </c>
      <c r="F513" s="5" t="s">
        <v>1816</v>
      </c>
      <c r="G513" s="5" t="s">
        <v>1817</v>
      </c>
      <c r="H513" s="5" t="s">
        <v>8</v>
      </c>
      <c r="I513" s="5" t="s">
        <v>31</v>
      </c>
      <c r="J513" s="5" t="s">
        <v>84</v>
      </c>
      <c r="K513" s="5" t="s">
        <v>39</v>
      </c>
      <c r="L513" s="5">
        <v>94110</v>
      </c>
      <c r="M513" s="5" t="s">
        <v>12</v>
      </c>
      <c r="N513" s="5" t="s">
        <v>7</v>
      </c>
      <c r="O513" s="5" t="s">
        <v>57</v>
      </c>
      <c r="P513" s="5">
        <v>109.92</v>
      </c>
      <c r="Q513" s="7">
        <v>1</v>
      </c>
      <c r="R513" s="12">
        <f>'Sales Data'!$Q$513*'Sales Data'!$P$513</f>
        <v>109.92</v>
      </c>
    </row>
    <row r="514" spans="1:18" x14ac:dyDescent="0.25">
      <c r="A514" s="4">
        <v>1653</v>
      </c>
      <c r="B514" s="5" t="s">
        <v>1818</v>
      </c>
      <c r="C514" s="6">
        <v>43422</v>
      </c>
      <c r="D514" s="6">
        <v>43425</v>
      </c>
      <c r="E514" s="5" t="s">
        <v>112</v>
      </c>
      <c r="F514" s="5" t="s">
        <v>1819</v>
      </c>
      <c r="G514" s="5" t="s">
        <v>1820</v>
      </c>
      <c r="H514" s="5" t="s">
        <v>5</v>
      </c>
      <c r="I514" s="5" t="s">
        <v>31</v>
      </c>
      <c r="J514" s="5" t="s">
        <v>61</v>
      </c>
      <c r="K514" s="5" t="s">
        <v>62</v>
      </c>
      <c r="L514" s="5">
        <v>98105</v>
      </c>
      <c r="M514" s="5" t="s">
        <v>12</v>
      </c>
      <c r="N514" s="5" t="s">
        <v>7</v>
      </c>
      <c r="O514" s="5" t="s">
        <v>75</v>
      </c>
      <c r="P514" s="5">
        <v>169.68</v>
      </c>
      <c r="Q514" s="7">
        <v>2</v>
      </c>
      <c r="R514" s="12">
        <f>'Sales Data'!$Q$514*'Sales Data'!$P$514</f>
        <v>339.36</v>
      </c>
    </row>
    <row r="515" spans="1:18" x14ac:dyDescent="0.25">
      <c r="A515" s="4">
        <v>1659</v>
      </c>
      <c r="B515" s="5" t="s">
        <v>1821</v>
      </c>
      <c r="C515" s="6">
        <v>43120</v>
      </c>
      <c r="D515" s="6">
        <v>43126</v>
      </c>
      <c r="E515" s="5" t="s">
        <v>42</v>
      </c>
      <c r="F515" s="5" t="s">
        <v>1822</v>
      </c>
      <c r="G515" s="5" t="s">
        <v>1823</v>
      </c>
      <c r="H515" s="5" t="s">
        <v>5</v>
      </c>
      <c r="I515" s="5" t="s">
        <v>31</v>
      </c>
      <c r="J515" s="5" t="s">
        <v>38</v>
      </c>
      <c r="K515" s="5" t="s">
        <v>39</v>
      </c>
      <c r="L515" s="5">
        <v>90045</v>
      </c>
      <c r="M515" s="5" t="s">
        <v>12</v>
      </c>
      <c r="N515" s="5" t="s">
        <v>10</v>
      </c>
      <c r="O515" s="5" t="s">
        <v>116</v>
      </c>
      <c r="P515" s="5">
        <v>160.77600000000001</v>
      </c>
      <c r="Q515" s="7">
        <v>4</v>
      </c>
      <c r="R515" s="12">
        <f>'Sales Data'!$Q$515*'Sales Data'!$P$515</f>
        <v>643.10400000000004</v>
      </c>
    </row>
    <row r="516" spans="1:18" x14ac:dyDescent="0.25">
      <c r="A516" s="4">
        <v>1660</v>
      </c>
      <c r="B516" s="5" t="s">
        <v>1824</v>
      </c>
      <c r="C516" s="6">
        <v>43403</v>
      </c>
      <c r="D516" s="6">
        <v>43410</v>
      </c>
      <c r="E516" s="5" t="s">
        <v>42</v>
      </c>
      <c r="F516" s="5" t="s">
        <v>1825</v>
      </c>
      <c r="G516" s="5" t="s">
        <v>1826</v>
      </c>
      <c r="H516" s="5" t="s">
        <v>5</v>
      </c>
      <c r="I516" s="5" t="s">
        <v>31</v>
      </c>
      <c r="J516" s="5" t="s">
        <v>61</v>
      </c>
      <c r="K516" s="5" t="s">
        <v>62</v>
      </c>
      <c r="L516" s="5">
        <v>98115</v>
      </c>
      <c r="M516" s="5" t="s">
        <v>12</v>
      </c>
      <c r="N516" s="5" t="s">
        <v>7</v>
      </c>
      <c r="O516" s="5" t="s">
        <v>63</v>
      </c>
      <c r="P516" s="5">
        <v>88.751999999999995</v>
      </c>
      <c r="Q516" s="7">
        <v>5</v>
      </c>
      <c r="R516" s="12">
        <f>'Sales Data'!$Q$516*'Sales Data'!$P$516</f>
        <v>443.76</v>
      </c>
    </row>
    <row r="517" spans="1:18" x14ac:dyDescent="0.25">
      <c r="A517" s="4">
        <v>1664</v>
      </c>
      <c r="B517" s="5" t="s">
        <v>1827</v>
      </c>
      <c r="C517" s="6">
        <v>43063</v>
      </c>
      <c r="D517" s="6">
        <v>43065</v>
      </c>
      <c r="E517" s="5" t="s">
        <v>28</v>
      </c>
      <c r="F517" s="5" t="s">
        <v>1828</v>
      </c>
      <c r="G517" s="5" t="s">
        <v>1829</v>
      </c>
      <c r="H517" s="5" t="s">
        <v>5</v>
      </c>
      <c r="I517" s="5" t="s">
        <v>31</v>
      </c>
      <c r="J517" s="5" t="s">
        <v>422</v>
      </c>
      <c r="K517" s="5" t="s">
        <v>68</v>
      </c>
      <c r="L517" s="5">
        <v>75217</v>
      </c>
      <c r="M517" s="5" t="s">
        <v>3</v>
      </c>
      <c r="N517" s="5" t="s">
        <v>7</v>
      </c>
      <c r="O517" s="5" t="s">
        <v>75</v>
      </c>
      <c r="P517" s="5">
        <v>41.92</v>
      </c>
      <c r="Q517" s="7">
        <v>7</v>
      </c>
      <c r="R517" s="12">
        <f>'Sales Data'!$Q$517*'Sales Data'!$P$517</f>
        <v>293.44</v>
      </c>
    </row>
    <row r="518" spans="1:18" x14ac:dyDescent="0.25">
      <c r="A518" s="4">
        <v>1672</v>
      </c>
      <c r="B518" s="5" t="s">
        <v>1830</v>
      </c>
      <c r="C518" s="6">
        <v>42816</v>
      </c>
      <c r="D518" s="6">
        <v>42819</v>
      </c>
      <c r="E518" s="5" t="s">
        <v>112</v>
      </c>
      <c r="F518" s="5" t="s">
        <v>1831</v>
      </c>
      <c r="G518" s="5" t="s">
        <v>1832</v>
      </c>
      <c r="H518" s="5" t="s">
        <v>8</v>
      </c>
      <c r="I518" s="5" t="s">
        <v>31</v>
      </c>
      <c r="J518" s="5" t="s">
        <v>1833</v>
      </c>
      <c r="K518" s="5" t="s">
        <v>664</v>
      </c>
      <c r="L518" s="5">
        <v>89031</v>
      </c>
      <c r="M518" s="5" t="s">
        <v>12</v>
      </c>
      <c r="N518" s="5" t="s">
        <v>10</v>
      </c>
      <c r="O518" s="5" t="s">
        <v>138</v>
      </c>
      <c r="P518" s="5">
        <v>58.58</v>
      </c>
      <c r="Q518" s="7">
        <v>1</v>
      </c>
      <c r="R518" s="12">
        <f>'Sales Data'!$Q$518*'Sales Data'!$P$518</f>
        <v>58.58</v>
      </c>
    </row>
    <row r="519" spans="1:18" x14ac:dyDescent="0.25">
      <c r="A519" s="4">
        <v>1674</v>
      </c>
      <c r="B519" s="5" t="s">
        <v>1834</v>
      </c>
      <c r="C519" s="6">
        <v>42715</v>
      </c>
      <c r="D519" s="6">
        <v>42716</v>
      </c>
      <c r="E519" s="5" t="s">
        <v>112</v>
      </c>
      <c r="F519" s="5" t="s">
        <v>1835</v>
      </c>
      <c r="G519" s="5" t="s">
        <v>1836</v>
      </c>
      <c r="H519" s="5" t="s">
        <v>5</v>
      </c>
      <c r="I519" s="5" t="s">
        <v>31</v>
      </c>
      <c r="J519" s="5" t="s">
        <v>1837</v>
      </c>
      <c r="K519" s="5" t="s">
        <v>180</v>
      </c>
      <c r="L519" s="5">
        <v>23434</v>
      </c>
      <c r="M519" s="5" t="s">
        <v>9</v>
      </c>
      <c r="N519" s="5" t="s">
        <v>7</v>
      </c>
      <c r="O519" s="5" t="s">
        <v>40</v>
      </c>
      <c r="P519" s="5">
        <v>196.62</v>
      </c>
      <c r="Q519" s="7">
        <v>7</v>
      </c>
      <c r="R519" s="12">
        <f>'Sales Data'!$Q$519*'Sales Data'!$P$519</f>
        <v>1376.3400000000001</v>
      </c>
    </row>
    <row r="520" spans="1:18" x14ac:dyDescent="0.25">
      <c r="A520" s="4">
        <v>1677</v>
      </c>
      <c r="B520" s="5" t="s">
        <v>1838</v>
      </c>
      <c r="C520" s="6">
        <v>42873</v>
      </c>
      <c r="D520" s="6">
        <v>42879</v>
      </c>
      <c r="E520" s="5" t="s">
        <v>42</v>
      </c>
      <c r="F520" s="5" t="s">
        <v>1839</v>
      </c>
      <c r="G520" s="5" t="s">
        <v>1840</v>
      </c>
      <c r="H520" s="5" t="s">
        <v>5</v>
      </c>
      <c r="I520" s="5" t="s">
        <v>31</v>
      </c>
      <c r="J520" s="5" t="s">
        <v>84</v>
      </c>
      <c r="K520" s="5" t="s">
        <v>39</v>
      </c>
      <c r="L520" s="5">
        <v>94110</v>
      </c>
      <c r="M520" s="5" t="s">
        <v>12</v>
      </c>
      <c r="N520" s="5" t="s">
        <v>7</v>
      </c>
      <c r="O520" s="5" t="s">
        <v>75</v>
      </c>
      <c r="P520" s="5">
        <v>104.28</v>
      </c>
      <c r="Q520" s="7">
        <v>6</v>
      </c>
      <c r="R520" s="12">
        <f>'Sales Data'!$Q$520*'Sales Data'!$P$520</f>
        <v>625.68000000000006</v>
      </c>
    </row>
    <row r="521" spans="1:18" x14ac:dyDescent="0.25">
      <c r="A521" s="4">
        <v>1683</v>
      </c>
      <c r="B521" s="5" t="s">
        <v>1841</v>
      </c>
      <c r="C521" s="6">
        <v>43007</v>
      </c>
      <c r="D521" s="6">
        <v>43009</v>
      </c>
      <c r="E521" s="5" t="s">
        <v>28</v>
      </c>
      <c r="F521" s="5" t="s">
        <v>1842</v>
      </c>
      <c r="G521" s="5" t="s">
        <v>1843</v>
      </c>
      <c r="H521" s="5" t="s">
        <v>5</v>
      </c>
      <c r="I521" s="5" t="s">
        <v>31</v>
      </c>
      <c r="J521" s="5" t="s">
        <v>38</v>
      </c>
      <c r="K521" s="5" t="s">
        <v>39</v>
      </c>
      <c r="L521" s="5">
        <v>90008</v>
      </c>
      <c r="M521" s="5" t="s">
        <v>12</v>
      </c>
      <c r="N521" s="5" t="s">
        <v>7</v>
      </c>
      <c r="O521" s="5" t="s">
        <v>57</v>
      </c>
      <c r="P521" s="5">
        <v>18.97</v>
      </c>
      <c r="Q521" s="7">
        <v>6</v>
      </c>
      <c r="R521" s="12">
        <f>'Sales Data'!$Q$521*'Sales Data'!$P$521</f>
        <v>113.82</v>
      </c>
    </row>
    <row r="522" spans="1:18" x14ac:dyDescent="0.25">
      <c r="A522" s="4">
        <v>1691</v>
      </c>
      <c r="B522" s="5" t="s">
        <v>1844</v>
      </c>
      <c r="C522" s="6">
        <v>43443</v>
      </c>
      <c r="D522" s="6">
        <v>43449</v>
      </c>
      <c r="E522" s="5" t="s">
        <v>42</v>
      </c>
      <c r="F522" s="5" t="s">
        <v>1845</v>
      </c>
      <c r="G522" s="5" t="s">
        <v>1846</v>
      </c>
      <c r="H522" s="5" t="s">
        <v>5</v>
      </c>
      <c r="I522" s="5" t="s">
        <v>31</v>
      </c>
      <c r="J522" s="5" t="s">
        <v>1847</v>
      </c>
      <c r="K522" s="5" t="s">
        <v>153</v>
      </c>
      <c r="L522" s="5">
        <v>46203</v>
      </c>
      <c r="M522" s="5" t="s">
        <v>3</v>
      </c>
      <c r="N522" s="5" t="s">
        <v>7</v>
      </c>
      <c r="O522" s="5" t="s">
        <v>57</v>
      </c>
      <c r="P522" s="5">
        <v>33.450000000000003</v>
      </c>
      <c r="Q522" s="7">
        <v>8</v>
      </c>
      <c r="R522" s="12">
        <f>'Sales Data'!$Q$522*'Sales Data'!$P$522</f>
        <v>267.60000000000002</v>
      </c>
    </row>
    <row r="523" spans="1:18" x14ac:dyDescent="0.25">
      <c r="A523" s="4">
        <v>1693</v>
      </c>
      <c r="B523" s="5" t="s">
        <v>1848</v>
      </c>
      <c r="C523" s="6">
        <v>42808</v>
      </c>
      <c r="D523" s="6">
        <v>42813</v>
      </c>
      <c r="E523" s="5" t="s">
        <v>42</v>
      </c>
      <c r="F523" s="5" t="s">
        <v>1849</v>
      </c>
      <c r="G523" s="5" t="s">
        <v>1850</v>
      </c>
      <c r="H523" s="5" t="s">
        <v>5</v>
      </c>
      <c r="I523" s="5" t="s">
        <v>31</v>
      </c>
      <c r="J523" s="5" t="s">
        <v>266</v>
      </c>
      <c r="K523" s="5" t="s">
        <v>267</v>
      </c>
      <c r="L523" s="5">
        <v>43229</v>
      </c>
      <c r="M523" s="5" t="s">
        <v>6</v>
      </c>
      <c r="N523" s="5" t="s">
        <v>4</v>
      </c>
      <c r="O523" s="5" t="s">
        <v>51</v>
      </c>
      <c r="P523" s="5">
        <v>258</v>
      </c>
      <c r="Q523" s="7">
        <v>7</v>
      </c>
      <c r="R523" s="12">
        <f>'Sales Data'!$Q$523*'Sales Data'!$P$523</f>
        <v>1806</v>
      </c>
    </row>
    <row r="524" spans="1:18" x14ac:dyDescent="0.25">
      <c r="A524" s="4">
        <v>1704</v>
      </c>
      <c r="B524" s="5" t="s">
        <v>1851</v>
      </c>
      <c r="C524" s="6">
        <v>42037</v>
      </c>
      <c r="D524" s="6">
        <v>42041</v>
      </c>
      <c r="E524" s="5" t="s">
        <v>42</v>
      </c>
      <c r="F524" s="5" t="s">
        <v>1852</v>
      </c>
      <c r="G524" s="5" t="s">
        <v>1853</v>
      </c>
      <c r="H524" s="5" t="s">
        <v>11</v>
      </c>
      <c r="I524" s="5" t="s">
        <v>31</v>
      </c>
      <c r="J524" s="5" t="s">
        <v>476</v>
      </c>
      <c r="K524" s="5" t="s">
        <v>39</v>
      </c>
      <c r="L524" s="5">
        <v>92037</v>
      </c>
      <c r="M524" s="5" t="s">
        <v>12</v>
      </c>
      <c r="N524" s="5" t="s">
        <v>7</v>
      </c>
      <c r="O524" s="5" t="s">
        <v>159</v>
      </c>
      <c r="P524" s="5">
        <v>12.35</v>
      </c>
      <c r="Q524" s="7">
        <v>7</v>
      </c>
      <c r="R524" s="12">
        <f>'Sales Data'!$Q$524*'Sales Data'!$P$524</f>
        <v>86.45</v>
      </c>
    </row>
    <row r="525" spans="1:18" x14ac:dyDescent="0.25">
      <c r="A525" s="4">
        <v>1707</v>
      </c>
      <c r="B525" s="5" t="s">
        <v>1854</v>
      </c>
      <c r="C525" s="6">
        <v>43403</v>
      </c>
      <c r="D525" s="6">
        <v>43409</v>
      </c>
      <c r="E525" s="5" t="s">
        <v>42</v>
      </c>
      <c r="F525" s="5" t="s">
        <v>1855</v>
      </c>
      <c r="G525" s="5" t="s">
        <v>1856</v>
      </c>
      <c r="H525" s="5" t="s">
        <v>5</v>
      </c>
      <c r="I525" s="5" t="s">
        <v>31</v>
      </c>
      <c r="J525" s="5" t="s">
        <v>84</v>
      </c>
      <c r="K525" s="5" t="s">
        <v>39</v>
      </c>
      <c r="L525" s="5">
        <v>94122</v>
      </c>
      <c r="M525" s="5" t="s">
        <v>12</v>
      </c>
      <c r="N525" s="5" t="s">
        <v>7</v>
      </c>
      <c r="O525" s="5" t="s">
        <v>40</v>
      </c>
      <c r="P525" s="5">
        <v>43.86</v>
      </c>
      <c r="Q525" s="7">
        <v>1</v>
      </c>
      <c r="R525" s="12">
        <f>'Sales Data'!$Q$525*'Sales Data'!$P$525</f>
        <v>43.86</v>
      </c>
    </row>
    <row r="526" spans="1:18" x14ac:dyDescent="0.25">
      <c r="A526" s="4">
        <v>1728</v>
      </c>
      <c r="B526" s="5" t="s">
        <v>1857</v>
      </c>
      <c r="C526" s="6">
        <v>43219</v>
      </c>
      <c r="D526" s="6">
        <v>43224</v>
      </c>
      <c r="E526" s="5" t="s">
        <v>28</v>
      </c>
      <c r="F526" s="5" t="s">
        <v>1858</v>
      </c>
      <c r="G526" s="5" t="s">
        <v>1859</v>
      </c>
      <c r="H526" s="5" t="s">
        <v>8</v>
      </c>
      <c r="I526" s="5" t="s">
        <v>31</v>
      </c>
      <c r="J526" s="5" t="s">
        <v>447</v>
      </c>
      <c r="K526" s="5" t="s">
        <v>267</v>
      </c>
      <c r="L526" s="5">
        <v>43017</v>
      </c>
      <c r="M526" s="5" t="s">
        <v>6</v>
      </c>
      <c r="N526" s="5" t="s">
        <v>4</v>
      </c>
      <c r="O526" s="5" t="s">
        <v>47</v>
      </c>
      <c r="P526" s="5">
        <v>1048.3499999999999</v>
      </c>
      <c r="Q526" s="7">
        <v>7</v>
      </c>
      <c r="R526" s="12">
        <f>'Sales Data'!$Q$526*'Sales Data'!$P$526</f>
        <v>7338.4499999999989</v>
      </c>
    </row>
    <row r="527" spans="1:18" x14ac:dyDescent="0.25">
      <c r="A527" s="4">
        <v>1741</v>
      </c>
      <c r="B527" s="5" t="s">
        <v>1860</v>
      </c>
      <c r="C527" s="6">
        <v>42225</v>
      </c>
      <c r="D527" s="6">
        <v>42232</v>
      </c>
      <c r="E527" s="5" t="s">
        <v>42</v>
      </c>
      <c r="F527" s="5" t="s">
        <v>1861</v>
      </c>
      <c r="G527" s="5" t="s">
        <v>1862</v>
      </c>
      <c r="H527" s="5" t="s">
        <v>11</v>
      </c>
      <c r="I527" s="5" t="s">
        <v>31</v>
      </c>
      <c r="J527" s="5" t="s">
        <v>476</v>
      </c>
      <c r="K527" s="5" t="s">
        <v>39</v>
      </c>
      <c r="L527" s="5">
        <v>92037</v>
      </c>
      <c r="M527" s="5" t="s">
        <v>12</v>
      </c>
      <c r="N527" s="5" t="s">
        <v>7</v>
      </c>
      <c r="O527" s="5" t="s">
        <v>40</v>
      </c>
      <c r="P527" s="5">
        <v>20.88</v>
      </c>
      <c r="Q527" s="7">
        <v>5</v>
      </c>
      <c r="R527" s="12">
        <f>'Sales Data'!$Q$527*'Sales Data'!$P$527</f>
        <v>104.39999999999999</v>
      </c>
    </row>
    <row r="528" spans="1:18" x14ac:dyDescent="0.25">
      <c r="A528" s="4">
        <v>1749</v>
      </c>
      <c r="B528" s="5" t="s">
        <v>1863</v>
      </c>
      <c r="C528" s="6">
        <v>42119</v>
      </c>
      <c r="D528" s="6">
        <v>42123</v>
      </c>
      <c r="E528" s="5" t="s">
        <v>42</v>
      </c>
      <c r="F528" s="5" t="s">
        <v>1864</v>
      </c>
      <c r="G528" s="5" t="s">
        <v>1865</v>
      </c>
      <c r="H528" s="5" t="s">
        <v>11</v>
      </c>
      <c r="I528" s="5" t="s">
        <v>31</v>
      </c>
      <c r="J528" s="5" t="s">
        <v>110</v>
      </c>
      <c r="K528" s="5" t="s">
        <v>68</v>
      </c>
      <c r="L528" s="5">
        <v>77095</v>
      </c>
      <c r="M528" s="5" t="s">
        <v>3</v>
      </c>
      <c r="N528" s="5" t="s">
        <v>7</v>
      </c>
      <c r="O528" s="5" t="s">
        <v>57</v>
      </c>
      <c r="P528" s="5">
        <v>10.368</v>
      </c>
      <c r="Q528" s="7">
        <v>5</v>
      </c>
      <c r="R528" s="12">
        <f>'Sales Data'!$Q$528*'Sales Data'!$P$528</f>
        <v>51.84</v>
      </c>
    </row>
    <row r="529" spans="1:18" x14ac:dyDescent="0.25">
      <c r="A529" s="4">
        <v>1752</v>
      </c>
      <c r="B529" s="5" t="s">
        <v>1866</v>
      </c>
      <c r="C529" s="6">
        <v>43387</v>
      </c>
      <c r="D529" s="6">
        <v>43390</v>
      </c>
      <c r="E529" s="5" t="s">
        <v>112</v>
      </c>
      <c r="F529" s="5" t="s">
        <v>1867</v>
      </c>
      <c r="G529" s="5" t="s">
        <v>1868</v>
      </c>
      <c r="H529" s="5" t="s">
        <v>5</v>
      </c>
      <c r="I529" s="5" t="s">
        <v>31</v>
      </c>
      <c r="J529" s="5" t="s">
        <v>1411</v>
      </c>
      <c r="K529" s="5" t="s">
        <v>39</v>
      </c>
      <c r="L529" s="5">
        <v>94601</v>
      </c>
      <c r="M529" s="5" t="s">
        <v>12</v>
      </c>
      <c r="N529" s="5" t="s">
        <v>4</v>
      </c>
      <c r="O529" s="5" t="s">
        <v>51</v>
      </c>
      <c r="P529" s="5">
        <v>946</v>
      </c>
      <c r="Q529" s="7">
        <v>1</v>
      </c>
      <c r="R529" s="12">
        <f>'Sales Data'!$Q$529*'Sales Data'!$P$529</f>
        <v>946</v>
      </c>
    </row>
    <row r="530" spans="1:18" x14ac:dyDescent="0.25">
      <c r="A530" s="4">
        <v>1759</v>
      </c>
      <c r="B530" s="5" t="s">
        <v>1869</v>
      </c>
      <c r="C530" s="6">
        <v>42135</v>
      </c>
      <c r="D530" s="6">
        <v>42141</v>
      </c>
      <c r="E530" s="5" t="s">
        <v>42</v>
      </c>
      <c r="F530" s="5" t="s">
        <v>1870</v>
      </c>
      <c r="G530" s="5" t="s">
        <v>1871</v>
      </c>
      <c r="H530" s="5" t="s">
        <v>5</v>
      </c>
      <c r="I530" s="5" t="s">
        <v>31</v>
      </c>
      <c r="J530" s="5" t="s">
        <v>110</v>
      </c>
      <c r="K530" s="5" t="s">
        <v>68</v>
      </c>
      <c r="L530" s="5">
        <v>77095</v>
      </c>
      <c r="M530" s="5" t="s">
        <v>3</v>
      </c>
      <c r="N530" s="5" t="s">
        <v>10</v>
      </c>
      <c r="O530" s="5" t="s">
        <v>138</v>
      </c>
      <c r="P530" s="5">
        <v>46.863999999999997</v>
      </c>
      <c r="Q530" s="7">
        <v>1</v>
      </c>
      <c r="R530" s="12">
        <f>'Sales Data'!$Q$530*'Sales Data'!$P$530</f>
        <v>46.863999999999997</v>
      </c>
    </row>
    <row r="531" spans="1:18" x14ac:dyDescent="0.25">
      <c r="A531" s="4">
        <v>1764</v>
      </c>
      <c r="B531" s="5" t="s">
        <v>1872</v>
      </c>
      <c r="C531" s="6">
        <v>42951</v>
      </c>
      <c r="D531" s="6">
        <v>42955</v>
      </c>
      <c r="E531" s="5" t="s">
        <v>42</v>
      </c>
      <c r="F531" s="5" t="s">
        <v>1873</v>
      </c>
      <c r="G531" s="5" t="s">
        <v>1874</v>
      </c>
      <c r="H531" s="5" t="s">
        <v>11</v>
      </c>
      <c r="I531" s="5" t="s">
        <v>31</v>
      </c>
      <c r="J531" s="5" t="s">
        <v>1837</v>
      </c>
      <c r="K531" s="5" t="s">
        <v>180</v>
      </c>
      <c r="L531" s="5">
        <v>23434</v>
      </c>
      <c r="M531" s="5" t="s">
        <v>9</v>
      </c>
      <c r="N531" s="5" t="s">
        <v>7</v>
      </c>
      <c r="O531" s="5" t="s">
        <v>891</v>
      </c>
      <c r="P531" s="5">
        <v>35.06</v>
      </c>
      <c r="Q531" s="7">
        <v>7</v>
      </c>
      <c r="R531" s="12">
        <f>'Sales Data'!$Q$531*'Sales Data'!$P$531</f>
        <v>245.42000000000002</v>
      </c>
    </row>
    <row r="532" spans="1:18" x14ac:dyDescent="0.25">
      <c r="A532" s="4">
        <v>1768</v>
      </c>
      <c r="B532" s="5" t="s">
        <v>1875</v>
      </c>
      <c r="C532" s="6">
        <v>42085</v>
      </c>
      <c r="D532" s="6">
        <v>42089</v>
      </c>
      <c r="E532" s="5" t="s">
        <v>42</v>
      </c>
      <c r="F532" s="5" t="s">
        <v>1876</v>
      </c>
      <c r="G532" s="5" t="s">
        <v>1877</v>
      </c>
      <c r="H532" s="5" t="s">
        <v>5</v>
      </c>
      <c r="I532" s="5" t="s">
        <v>31</v>
      </c>
      <c r="J532" s="5" t="s">
        <v>1878</v>
      </c>
      <c r="K532" s="5" t="s">
        <v>56</v>
      </c>
      <c r="L532" s="5">
        <v>27405</v>
      </c>
      <c r="M532" s="5" t="s">
        <v>9</v>
      </c>
      <c r="N532" s="5" t="s">
        <v>7</v>
      </c>
      <c r="O532" s="5" t="s">
        <v>63</v>
      </c>
      <c r="P532" s="5">
        <v>7.6440000000000001</v>
      </c>
      <c r="Q532" s="7">
        <v>8</v>
      </c>
      <c r="R532" s="12">
        <f>'Sales Data'!$Q$532*'Sales Data'!$P$532</f>
        <v>61.152000000000001</v>
      </c>
    </row>
    <row r="533" spans="1:18" x14ac:dyDescent="0.25">
      <c r="A533" s="4">
        <v>1784</v>
      </c>
      <c r="B533" s="5" t="s">
        <v>1879</v>
      </c>
      <c r="C533" s="6">
        <v>43365</v>
      </c>
      <c r="D533" s="6">
        <v>43369</v>
      </c>
      <c r="E533" s="5" t="s">
        <v>42</v>
      </c>
      <c r="F533" s="5" t="s">
        <v>1880</v>
      </c>
      <c r="G533" s="5" t="s">
        <v>1881</v>
      </c>
      <c r="H533" s="5" t="s">
        <v>8</v>
      </c>
      <c r="I533" s="5" t="s">
        <v>31</v>
      </c>
      <c r="J533" s="5" t="s">
        <v>1155</v>
      </c>
      <c r="K533" s="5" t="s">
        <v>74</v>
      </c>
      <c r="L533" s="5">
        <v>53209</v>
      </c>
      <c r="M533" s="5" t="s">
        <v>3</v>
      </c>
      <c r="N533" s="5" t="s">
        <v>7</v>
      </c>
      <c r="O533" s="5" t="s">
        <v>57</v>
      </c>
      <c r="P533" s="5">
        <v>219.84</v>
      </c>
      <c r="Q533" s="7">
        <v>1</v>
      </c>
      <c r="R533" s="12">
        <f>'Sales Data'!$Q$533*'Sales Data'!$P$533</f>
        <v>219.84</v>
      </c>
    </row>
    <row r="534" spans="1:18" x14ac:dyDescent="0.25">
      <c r="A534" s="4">
        <v>1788</v>
      </c>
      <c r="B534" s="5" t="s">
        <v>1882</v>
      </c>
      <c r="C534" s="6">
        <v>42415</v>
      </c>
      <c r="D534" s="6">
        <v>42419</v>
      </c>
      <c r="E534" s="5" t="s">
        <v>42</v>
      </c>
      <c r="F534" s="5" t="s">
        <v>1883</v>
      </c>
      <c r="G534" s="5" t="s">
        <v>1884</v>
      </c>
      <c r="H534" s="5" t="s">
        <v>8</v>
      </c>
      <c r="I534" s="5" t="s">
        <v>31</v>
      </c>
      <c r="J534" s="5" t="s">
        <v>1885</v>
      </c>
      <c r="K534" s="5" t="s">
        <v>74</v>
      </c>
      <c r="L534" s="5">
        <v>53142</v>
      </c>
      <c r="M534" s="5" t="s">
        <v>3</v>
      </c>
      <c r="N534" s="5" t="s">
        <v>10</v>
      </c>
      <c r="O534" s="5" t="s">
        <v>116</v>
      </c>
      <c r="P534" s="5">
        <v>134.97</v>
      </c>
      <c r="Q534" s="7">
        <v>3</v>
      </c>
      <c r="R534" s="12">
        <f>'Sales Data'!$Q$534*'Sales Data'!$P$534</f>
        <v>404.90999999999997</v>
      </c>
    </row>
    <row r="535" spans="1:18" x14ac:dyDescent="0.25">
      <c r="A535" s="4">
        <v>1794</v>
      </c>
      <c r="B535" s="5" t="s">
        <v>1886</v>
      </c>
      <c r="C535" s="6">
        <v>42346</v>
      </c>
      <c r="D535" s="6">
        <v>42351</v>
      </c>
      <c r="E535" s="5" t="s">
        <v>42</v>
      </c>
      <c r="F535" s="5" t="s">
        <v>1887</v>
      </c>
      <c r="G535" s="5" t="s">
        <v>1888</v>
      </c>
      <c r="H535" s="5" t="s">
        <v>8</v>
      </c>
      <c r="I535" s="5" t="s">
        <v>31</v>
      </c>
      <c r="J535" s="5" t="s">
        <v>110</v>
      </c>
      <c r="K535" s="5" t="s">
        <v>68</v>
      </c>
      <c r="L535" s="5">
        <v>77041</v>
      </c>
      <c r="M535" s="5" t="s">
        <v>3</v>
      </c>
      <c r="N535" s="5" t="s">
        <v>7</v>
      </c>
      <c r="O535" s="5" t="s">
        <v>75</v>
      </c>
      <c r="P535" s="5">
        <v>60.415999999999997</v>
      </c>
      <c r="Q535" s="7">
        <v>4</v>
      </c>
      <c r="R535" s="12">
        <f>'Sales Data'!$Q$535*'Sales Data'!$P$535</f>
        <v>241.66399999999999</v>
      </c>
    </row>
    <row r="536" spans="1:18" x14ac:dyDescent="0.25">
      <c r="A536" s="4">
        <v>1795</v>
      </c>
      <c r="B536" s="5" t="s">
        <v>1889</v>
      </c>
      <c r="C536" s="6">
        <v>42983</v>
      </c>
      <c r="D536" s="6">
        <v>42988</v>
      </c>
      <c r="E536" s="5" t="s">
        <v>42</v>
      </c>
      <c r="F536" s="5" t="s">
        <v>1890</v>
      </c>
      <c r="G536" s="5" t="s">
        <v>1891</v>
      </c>
      <c r="H536" s="5" t="s">
        <v>11</v>
      </c>
      <c r="I536" s="5" t="s">
        <v>31</v>
      </c>
      <c r="J536" s="5" t="s">
        <v>1892</v>
      </c>
      <c r="K536" s="5" t="s">
        <v>1893</v>
      </c>
      <c r="L536" s="5">
        <v>66062</v>
      </c>
      <c r="M536" s="5" t="s">
        <v>3</v>
      </c>
      <c r="N536" s="5" t="s">
        <v>7</v>
      </c>
      <c r="O536" s="5" t="s">
        <v>85</v>
      </c>
      <c r="P536" s="5">
        <v>107.94</v>
      </c>
      <c r="Q536" s="7">
        <v>4</v>
      </c>
      <c r="R536" s="12">
        <f>'Sales Data'!$Q$536*'Sales Data'!$P$536</f>
        <v>431.76</v>
      </c>
    </row>
    <row r="537" spans="1:18" x14ac:dyDescent="0.25">
      <c r="A537" s="4">
        <v>1800</v>
      </c>
      <c r="B537" s="5" t="s">
        <v>1894</v>
      </c>
      <c r="C537" s="6">
        <v>42955</v>
      </c>
      <c r="D537" s="6">
        <v>42957</v>
      </c>
      <c r="E537" s="5" t="s">
        <v>28</v>
      </c>
      <c r="F537" s="5" t="s">
        <v>1895</v>
      </c>
      <c r="G537" s="5" t="s">
        <v>1896</v>
      </c>
      <c r="H537" s="5" t="s">
        <v>5</v>
      </c>
      <c r="I537" s="5" t="s">
        <v>31</v>
      </c>
      <c r="J537" s="5" t="s">
        <v>422</v>
      </c>
      <c r="K537" s="5" t="s">
        <v>68</v>
      </c>
      <c r="L537" s="5">
        <v>75081</v>
      </c>
      <c r="M537" s="5" t="s">
        <v>3</v>
      </c>
      <c r="N537" s="5" t="s">
        <v>7</v>
      </c>
      <c r="O537" s="5" t="s">
        <v>159</v>
      </c>
      <c r="P537" s="5">
        <v>11.167999999999999</v>
      </c>
      <c r="Q537" s="7">
        <v>9</v>
      </c>
      <c r="R537" s="12">
        <f>'Sales Data'!$Q$537*'Sales Data'!$P$537</f>
        <v>100.512</v>
      </c>
    </row>
    <row r="538" spans="1:18" x14ac:dyDescent="0.25">
      <c r="A538" s="4">
        <v>1809</v>
      </c>
      <c r="B538" s="5" t="s">
        <v>1897</v>
      </c>
      <c r="C538" s="6">
        <v>42777</v>
      </c>
      <c r="D538" s="6">
        <v>42779</v>
      </c>
      <c r="E538" s="5" t="s">
        <v>112</v>
      </c>
      <c r="F538" s="5" t="s">
        <v>1898</v>
      </c>
      <c r="G538" s="5" t="s">
        <v>1899</v>
      </c>
      <c r="H538" s="5" t="s">
        <v>8</v>
      </c>
      <c r="I538" s="5" t="s">
        <v>31</v>
      </c>
      <c r="J538" s="5" t="s">
        <v>1900</v>
      </c>
      <c r="K538" s="5" t="s">
        <v>341</v>
      </c>
      <c r="L538" s="5">
        <v>74133</v>
      </c>
      <c r="M538" s="5" t="s">
        <v>3</v>
      </c>
      <c r="N538" s="5" t="s">
        <v>10</v>
      </c>
      <c r="O538" s="5" t="s">
        <v>116</v>
      </c>
      <c r="P538" s="5">
        <v>69.930000000000007</v>
      </c>
      <c r="Q538" s="7">
        <v>7</v>
      </c>
      <c r="R538" s="12">
        <f>'Sales Data'!$Q$538*'Sales Data'!$P$538</f>
        <v>489.51000000000005</v>
      </c>
    </row>
    <row r="539" spans="1:18" x14ac:dyDescent="0.25">
      <c r="A539" s="4">
        <v>1813</v>
      </c>
      <c r="B539" s="5" t="s">
        <v>1901</v>
      </c>
      <c r="C539" s="6">
        <v>43424</v>
      </c>
      <c r="D539" s="6">
        <v>43430</v>
      </c>
      <c r="E539" s="5" t="s">
        <v>42</v>
      </c>
      <c r="F539" s="5" t="s">
        <v>1902</v>
      </c>
      <c r="G539" s="5" t="s">
        <v>1903</v>
      </c>
      <c r="H539" s="5" t="s">
        <v>5</v>
      </c>
      <c r="I539" s="5" t="s">
        <v>31</v>
      </c>
      <c r="J539" s="5" t="s">
        <v>318</v>
      </c>
      <c r="K539" s="5" t="s">
        <v>267</v>
      </c>
      <c r="L539" s="5">
        <v>43055</v>
      </c>
      <c r="M539" s="5" t="s">
        <v>6</v>
      </c>
      <c r="N539" s="5" t="s">
        <v>4</v>
      </c>
      <c r="O539" s="5" t="s">
        <v>51</v>
      </c>
      <c r="P539" s="5">
        <v>776</v>
      </c>
      <c r="Q539" s="7">
        <v>3</v>
      </c>
      <c r="R539" s="12">
        <f>'Sales Data'!$Q$539*'Sales Data'!$P$539</f>
        <v>2328</v>
      </c>
    </row>
    <row r="540" spans="1:18" x14ac:dyDescent="0.25">
      <c r="A540" s="4">
        <v>1819</v>
      </c>
      <c r="B540" s="5" t="s">
        <v>1904</v>
      </c>
      <c r="C540" s="6">
        <v>42149</v>
      </c>
      <c r="D540" s="6">
        <v>42153</v>
      </c>
      <c r="E540" s="5" t="s">
        <v>42</v>
      </c>
      <c r="F540" s="5" t="s">
        <v>1905</v>
      </c>
      <c r="G540" s="5" t="s">
        <v>1906</v>
      </c>
      <c r="H540" s="5" t="s">
        <v>5</v>
      </c>
      <c r="I540" s="5" t="s">
        <v>31</v>
      </c>
      <c r="J540" s="5" t="s">
        <v>170</v>
      </c>
      <c r="K540" s="5" t="s">
        <v>125</v>
      </c>
      <c r="L540" s="5">
        <v>60623</v>
      </c>
      <c r="M540" s="5" t="s">
        <v>3</v>
      </c>
      <c r="N540" s="5" t="s">
        <v>7</v>
      </c>
      <c r="O540" s="5" t="s">
        <v>69</v>
      </c>
      <c r="P540" s="5">
        <v>75.599999999999994</v>
      </c>
      <c r="Q540" s="7">
        <v>4</v>
      </c>
      <c r="R540" s="12">
        <f>'Sales Data'!$Q$540*'Sales Data'!$P$540</f>
        <v>302.39999999999998</v>
      </c>
    </row>
    <row r="541" spans="1:18" x14ac:dyDescent="0.25">
      <c r="A541" s="4">
        <v>1828</v>
      </c>
      <c r="B541" s="5" t="s">
        <v>1907</v>
      </c>
      <c r="C541" s="6">
        <v>42774</v>
      </c>
      <c r="D541" s="6">
        <v>42777</v>
      </c>
      <c r="E541" s="5" t="s">
        <v>28</v>
      </c>
      <c r="F541" s="5" t="s">
        <v>1908</v>
      </c>
      <c r="G541" s="5" t="s">
        <v>1909</v>
      </c>
      <c r="H541" s="5" t="s">
        <v>11</v>
      </c>
      <c r="I541" s="5" t="s">
        <v>31</v>
      </c>
      <c r="J541" s="5" t="s">
        <v>1910</v>
      </c>
      <c r="K541" s="5" t="s">
        <v>56</v>
      </c>
      <c r="L541" s="5">
        <v>27604</v>
      </c>
      <c r="M541" s="5" t="s">
        <v>9</v>
      </c>
      <c r="N541" s="5" t="s">
        <v>10</v>
      </c>
      <c r="O541" s="5" t="s">
        <v>116</v>
      </c>
      <c r="P541" s="5">
        <v>1127.9760000000001</v>
      </c>
      <c r="Q541" s="7">
        <v>6</v>
      </c>
      <c r="R541" s="12">
        <f>'Sales Data'!$Q$541*'Sales Data'!$P$541</f>
        <v>6767.8560000000007</v>
      </c>
    </row>
    <row r="542" spans="1:18" x14ac:dyDescent="0.25">
      <c r="A542" s="4">
        <v>1829</v>
      </c>
      <c r="B542" s="5" t="s">
        <v>1911</v>
      </c>
      <c r="C542" s="6">
        <v>42564</v>
      </c>
      <c r="D542" s="6">
        <v>42566</v>
      </c>
      <c r="E542" s="5" t="s">
        <v>28</v>
      </c>
      <c r="F542" s="5" t="s">
        <v>1912</v>
      </c>
      <c r="G542" s="5" t="s">
        <v>1913</v>
      </c>
      <c r="H542" s="5" t="s">
        <v>8</v>
      </c>
      <c r="I542" s="5" t="s">
        <v>31</v>
      </c>
      <c r="J542" s="5" t="s">
        <v>1914</v>
      </c>
      <c r="K542" s="5" t="s">
        <v>602</v>
      </c>
      <c r="L542" s="5">
        <v>31204</v>
      </c>
      <c r="M542" s="5" t="s">
        <v>9</v>
      </c>
      <c r="N542" s="5" t="s">
        <v>7</v>
      </c>
      <c r="O542" s="5" t="s">
        <v>57</v>
      </c>
      <c r="P542" s="5">
        <v>38.880000000000003</v>
      </c>
      <c r="Q542" s="7">
        <v>7</v>
      </c>
      <c r="R542" s="12">
        <f>'Sales Data'!$Q$542*'Sales Data'!$P$542</f>
        <v>272.16000000000003</v>
      </c>
    </row>
    <row r="543" spans="1:18" x14ac:dyDescent="0.25">
      <c r="A543" s="4">
        <v>1838</v>
      </c>
      <c r="B543" s="5" t="s">
        <v>1915</v>
      </c>
      <c r="C543" s="6">
        <v>42217</v>
      </c>
      <c r="D543" s="6">
        <v>42221</v>
      </c>
      <c r="E543" s="5" t="s">
        <v>42</v>
      </c>
      <c r="F543" s="5" t="s">
        <v>1916</v>
      </c>
      <c r="G543" s="5" t="s">
        <v>1917</v>
      </c>
      <c r="H543" s="5" t="s">
        <v>8</v>
      </c>
      <c r="I543" s="5" t="s">
        <v>31</v>
      </c>
      <c r="J543" s="5" t="s">
        <v>250</v>
      </c>
      <c r="K543" s="5" t="s">
        <v>56</v>
      </c>
      <c r="L543" s="5">
        <v>28205</v>
      </c>
      <c r="M543" s="5" t="s">
        <v>9</v>
      </c>
      <c r="N543" s="5" t="s">
        <v>7</v>
      </c>
      <c r="O543" s="5" t="s">
        <v>40</v>
      </c>
      <c r="P543" s="5">
        <v>17.544</v>
      </c>
      <c r="Q543" s="7">
        <v>8</v>
      </c>
      <c r="R543" s="12">
        <f>'Sales Data'!$Q$543*'Sales Data'!$P$543</f>
        <v>140.352</v>
      </c>
    </row>
    <row r="544" spans="1:18" x14ac:dyDescent="0.25">
      <c r="A544" s="4">
        <v>1842</v>
      </c>
      <c r="B544" s="5" t="s">
        <v>1918</v>
      </c>
      <c r="C544" s="6">
        <v>42934</v>
      </c>
      <c r="D544" s="6">
        <v>42939</v>
      </c>
      <c r="E544" s="5" t="s">
        <v>42</v>
      </c>
      <c r="F544" s="5" t="s">
        <v>1919</v>
      </c>
      <c r="G544" s="5" t="s">
        <v>1920</v>
      </c>
      <c r="H544" s="5" t="s">
        <v>8</v>
      </c>
      <c r="I544" s="5" t="s">
        <v>31</v>
      </c>
      <c r="J544" s="5" t="s">
        <v>1921</v>
      </c>
      <c r="K544" s="5" t="s">
        <v>33</v>
      </c>
      <c r="L544" s="5">
        <v>42104</v>
      </c>
      <c r="M544" s="5" t="s">
        <v>9</v>
      </c>
      <c r="N544" s="5" t="s">
        <v>4</v>
      </c>
      <c r="O544" s="5" t="s">
        <v>96</v>
      </c>
      <c r="P544" s="5">
        <v>140.81</v>
      </c>
      <c r="Q544" s="7">
        <v>5</v>
      </c>
      <c r="R544" s="12">
        <f>'Sales Data'!$Q$544*'Sales Data'!$P$544</f>
        <v>704.05</v>
      </c>
    </row>
    <row r="545" spans="1:18" x14ac:dyDescent="0.25">
      <c r="A545" s="4">
        <v>1845</v>
      </c>
      <c r="B545" s="5" t="s">
        <v>1922</v>
      </c>
      <c r="C545" s="6">
        <v>43310</v>
      </c>
      <c r="D545" s="6">
        <v>43314</v>
      </c>
      <c r="E545" s="5" t="s">
        <v>42</v>
      </c>
      <c r="F545" s="5" t="s">
        <v>1923</v>
      </c>
      <c r="G545" s="5" t="s">
        <v>1924</v>
      </c>
      <c r="H545" s="5" t="s">
        <v>5</v>
      </c>
      <c r="I545" s="5" t="s">
        <v>31</v>
      </c>
      <c r="J545" s="5" t="s">
        <v>61</v>
      </c>
      <c r="K545" s="5" t="s">
        <v>62</v>
      </c>
      <c r="L545" s="5">
        <v>98115</v>
      </c>
      <c r="M545" s="5" t="s">
        <v>12</v>
      </c>
      <c r="N545" s="5" t="s">
        <v>10</v>
      </c>
      <c r="O545" s="5" t="s">
        <v>138</v>
      </c>
      <c r="P545" s="5">
        <v>90.57</v>
      </c>
      <c r="Q545" s="7">
        <v>1</v>
      </c>
      <c r="R545" s="12">
        <f>'Sales Data'!$Q$545*'Sales Data'!$P$545</f>
        <v>90.57</v>
      </c>
    </row>
    <row r="546" spans="1:18" x14ac:dyDescent="0.25">
      <c r="A546" s="4">
        <v>1864</v>
      </c>
      <c r="B546" s="5" t="s">
        <v>1925</v>
      </c>
      <c r="C546" s="6">
        <v>43021</v>
      </c>
      <c r="D546" s="6">
        <v>43025</v>
      </c>
      <c r="E546" s="5" t="s">
        <v>42</v>
      </c>
      <c r="F546" s="5" t="s">
        <v>1926</v>
      </c>
      <c r="G546" s="5" t="s">
        <v>1927</v>
      </c>
      <c r="H546" s="5" t="s">
        <v>8</v>
      </c>
      <c r="I546" s="5" t="s">
        <v>31</v>
      </c>
      <c r="J546" s="5" t="s">
        <v>245</v>
      </c>
      <c r="K546" s="5" t="s">
        <v>246</v>
      </c>
      <c r="L546" s="5">
        <v>80013</v>
      </c>
      <c r="M546" s="5" t="s">
        <v>12</v>
      </c>
      <c r="N546" s="5" t="s">
        <v>4</v>
      </c>
      <c r="O546" s="5" t="s">
        <v>47</v>
      </c>
      <c r="P546" s="5">
        <v>727.45</v>
      </c>
      <c r="Q546" s="7">
        <v>2</v>
      </c>
      <c r="R546" s="12">
        <f>'Sales Data'!$Q$546*'Sales Data'!$P$546</f>
        <v>1454.9</v>
      </c>
    </row>
    <row r="547" spans="1:18" x14ac:dyDescent="0.25">
      <c r="A547" s="4">
        <v>1871</v>
      </c>
      <c r="B547" s="5" t="s">
        <v>1928</v>
      </c>
      <c r="C547" s="6">
        <v>42206</v>
      </c>
      <c r="D547" s="6">
        <v>42210</v>
      </c>
      <c r="E547" s="5" t="s">
        <v>42</v>
      </c>
      <c r="F547" s="5" t="s">
        <v>1929</v>
      </c>
      <c r="G547" s="5" t="s">
        <v>1930</v>
      </c>
      <c r="H547" s="5" t="s">
        <v>8</v>
      </c>
      <c r="I547" s="5" t="s">
        <v>31</v>
      </c>
      <c r="J547" s="5" t="s">
        <v>84</v>
      </c>
      <c r="K547" s="5" t="s">
        <v>39</v>
      </c>
      <c r="L547" s="5">
        <v>94122</v>
      </c>
      <c r="M547" s="5" t="s">
        <v>12</v>
      </c>
      <c r="N547" s="5" t="s">
        <v>7</v>
      </c>
      <c r="O547" s="5" t="s">
        <v>85</v>
      </c>
      <c r="P547" s="5">
        <v>99.2</v>
      </c>
      <c r="Q547" s="7">
        <v>9</v>
      </c>
      <c r="R547" s="12">
        <f>'Sales Data'!$Q$547*'Sales Data'!$P$547</f>
        <v>892.80000000000007</v>
      </c>
    </row>
    <row r="548" spans="1:18" x14ac:dyDescent="0.25">
      <c r="A548" s="4">
        <v>1874</v>
      </c>
      <c r="B548" s="5" t="s">
        <v>1931</v>
      </c>
      <c r="C548" s="6">
        <v>43425</v>
      </c>
      <c r="D548" s="6">
        <v>43429</v>
      </c>
      <c r="E548" s="5" t="s">
        <v>42</v>
      </c>
      <c r="F548" s="5" t="s">
        <v>1932</v>
      </c>
      <c r="G548" s="5" t="s">
        <v>1933</v>
      </c>
      <c r="H548" s="5" t="s">
        <v>5</v>
      </c>
      <c r="I548" s="5" t="s">
        <v>31</v>
      </c>
      <c r="J548" s="5" t="s">
        <v>1934</v>
      </c>
      <c r="K548" s="5" t="s">
        <v>62</v>
      </c>
      <c r="L548" s="5">
        <v>99207</v>
      </c>
      <c r="M548" s="5" t="s">
        <v>12</v>
      </c>
      <c r="N548" s="5" t="s">
        <v>4</v>
      </c>
      <c r="O548" s="5" t="s">
        <v>47</v>
      </c>
      <c r="P548" s="5">
        <v>709</v>
      </c>
      <c r="Q548" s="7">
        <v>6</v>
      </c>
      <c r="R548" s="12">
        <f>'Sales Data'!$Q$548*'Sales Data'!$P$548</f>
        <v>4254</v>
      </c>
    </row>
    <row r="549" spans="1:18" x14ac:dyDescent="0.25">
      <c r="A549" s="4">
        <v>1877</v>
      </c>
      <c r="B549" s="5" t="s">
        <v>1935</v>
      </c>
      <c r="C549" s="6">
        <v>43184</v>
      </c>
      <c r="D549" s="6">
        <v>43188</v>
      </c>
      <c r="E549" s="5" t="s">
        <v>42</v>
      </c>
      <c r="F549" s="5" t="s">
        <v>1936</v>
      </c>
      <c r="G549" s="5" t="s">
        <v>1937</v>
      </c>
      <c r="H549" s="5" t="s">
        <v>5</v>
      </c>
      <c r="I549" s="5" t="s">
        <v>31</v>
      </c>
      <c r="J549" s="5" t="s">
        <v>359</v>
      </c>
      <c r="K549" s="5" t="s">
        <v>68</v>
      </c>
      <c r="L549" s="5">
        <v>78207</v>
      </c>
      <c r="M549" s="5" t="s">
        <v>3</v>
      </c>
      <c r="N549" s="5" t="s">
        <v>10</v>
      </c>
      <c r="O549" s="5" t="s">
        <v>116</v>
      </c>
      <c r="P549" s="5">
        <v>470.37599999999998</v>
      </c>
      <c r="Q549" s="7">
        <v>3</v>
      </c>
      <c r="R549" s="12">
        <f>'Sales Data'!$Q$549*'Sales Data'!$P$549</f>
        <v>1411.1279999999999</v>
      </c>
    </row>
    <row r="550" spans="1:18" x14ac:dyDescent="0.25">
      <c r="A550" s="4">
        <v>1895</v>
      </c>
      <c r="B550" s="5" t="s">
        <v>1938</v>
      </c>
      <c r="C550" s="6">
        <v>43436</v>
      </c>
      <c r="D550" s="6">
        <v>43439</v>
      </c>
      <c r="E550" s="5" t="s">
        <v>112</v>
      </c>
      <c r="F550" s="5" t="s">
        <v>1939</v>
      </c>
      <c r="G550" s="5" t="s">
        <v>1940</v>
      </c>
      <c r="H550" s="5" t="s">
        <v>5</v>
      </c>
      <c r="I550" s="5" t="s">
        <v>31</v>
      </c>
      <c r="J550" s="5" t="s">
        <v>1941</v>
      </c>
      <c r="K550" s="5" t="s">
        <v>180</v>
      </c>
      <c r="L550" s="5">
        <v>22901</v>
      </c>
      <c r="M550" s="5" t="s">
        <v>9</v>
      </c>
      <c r="N550" s="5" t="s">
        <v>7</v>
      </c>
      <c r="O550" s="5" t="s">
        <v>85</v>
      </c>
      <c r="P550" s="5">
        <v>34.65</v>
      </c>
      <c r="Q550" s="7">
        <v>5</v>
      </c>
      <c r="R550" s="12">
        <f>'Sales Data'!$Q$550*'Sales Data'!$P$550</f>
        <v>173.25</v>
      </c>
    </row>
    <row r="551" spans="1:18" x14ac:dyDescent="0.25">
      <c r="A551" s="4">
        <v>1897</v>
      </c>
      <c r="B551" s="5" t="s">
        <v>1942</v>
      </c>
      <c r="C551" s="6">
        <v>43376</v>
      </c>
      <c r="D551" s="6">
        <v>43379</v>
      </c>
      <c r="E551" s="5" t="s">
        <v>112</v>
      </c>
      <c r="F551" s="5" t="s">
        <v>1943</v>
      </c>
      <c r="G551" s="5" t="s">
        <v>1944</v>
      </c>
      <c r="H551" s="5" t="s">
        <v>5</v>
      </c>
      <c r="I551" s="5" t="s">
        <v>31</v>
      </c>
      <c r="J551" s="5" t="s">
        <v>220</v>
      </c>
      <c r="K551" s="5" t="s">
        <v>137</v>
      </c>
      <c r="L551" s="5">
        <v>55407</v>
      </c>
      <c r="M551" s="5" t="s">
        <v>3</v>
      </c>
      <c r="N551" s="5" t="s">
        <v>7</v>
      </c>
      <c r="O551" s="5" t="s">
        <v>63</v>
      </c>
      <c r="P551" s="5">
        <v>1793.98</v>
      </c>
      <c r="Q551" s="7">
        <v>6</v>
      </c>
      <c r="R551" s="12">
        <f>'Sales Data'!$Q$551*'Sales Data'!$P$551</f>
        <v>10763.880000000001</v>
      </c>
    </row>
    <row r="552" spans="1:18" x14ac:dyDescent="0.25">
      <c r="A552" s="4">
        <v>1906</v>
      </c>
      <c r="B552" s="5" t="s">
        <v>1945</v>
      </c>
      <c r="C552" s="6">
        <v>43394</v>
      </c>
      <c r="D552" s="6">
        <v>43397</v>
      </c>
      <c r="E552" s="5" t="s">
        <v>112</v>
      </c>
      <c r="F552" s="5" t="s">
        <v>1946</v>
      </c>
      <c r="G552" s="5" t="s">
        <v>1947</v>
      </c>
      <c r="H552" s="5" t="s">
        <v>8</v>
      </c>
      <c r="I552" s="5" t="s">
        <v>31</v>
      </c>
      <c r="J552" s="5" t="s">
        <v>1847</v>
      </c>
      <c r="K552" s="5" t="s">
        <v>153</v>
      </c>
      <c r="L552" s="5">
        <v>46203</v>
      </c>
      <c r="M552" s="5" t="s">
        <v>3</v>
      </c>
      <c r="N552" s="5" t="s">
        <v>7</v>
      </c>
      <c r="O552" s="5" t="s">
        <v>75</v>
      </c>
      <c r="P552" s="5">
        <v>909.12</v>
      </c>
      <c r="Q552" s="7">
        <v>8</v>
      </c>
      <c r="R552" s="12">
        <f>'Sales Data'!$Q$552*'Sales Data'!$P$552</f>
        <v>7272.96</v>
      </c>
    </row>
    <row r="553" spans="1:18" x14ac:dyDescent="0.25">
      <c r="A553" s="4">
        <v>1910</v>
      </c>
      <c r="B553" s="5" t="s">
        <v>1948</v>
      </c>
      <c r="C553" s="6">
        <v>43452</v>
      </c>
      <c r="D553" s="6">
        <v>43457</v>
      </c>
      <c r="E553" s="5" t="s">
        <v>42</v>
      </c>
      <c r="F553" s="5" t="s">
        <v>1949</v>
      </c>
      <c r="G553" s="5" t="s">
        <v>1950</v>
      </c>
      <c r="H553" s="5" t="s">
        <v>5</v>
      </c>
      <c r="I553" s="5" t="s">
        <v>31</v>
      </c>
      <c r="J553" s="5" t="s">
        <v>1070</v>
      </c>
      <c r="K553" s="5" t="s">
        <v>158</v>
      </c>
      <c r="L553" s="5">
        <v>11572</v>
      </c>
      <c r="M553" s="5" t="s">
        <v>6</v>
      </c>
      <c r="N553" s="5" t="s">
        <v>4</v>
      </c>
      <c r="O553" s="5" t="s">
        <v>51</v>
      </c>
      <c r="P553" s="5">
        <v>189</v>
      </c>
      <c r="Q553" s="7">
        <v>5</v>
      </c>
      <c r="R553" s="12">
        <f>'Sales Data'!$Q$553*'Sales Data'!$P$553</f>
        <v>945</v>
      </c>
    </row>
    <row r="554" spans="1:18" x14ac:dyDescent="0.25">
      <c r="A554" s="4">
        <v>1914</v>
      </c>
      <c r="B554" s="5" t="s">
        <v>1951</v>
      </c>
      <c r="C554" s="6">
        <v>42019</v>
      </c>
      <c r="D554" s="6">
        <v>42021</v>
      </c>
      <c r="E554" s="5" t="s">
        <v>112</v>
      </c>
      <c r="F554" s="5" t="s">
        <v>1952</v>
      </c>
      <c r="G554" s="5" t="s">
        <v>1953</v>
      </c>
      <c r="H554" s="5" t="s">
        <v>5</v>
      </c>
      <c r="I554" s="5" t="s">
        <v>31</v>
      </c>
      <c r="J554" s="5" t="s">
        <v>1431</v>
      </c>
      <c r="K554" s="5" t="s">
        <v>602</v>
      </c>
      <c r="L554" s="5">
        <v>30076</v>
      </c>
      <c r="M554" s="5" t="s">
        <v>9</v>
      </c>
      <c r="N554" s="5" t="s">
        <v>10</v>
      </c>
      <c r="O554" s="5" t="s">
        <v>138</v>
      </c>
      <c r="P554" s="5">
        <v>149.94999999999999</v>
      </c>
      <c r="Q554" s="7">
        <v>7</v>
      </c>
      <c r="R554" s="12">
        <f>'Sales Data'!$Q$554*'Sales Data'!$P$554</f>
        <v>1049.6499999999999</v>
      </c>
    </row>
    <row r="555" spans="1:18" x14ac:dyDescent="0.25">
      <c r="A555" s="4">
        <v>1920</v>
      </c>
      <c r="B555" s="5" t="s">
        <v>1954</v>
      </c>
      <c r="C555" s="6">
        <v>43329</v>
      </c>
      <c r="D555" s="6">
        <v>43331</v>
      </c>
      <c r="E555" s="5" t="s">
        <v>112</v>
      </c>
      <c r="F555" s="5" t="s">
        <v>1955</v>
      </c>
      <c r="G555" s="5" t="s">
        <v>1956</v>
      </c>
      <c r="H555" s="5" t="s">
        <v>8</v>
      </c>
      <c r="I555" s="5" t="s">
        <v>31</v>
      </c>
      <c r="J555" s="5" t="s">
        <v>1957</v>
      </c>
      <c r="K555" s="5" t="s">
        <v>158</v>
      </c>
      <c r="L555" s="5">
        <v>13601</v>
      </c>
      <c r="M555" s="5" t="s">
        <v>6</v>
      </c>
      <c r="N555" s="5" t="s">
        <v>7</v>
      </c>
      <c r="O555" s="5" t="s">
        <v>63</v>
      </c>
      <c r="P555" s="5">
        <v>895.92</v>
      </c>
      <c r="Q555" s="7">
        <v>8</v>
      </c>
      <c r="R555" s="12">
        <f>'Sales Data'!$Q$555*'Sales Data'!$P$555</f>
        <v>7167.36</v>
      </c>
    </row>
    <row r="556" spans="1:18" x14ac:dyDescent="0.25">
      <c r="A556" s="4">
        <v>1923</v>
      </c>
      <c r="B556" s="5" t="s">
        <v>1958</v>
      </c>
      <c r="C556" s="6">
        <v>42924</v>
      </c>
      <c r="D556" s="6">
        <v>42926</v>
      </c>
      <c r="E556" s="5" t="s">
        <v>28</v>
      </c>
      <c r="F556" s="5" t="s">
        <v>1959</v>
      </c>
      <c r="G556" s="5" t="s">
        <v>1960</v>
      </c>
      <c r="H556" s="5" t="s">
        <v>8</v>
      </c>
      <c r="I556" s="5" t="s">
        <v>31</v>
      </c>
      <c r="J556" s="5" t="s">
        <v>542</v>
      </c>
      <c r="K556" s="5" t="s">
        <v>68</v>
      </c>
      <c r="L556" s="5">
        <v>76017</v>
      </c>
      <c r="M556" s="5" t="s">
        <v>3</v>
      </c>
      <c r="N556" s="5" t="s">
        <v>10</v>
      </c>
      <c r="O556" s="5" t="s">
        <v>116</v>
      </c>
      <c r="P556" s="5">
        <v>863.64</v>
      </c>
      <c r="Q556" s="7">
        <v>8</v>
      </c>
      <c r="R556" s="12">
        <f>'Sales Data'!$Q$556*'Sales Data'!$P$556</f>
        <v>6909.12</v>
      </c>
    </row>
    <row r="557" spans="1:18" x14ac:dyDescent="0.25">
      <c r="A557" s="4">
        <v>1938</v>
      </c>
      <c r="B557" s="5" t="s">
        <v>1961</v>
      </c>
      <c r="C557" s="6">
        <v>42924</v>
      </c>
      <c r="D557" s="6">
        <v>42928</v>
      </c>
      <c r="E557" s="5" t="s">
        <v>42</v>
      </c>
      <c r="F557" s="5" t="s">
        <v>1962</v>
      </c>
      <c r="G557" s="5" t="s">
        <v>1963</v>
      </c>
      <c r="H557" s="5" t="s">
        <v>5</v>
      </c>
      <c r="I557" s="5" t="s">
        <v>31</v>
      </c>
      <c r="J557" s="5" t="s">
        <v>1964</v>
      </c>
      <c r="K557" s="5" t="s">
        <v>246</v>
      </c>
      <c r="L557" s="5">
        <v>80020</v>
      </c>
      <c r="M557" s="5" t="s">
        <v>12</v>
      </c>
      <c r="N557" s="5" t="s">
        <v>7</v>
      </c>
      <c r="O557" s="5" t="s">
        <v>63</v>
      </c>
      <c r="P557" s="5">
        <v>19.968</v>
      </c>
      <c r="Q557" s="7">
        <v>6</v>
      </c>
      <c r="R557" s="12">
        <f>'Sales Data'!$Q$557*'Sales Data'!$P$557</f>
        <v>119.80799999999999</v>
      </c>
    </row>
    <row r="558" spans="1:18" x14ac:dyDescent="0.25">
      <c r="A558" s="4">
        <v>1947</v>
      </c>
      <c r="B558" s="5" t="s">
        <v>1965</v>
      </c>
      <c r="C558" s="6">
        <v>43345</v>
      </c>
      <c r="D558" s="6">
        <v>43349</v>
      </c>
      <c r="E558" s="5" t="s">
        <v>42</v>
      </c>
      <c r="F558" s="5" t="s">
        <v>1966</v>
      </c>
      <c r="G558" s="5" t="s">
        <v>1967</v>
      </c>
      <c r="H558" s="5" t="s">
        <v>8</v>
      </c>
      <c r="I558" s="5" t="s">
        <v>31</v>
      </c>
      <c r="J558" s="5" t="s">
        <v>157</v>
      </c>
      <c r="K558" s="5" t="s">
        <v>158</v>
      </c>
      <c r="L558" s="5">
        <v>10009</v>
      </c>
      <c r="M558" s="5" t="s">
        <v>6</v>
      </c>
      <c r="N558" s="5" t="s">
        <v>7</v>
      </c>
      <c r="O558" s="5" t="s">
        <v>85</v>
      </c>
      <c r="P558" s="5">
        <v>23.1</v>
      </c>
      <c r="Q558" s="7">
        <v>9</v>
      </c>
      <c r="R558" s="12">
        <f>'Sales Data'!$Q$558*'Sales Data'!$P$558</f>
        <v>207.9</v>
      </c>
    </row>
    <row r="559" spans="1:18" x14ac:dyDescent="0.25">
      <c r="A559" s="4">
        <v>1973</v>
      </c>
      <c r="B559" s="5" t="s">
        <v>1968</v>
      </c>
      <c r="C559" s="6">
        <v>42352</v>
      </c>
      <c r="D559" s="6">
        <v>42357</v>
      </c>
      <c r="E559" s="5" t="s">
        <v>42</v>
      </c>
      <c r="F559" s="5" t="s">
        <v>1969</v>
      </c>
      <c r="G559" s="5" t="s">
        <v>1970</v>
      </c>
      <c r="H559" s="5" t="s">
        <v>5</v>
      </c>
      <c r="I559" s="5" t="s">
        <v>31</v>
      </c>
      <c r="J559" s="5" t="s">
        <v>170</v>
      </c>
      <c r="K559" s="5" t="s">
        <v>125</v>
      </c>
      <c r="L559" s="5">
        <v>60610</v>
      </c>
      <c r="M559" s="5" t="s">
        <v>3</v>
      </c>
      <c r="N559" s="5" t="s">
        <v>7</v>
      </c>
      <c r="O559" s="5" t="s">
        <v>63</v>
      </c>
      <c r="P559" s="5">
        <v>5.1040000000000001</v>
      </c>
      <c r="Q559" s="7">
        <v>9</v>
      </c>
      <c r="R559" s="12">
        <f>'Sales Data'!$Q$559*'Sales Data'!$P$559</f>
        <v>45.936</v>
      </c>
    </row>
    <row r="560" spans="1:18" x14ac:dyDescent="0.25">
      <c r="A560" s="4">
        <v>1987</v>
      </c>
      <c r="B560" s="5" t="s">
        <v>1971</v>
      </c>
      <c r="C560" s="6">
        <v>42941</v>
      </c>
      <c r="D560" s="6">
        <v>42943</v>
      </c>
      <c r="E560" s="5" t="s">
        <v>112</v>
      </c>
      <c r="F560" s="5" t="s">
        <v>1972</v>
      </c>
      <c r="G560" s="5" t="s">
        <v>1973</v>
      </c>
      <c r="H560" s="5" t="s">
        <v>5</v>
      </c>
      <c r="I560" s="5" t="s">
        <v>31</v>
      </c>
      <c r="J560" s="5" t="s">
        <v>266</v>
      </c>
      <c r="K560" s="5" t="s">
        <v>267</v>
      </c>
      <c r="L560" s="5">
        <v>43229</v>
      </c>
      <c r="M560" s="5" t="s">
        <v>6</v>
      </c>
      <c r="N560" s="5" t="s">
        <v>10</v>
      </c>
      <c r="O560" s="5" t="s">
        <v>1091</v>
      </c>
      <c r="P560" s="5">
        <v>1439.9760000000001</v>
      </c>
      <c r="Q560" s="7">
        <v>1</v>
      </c>
      <c r="R560" s="12">
        <f>'Sales Data'!$Q$560*'Sales Data'!$P$560</f>
        <v>1439.9760000000001</v>
      </c>
    </row>
    <row r="561" spans="1:18" x14ac:dyDescent="0.25">
      <c r="A561" s="4">
        <v>1996</v>
      </c>
      <c r="B561" s="5" t="s">
        <v>1974</v>
      </c>
      <c r="C561" s="6">
        <v>43436</v>
      </c>
      <c r="D561" s="6">
        <v>43438</v>
      </c>
      <c r="E561" s="5" t="s">
        <v>28</v>
      </c>
      <c r="F561" s="5" t="s">
        <v>1975</v>
      </c>
      <c r="G561" s="5" t="s">
        <v>1976</v>
      </c>
      <c r="H561" s="5" t="s">
        <v>5</v>
      </c>
      <c r="I561" s="5" t="s">
        <v>31</v>
      </c>
      <c r="J561" s="5" t="s">
        <v>110</v>
      </c>
      <c r="K561" s="5" t="s">
        <v>68</v>
      </c>
      <c r="L561" s="5">
        <v>77036</v>
      </c>
      <c r="M561" s="5" t="s">
        <v>3</v>
      </c>
      <c r="N561" s="5" t="s">
        <v>7</v>
      </c>
      <c r="O561" s="5" t="s">
        <v>69</v>
      </c>
      <c r="P561" s="5">
        <v>294.62</v>
      </c>
      <c r="Q561" s="7">
        <v>5</v>
      </c>
      <c r="R561" s="12">
        <f>'Sales Data'!$Q$561*'Sales Data'!$P$561</f>
        <v>1473.1</v>
      </c>
    </row>
    <row r="562" spans="1:18" x14ac:dyDescent="0.25">
      <c r="A562" s="4">
        <v>2001</v>
      </c>
      <c r="B562" s="5" t="s">
        <v>1977</v>
      </c>
      <c r="C562" s="6">
        <v>43201</v>
      </c>
      <c r="D562" s="6">
        <v>43208</v>
      </c>
      <c r="E562" s="5" t="s">
        <v>42</v>
      </c>
      <c r="F562" s="5" t="s">
        <v>1978</v>
      </c>
      <c r="G562" s="5" t="s">
        <v>1979</v>
      </c>
      <c r="H562" s="5" t="s">
        <v>5</v>
      </c>
      <c r="I562" s="5" t="s">
        <v>31</v>
      </c>
      <c r="J562" s="5" t="s">
        <v>314</v>
      </c>
      <c r="K562" s="5" t="s">
        <v>39</v>
      </c>
      <c r="L562" s="5">
        <v>91104</v>
      </c>
      <c r="M562" s="5" t="s">
        <v>12</v>
      </c>
      <c r="N562" s="5" t="s">
        <v>10</v>
      </c>
      <c r="O562" s="5" t="s">
        <v>138</v>
      </c>
      <c r="P562" s="5">
        <v>199.95</v>
      </c>
      <c r="Q562" s="7">
        <v>2</v>
      </c>
      <c r="R562" s="12">
        <f>'Sales Data'!$Q$562*'Sales Data'!$P$562</f>
        <v>399.9</v>
      </c>
    </row>
    <row r="563" spans="1:18" x14ac:dyDescent="0.25">
      <c r="A563" s="4">
        <v>2012</v>
      </c>
      <c r="B563" s="5" t="s">
        <v>1980</v>
      </c>
      <c r="C563" s="6">
        <v>42715</v>
      </c>
      <c r="D563" s="6">
        <v>42715</v>
      </c>
      <c r="E563" s="5" t="s">
        <v>610</v>
      </c>
      <c r="F563" s="5" t="s">
        <v>1981</v>
      </c>
      <c r="G563" s="5" t="s">
        <v>1982</v>
      </c>
      <c r="H563" s="5" t="s">
        <v>5</v>
      </c>
      <c r="I563" s="5" t="s">
        <v>31</v>
      </c>
      <c r="J563" s="5" t="s">
        <v>110</v>
      </c>
      <c r="K563" s="5" t="s">
        <v>68</v>
      </c>
      <c r="L563" s="5">
        <v>77041</v>
      </c>
      <c r="M563" s="5" t="s">
        <v>3</v>
      </c>
      <c r="N563" s="5" t="s">
        <v>10</v>
      </c>
      <c r="O563" s="5" t="s">
        <v>138</v>
      </c>
      <c r="P563" s="5">
        <v>159.98400000000001</v>
      </c>
      <c r="Q563" s="7">
        <v>7</v>
      </c>
      <c r="R563" s="12">
        <f>'Sales Data'!$Q$563*'Sales Data'!$P$563</f>
        <v>1119.8880000000001</v>
      </c>
    </row>
    <row r="564" spans="1:18" x14ac:dyDescent="0.25">
      <c r="A564" s="4">
        <v>2014</v>
      </c>
      <c r="B564" s="5" t="s">
        <v>1983</v>
      </c>
      <c r="C564" s="6">
        <v>42996</v>
      </c>
      <c r="D564" s="6">
        <v>43001</v>
      </c>
      <c r="E564" s="5" t="s">
        <v>42</v>
      </c>
      <c r="F564" s="5" t="s">
        <v>1984</v>
      </c>
      <c r="G564" s="5" t="s">
        <v>1985</v>
      </c>
      <c r="H564" s="5" t="s">
        <v>5</v>
      </c>
      <c r="I564" s="5" t="s">
        <v>31</v>
      </c>
      <c r="J564" s="5" t="s">
        <v>729</v>
      </c>
      <c r="K564" s="5" t="s">
        <v>196</v>
      </c>
      <c r="L564" s="5">
        <v>36830</v>
      </c>
      <c r="M564" s="5" t="s">
        <v>9</v>
      </c>
      <c r="N564" s="5" t="s">
        <v>4</v>
      </c>
      <c r="O564" s="5" t="s">
        <v>96</v>
      </c>
      <c r="P564" s="5">
        <v>350.98</v>
      </c>
      <c r="Q564" s="7">
        <v>1</v>
      </c>
      <c r="R564" s="12">
        <f>'Sales Data'!$Q$564*'Sales Data'!$P$564</f>
        <v>350.98</v>
      </c>
    </row>
    <row r="565" spans="1:18" x14ac:dyDescent="0.25">
      <c r="A565" s="4">
        <v>2021</v>
      </c>
      <c r="B565" s="5" t="s">
        <v>1986</v>
      </c>
      <c r="C565" s="6">
        <v>42997</v>
      </c>
      <c r="D565" s="6">
        <v>42999</v>
      </c>
      <c r="E565" s="5" t="s">
        <v>112</v>
      </c>
      <c r="F565" s="5" t="s">
        <v>1987</v>
      </c>
      <c r="G565" s="5" t="s">
        <v>1988</v>
      </c>
      <c r="H565" s="5" t="s">
        <v>11</v>
      </c>
      <c r="I565" s="5" t="s">
        <v>31</v>
      </c>
      <c r="J565" s="5" t="s">
        <v>1521</v>
      </c>
      <c r="K565" s="5" t="s">
        <v>669</v>
      </c>
      <c r="L565" s="5">
        <v>2908</v>
      </c>
      <c r="M565" s="5" t="s">
        <v>6</v>
      </c>
      <c r="N565" s="5" t="s">
        <v>7</v>
      </c>
      <c r="O565" s="5" t="s">
        <v>75</v>
      </c>
      <c r="P565" s="5">
        <v>1606.23</v>
      </c>
      <c r="Q565" s="7">
        <v>1</v>
      </c>
      <c r="R565" s="12">
        <f>'Sales Data'!$Q$565*'Sales Data'!$P$565</f>
        <v>1606.23</v>
      </c>
    </row>
    <row r="566" spans="1:18" x14ac:dyDescent="0.25">
      <c r="A566" s="4">
        <v>2035</v>
      </c>
      <c r="B566" s="5" t="s">
        <v>1989</v>
      </c>
      <c r="C566" s="6">
        <v>43368</v>
      </c>
      <c r="D566" s="6">
        <v>43372</v>
      </c>
      <c r="E566" s="5" t="s">
        <v>42</v>
      </c>
      <c r="F566" s="5" t="s">
        <v>1990</v>
      </c>
      <c r="G566" s="5" t="s">
        <v>1991</v>
      </c>
      <c r="H566" s="5" t="s">
        <v>5</v>
      </c>
      <c r="I566" s="5" t="s">
        <v>31</v>
      </c>
      <c r="J566" s="5" t="s">
        <v>210</v>
      </c>
      <c r="K566" s="5" t="s">
        <v>137</v>
      </c>
      <c r="L566" s="5">
        <v>55901</v>
      </c>
      <c r="M566" s="5" t="s">
        <v>3</v>
      </c>
      <c r="N566" s="5" t="s">
        <v>7</v>
      </c>
      <c r="O566" s="5" t="s">
        <v>63</v>
      </c>
      <c r="P566" s="5">
        <v>8.26</v>
      </c>
      <c r="Q566" s="7">
        <v>2</v>
      </c>
      <c r="R566" s="12">
        <f>'Sales Data'!$Q$566*'Sales Data'!$P$566</f>
        <v>16.52</v>
      </c>
    </row>
    <row r="567" spans="1:18" x14ac:dyDescent="0.25">
      <c r="A567" s="4">
        <v>2046</v>
      </c>
      <c r="B567" s="5" t="s">
        <v>1992</v>
      </c>
      <c r="C567" s="6">
        <v>42933</v>
      </c>
      <c r="D567" s="6">
        <v>42937</v>
      </c>
      <c r="E567" s="5" t="s">
        <v>42</v>
      </c>
      <c r="F567" s="5" t="s">
        <v>1993</v>
      </c>
      <c r="G567" s="5" t="s">
        <v>1994</v>
      </c>
      <c r="H567" s="5" t="s">
        <v>8</v>
      </c>
      <c r="I567" s="5" t="s">
        <v>31</v>
      </c>
      <c r="J567" s="5" t="s">
        <v>1995</v>
      </c>
      <c r="K567" s="5" t="s">
        <v>407</v>
      </c>
      <c r="L567" s="5">
        <v>8861</v>
      </c>
      <c r="M567" s="5" t="s">
        <v>6</v>
      </c>
      <c r="N567" s="5" t="s">
        <v>7</v>
      </c>
      <c r="O567" s="5" t="s">
        <v>69</v>
      </c>
      <c r="P567" s="5">
        <v>162.63999999999999</v>
      </c>
      <c r="Q567" s="7">
        <v>7</v>
      </c>
      <c r="R567" s="12">
        <f>'Sales Data'!$Q$567*'Sales Data'!$P$567</f>
        <v>1138.48</v>
      </c>
    </row>
    <row r="568" spans="1:18" x14ac:dyDescent="0.25">
      <c r="A568" s="4">
        <v>2071</v>
      </c>
      <c r="B568" s="5" t="s">
        <v>1996</v>
      </c>
      <c r="C568" s="6">
        <v>42937</v>
      </c>
      <c r="D568" s="6">
        <v>42939</v>
      </c>
      <c r="E568" s="5" t="s">
        <v>28</v>
      </c>
      <c r="F568" s="5" t="s">
        <v>1997</v>
      </c>
      <c r="G568" s="5" t="s">
        <v>1998</v>
      </c>
      <c r="H568" s="5" t="s">
        <v>8</v>
      </c>
      <c r="I568" s="5" t="s">
        <v>31</v>
      </c>
      <c r="J568" s="5" t="s">
        <v>94</v>
      </c>
      <c r="K568" s="5" t="s">
        <v>95</v>
      </c>
      <c r="L568" s="5">
        <v>19134</v>
      </c>
      <c r="M568" s="5" t="s">
        <v>6</v>
      </c>
      <c r="N568" s="5" t="s">
        <v>7</v>
      </c>
      <c r="O568" s="5" t="s">
        <v>63</v>
      </c>
      <c r="P568" s="5">
        <v>1.9410000000000001</v>
      </c>
      <c r="Q568" s="7">
        <v>4</v>
      </c>
      <c r="R568" s="12">
        <f>'Sales Data'!$Q$568*'Sales Data'!$P$568</f>
        <v>7.7640000000000002</v>
      </c>
    </row>
    <row r="569" spans="1:18" x14ac:dyDescent="0.25">
      <c r="A569" s="4">
        <v>2072</v>
      </c>
      <c r="B569" s="5" t="s">
        <v>1999</v>
      </c>
      <c r="C569" s="6">
        <v>43424</v>
      </c>
      <c r="D569" s="6">
        <v>43429</v>
      </c>
      <c r="E569" s="5" t="s">
        <v>42</v>
      </c>
      <c r="F569" s="5" t="s">
        <v>2000</v>
      </c>
      <c r="G569" s="5" t="s">
        <v>2001</v>
      </c>
      <c r="H569" s="5" t="s">
        <v>5</v>
      </c>
      <c r="I569" s="5" t="s">
        <v>31</v>
      </c>
      <c r="J569" s="5" t="s">
        <v>2002</v>
      </c>
      <c r="K569" s="5" t="s">
        <v>39</v>
      </c>
      <c r="L569" s="5">
        <v>91761</v>
      </c>
      <c r="M569" s="5" t="s">
        <v>12</v>
      </c>
      <c r="N569" s="5" t="s">
        <v>4</v>
      </c>
      <c r="O569" s="5" t="s">
        <v>96</v>
      </c>
      <c r="P569" s="5">
        <v>283.92</v>
      </c>
      <c r="Q569" s="7">
        <v>3</v>
      </c>
      <c r="R569" s="12">
        <f>'Sales Data'!$Q$569*'Sales Data'!$P$569</f>
        <v>851.76</v>
      </c>
    </row>
    <row r="570" spans="1:18" x14ac:dyDescent="0.25">
      <c r="A570" s="4">
        <v>2073</v>
      </c>
      <c r="B570" s="5" t="s">
        <v>2003</v>
      </c>
      <c r="C570" s="6">
        <v>43065</v>
      </c>
      <c r="D570" s="6">
        <v>43071</v>
      </c>
      <c r="E570" s="5" t="s">
        <v>42</v>
      </c>
      <c r="F570" s="5" t="s">
        <v>2004</v>
      </c>
      <c r="G570" s="5" t="s">
        <v>2005</v>
      </c>
      <c r="H570" s="5" t="s">
        <v>8</v>
      </c>
      <c r="I570" s="5" t="s">
        <v>31</v>
      </c>
      <c r="J570" s="5" t="s">
        <v>61</v>
      </c>
      <c r="K570" s="5" t="s">
        <v>62</v>
      </c>
      <c r="L570" s="5">
        <v>98105</v>
      </c>
      <c r="M570" s="5" t="s">
        <v>12</v>
      </c>
      <c r="N570" s="5" t="s">
        <v>7</v>
      </c>
      <c r="O570" s="5" t="s">
        <v>63</v>
      </c>
      <c r="P570" s="5">
        <v>7.3120000000000003</v>
      </c>
      <c r="Q570" s="7">
        <v>4</v>
      </c>
      <c r="R570" s="12">
        <f>'Sales Data'!$Q$570*'Sales Data'!$P$570</f>
        <v>29.248000000000001</v>
      </c>
    </row>
    <row r="571" spans="1:18" x14ac:dyDescent="0.25">
      <c r="A571" s="4">
        <v>2077</v>
      </c>
      <c r="B571" s="5" t="s">
        <v>2006</v>
      </c>
      <c r="C571" s="6">
        <v>43355</v>
      </c>
      <c r="D571" s="6">
        <v>43358</v>
      </c>
      <c r="E571" s="5" t="s">
        <v>112</v>
      </c>
      <c r="F571" s="5" t="s">
        <v>2007</v>
      </c>
      <c r="G571" s="5" t="s">
        <v>2008</v>
      </c>
      <c r="H571" s="5" t="s">
        <v>5</v>
      </c>
      <c r="I571" s="5" t="s">
        <v>31</v>
      </c>
      <c r="J571" s="5" t="s">
        <v>2009</v>
      </c>
      <c r="K571" s="5" t="s">
        <v>1228</v>
      </c>
      <c r="L571" s="5">
        <v>21215</v>
      </c>
      <c r="M571" s="5" t="s">
        <v>6</v>
      </c>
      <c r="N571" s="5" t="s">
        <v>7</v>
      </c>
      <c r="O571" s="5" t="s">
        <v>57</v>
      </c>
      <c r="P571" s="5">
        <v>39.9</v>
      </c>
      <c r="Q571" s="7">
        <v>6</v>
      </c>
      <c r="R571" s="12">
        <f>'Sales Data'!$Q$571*'Sales Data'!$P$571</f>
        <v>239.39999999999998</v>
      </c>
    </row>
    <row r="572" spans="1:18" x14ac:dyDescent="0.25">
      <c r="A572" s="4">
        <v>2091</v>
      </c>
      <c r="B572" s="5" t="s">
        <v>2010</v>
      </c>
      <c r="C572" s="6">
        <v>43296</v>
      </c>
      <c r="D572" s="6">
        <v>43300</v>
      </c>
      <c r="E572" s="5" t="s">
        <v>42</v>
      </c>
      <c r="F572" s="5" t="s">
        <v>2011</v>
      </c>
      <c r="G572" s="5" t="s">
        <v>2012</v>
      </c>
      <c r="H572" s="5" t="s">
        <v>5</v>
      </c>
      <c r="I572" s="5" t="s">
        <v>31</v>
      </c>
      <c r="J572" s="5" t="s">
        <v>278</v>
      </c>
      <c r="K572" s="5" t="s">
        <v>148</v>
      </c>
      <c r="L572" s="5">
        <v>19805</v>
      </c>
      <c r="M572" s="5" t="s">
        <v>6</v>
      </c>
      <c r="N572" s="5" t="s">
        <v>7</v>
      </c>
      <c r="O572" s="5" t="s">
        <v>63</v>
      </c>
      <c r="P572" s="5">
        <v>26.55</v>
      </c>
      <c r="Q572" s="7">
        <v>7</v>
      </c>
      <c r="R572" s="12">
        <f>'Sales Data'!$Q$572*'Sales Data'!$P$572</f>
        <v>185.85</v>
      </c>
    </row>
    <row r="573" spans="1:18" x14ac:dyDescent="0.25">
      <c r="A573" s="4">
        <v>2103</v>
      </c>
      <c r="B573" s="5" t="s">
        <v>2013</v>
      </c>
      <c r="C573" s="6">
        <v>42203</v>
      </c>
      <c r="D573" s="6">
        <v>42203</v>
      </c>
      <c r="E573" s="5" t="s">
        <v>610</v>
      </c>
      <c r="F573" s="5" t="s">
        <v>2014</v>
      </c>
      <c r="G573" s="5" t="s">
        <v>2015</v>
      </c>
      <c r="H573" s="5" t="s">
        <v>11</v>
      </c>
      <c r="I573" s="5" t="s">
        <v>31</v>
      </c>
      <c r="J573" s="5" t="s">
        <v>621</v>
      </c>
      <c r="K573" s="5" t="s">
        <v>175</v>
      </c>
      <c r="L573" s="5">
        <v>85705</v>
      </c>
      <c r="M573" s="5" t="s">
        <v>12</v>
      </c>
      <c r="N573" s="5" t="s">
        <v>4</v>
      </c>
      <c r="O573" s="5" t="s">
        <v>96</v>
      </c>
      <c r="P573" s="5">
        <v>259.13600000000002</v>
      </c>
      <c r="Q573" s="7">
        <v>5</v>
      </c>
      <c r="R573" s="12">
        <f>'Sales Data'!$Q$573*'Sales Data'!$P$573</f>
        <v>1295.68</v>
      </c>
    </row>
    <row r="574" spans="1:18" x14ac:dyDescent="0.25">
      <c r="A574" s="4">
        <v>2106</v>
      </c>
      <c r="B574" s="5" t="s">
        <v>2016</v>
      </c>
      <c r="C574" s="6">
        <v>42277</v>
      </c>
      <c r="D574" s="6">
        <v>42282</v>
      </c>
      <c r="E574" s="5" t="s">
        <v>42</v>
      </c>
      <c r="F574" s="5" t="s">
        <v>2017</v>
      </c>
      <c r="G574" s="5" t="s">
        <v>2018</v>
      </c>
      <c r="H574" s="5" t="s">
        <v>5</v>
      </c>
      <c r="I574" s="5" t="s">
        <v>31</v>
      </c>
      <c r="J574" s="5" t="s">
        <v>2019</v>
      </c>
      <c r="K574" s="5" t="s">
        <v>46</v>
      </c>
      <c r="L574" s="5">
        <v>33437</v>
      </c>
      <c r="M574" s="5" t="s">
        <v>9</v>
      </c>
      <c r="N574" s="5" t="s">
        <v>7</v>
      </c>
      <c r="O574" s="5" t="s">
        <v>57</v>
      </c>
      <c r="P574" s="5">
        <v>15.552</v>
      </c>
      <c r="Q574" s="7">
        <v>8</v>
      </c>
      <c r="R574" s="12">
        <f>'Sales Data'!$Q$574*'Sales Data'!$P$574</f>
        <v>124.416</v>
      </c>
    </row>
    <row r="575" spans="1:18" x14ac:dyDescent="0.25">
      <c r="A575" s="4">
        <v>2118</v>
      </c>
      <c r="B575" s="5" t="s">
        <v>2020</v>
      </c>
      <c r="C575" s="6">
        <v>42997</v>
      </c>
      <c r="D575" s="6">
        <v>43001</v>
      </c>
      <c r="E575" s="5" t="s">
        <v>42</v>
      </c>
      <c r="F575" s="5" t="s">
        <v>2021</v>
      </c>
      <c r="G575" s="5" t="s">
        <v>2022</v>
      </c>
      <c r="H575" s="5" t="s">
        <v>5</v>
      </c>
      <c r="I575" s="5" t="s">
        <v>31</v>
      </c>
      <c r="J575" s="5" t="s">
        <v>2023</v>
      </c>
      <c r="K575" s="5" t="s">
        <v>39</v>
      </c>
      <c r="L575" s="5">
        <v>95207</v>
      </c>
      <c r="M575" s="5" t="s">
        <v>12</v>
      </c>
      <c r="N575" s="5" t="s">
        <v>7</v>
      </c>
      <c r="O575" s="5" t="s">
        <v>57</v>
      </c>
      <c r="P575" s="5">
        <v>159.88</v>
      </c>
      <c r="Q575" s="7">
        <v>1</v>
      </c>
      <c r="R575" s="12">
        <f>'Sales Data'!$Q$575*'Sales Data'!$P$575</f>
        <v>159.88</v>
      </c>
    </row>
    <row r="576" spans="1:18" x14ac:dyDescent="0.25">
      <c r="A576" s="4">
        <v>2127</v>
      </c>
      <c r="B576" s="5" t="s">
        <v>2024</v>
      </c>
      <c r="C576" s="6">
        <v>42178</v>
      </c>
      <c r="D576" s="6">
        <v>42183</v>
      </c>
      <c r="E576" s="5" t="s">
        <v>42</v>
      </c>
      <c r="F576" s="5" t="s">
        <v>2025</v>
      </c>
      <c r="G576" s="5" t="s">
        <v>2026</v>
      </c>
      <c r="H576" s="5" t="s">
        <v>5</v>
      </c>
      <c r="I576" s="5" t="s">
        <v>31</v>
      </c>
      <c r="J576" s="5" t="s">
        <v>94</v>
      </c>
      <c r="K576" s="5" t="s">
        <v>95</v>
      </c>
      <c r="L576" s="5">
        <v>19143</v>
      </c>
      <c r="M576" s="5" t="s">
        <v>6</v>
      </c>
      <c r="N576" s="5" t="s">
        <v>10</v>
      </c>
      <c r="O576" s="5" t="s">
        <v>138</v>
      </c>
      <c r="P576" s="5">
        <v>86.376000000000005</v>
      </c>
      <c r="Q576" s="7">
        <v>2</v>
      </c>
      <c r="R576" s="12">
        <f>'Sales Data'!$Q$576*'Sales Data'!$P$576</f>
        <v>172.75200000000001</v>
      </c>
    </row>
    <row r="577" spans="1:18" x14ac:dyDescent="0.25">
      <c r="A577" s="4">
        <v>2130</v>
      </c>
      <c r="B577" s="5" t="s">
        <v>2027</v>
      </c>
      <c r="C577" s="6">
        <v>42144</v>
      </c>
      <c r="D577" s="6">
        <v>42146</v>
      </c>
      <c r="E577" s="5" t="s">
        <v>28</v>
      </c>
      <c r="F577" s="5" t="s">
        <v>2028</v>
      </c>
      <c r="G577" s="5" t="s">
        <v>2029</v>
      </c>
      <c r="H577" s="5" t="s">
        <v>8</v>
      </c>
      <c r="I577" s="5" t="s">
        <v>31</v>
      </c>
      <c r="J577" s="5" t="s">
        <v>147</v>
      </c>
      <c r="K577" s="5" t="s">
        <v>2030</v>
      </c>
      <c r="L577" s="5">
        <v>3820</v>
      </c>
      <c r="M577" s="5" t="s">
        <v>6</v>
      </c>
      <c r="N577" s="5" t="s">
        <v>7</v>
      </c>
      <c r="O577" s="5" t="s">
        <v>69</v>
      </c>
      <c r="P577" s="5">
        <v>33.28</v>
      </c>
      <c r="Q577" s="7">
        <v>6</v>
      </c>
      <c r="R577" s="12">
        <f>'Sales Data'!$Q$577*'Sales Data'!$P$577</f>
        <v>199.68</v>
      </c>
    </row>
    <row r="578" spans="1:18" x14ac:dyDescent="0.25">
      <c r="A578" s="4">
        <v>2134</v>
      </c>
      <c r="B578" s="5" t="s">
        <v>2031</v>
      </c>
      <c r="C578" s="6">
        <v>42704</v>
      </c>
      <c r="D578" s="6">
        <v>42708</v>
      </c>
      <c r="E578" s="5" t="s">
        <v>42</v>
      </c>
      <c r="F578" s="5" t="s">
        <v>2032</v>
      </c>
      <c r="G578" s="5" t="s">
        <v>2033</v>
      </c>
      <c r="H578" s="5" t="s">
        <v>5</v>
      </c>
      <c r="I578" s="5" t="s">
        <v>31</v>
      </c>
      <c r="J578" s="5" t="s">
        <v>94</v>
      </c>
      <c r="K578" s="5" t="s">
        <v>95</v>
      </c>
      <c r="L578" s="5">
        <v>19134</v>
      </c>
      <c r="M578" s="5" t="s">
        <v>6</v>
      </c>
      <c r="N578" s="5" t="s">
        <v>7</v>
      </c>
      <c r="O578" s="5" t="s">
        <v>63</v>
      </c>
      <c r="P578" s="5">
        <v>152.99100000000001</v>
      </c>
      <c r="Q578" s="7">
        <v>8</v>
      </c>
      <c r="R578" s="12">
        <f>'Sales Data'!$Q$578*'Sales Data'!$P$578</f>
        <v>1223.9280000000001</v>
      </c>
    </row>
    <row r="579" spans="1:18" x14ac:dyDescent="0.25">
      <c r="A579" s="4">
        <v>2137</v>
      </c>
      <c r="B579" s="5" t="s">
        <v>2034</v>
      </c>
      <c r="C579" s="6">
        <v>42735</v>
      </c>
      <c r="D579" s="6">
        <v>42740</v>
      </c>
      <c r="E579" s="5" t="s">
        <v>42</v>
      </c>
      <c r="F579" s="5" t="s">
        <v>2035</v>
      </c>
      <c r="G579" s="5" t="s">
        <v>2036</v>
      </c>
      <c r="H579" s="5" t="s">
        <v>5</v>
      </c>
      <c r="I579" s="5" t="s">
        <v>31</v>
      </c>
      <c r="J579" s="5" t="s">
        <v>391</v>
      </c>
      <c r="K579" s="5" t="s">
        <v>68</v>
      </c>
      <c r="L579" s="5">
        <v>75051</v>
      </c>
      <c r="M579" s="5" t="s">
        <v>3</v>
      </c>
      <c r="N579" s="5" t="s">
        <v>4</v>
      </c>
      <c r="O579" s="5" t="s">
        <v>51</v>
      </c>
      <c r="P579" s="5">
        <v>14.76</v>
      </c>
      <c r="Q579" s="7">
        <v>5</v>
      </c>
      <c r="R579" s="12">
        <f>'Sales Data'!$Q$579*'Sales Data'!$P$579</f>
        <v>73.8</v>
      </c>
    </row>
    <row r="580" spans="1:18" x14ac:dyDescent="0.25">
      <c r="A580" s="4">
        <v>2151</v>
      </c>
      <c r="B580" s="5" t="s">
        <v>2037</v>
      </c>
      <c r="C580" s="6">
        <v>43423</v>
      </c>
      <c r="D580" s="6">
        <v>43430</v>
      </c>
      <c r="E580" s="5" t="s">
        <v>42</v>
      </c>
      <c r="F580" s="5" t="s">
        <v>2038</v>
      </c>
      <c r="G580" s="5" t="s">
        <v>2039</v>
      </c>
      <c r="H580" s="5" t="s">
        <v>5</v>
      </c>
      <c r="I580" s="5" t="s">
        <v>31</v>
      </c>
      <c r="J580" s="5" t="s">
        <v>2040</v>
      </c>
      <c r="K580" s="5" t="s">
        <v>68</v>
      </c>
      <c r="L580" s="5">
        <v>77840</v>
      </c>
      <c r="M580" s="5" t="s">
        <v>3</v>
      </c>
      <c r="N580" s="5" t="s">
        <v>4</v>
      </c>
      <c r="O580" s="5" t="s">
        <v>96</v>
      </c>
      <c r="P580" s="5">
        <v>233.05799999999999</v>
      </c>
      <c r="Q580" s="7">
        <v>1</v>
      </c>
      <c r="R580" s="12">
        <f>'Sales Data'!$Q$580*'Sales Data'!$P$580</f>
        <v>233.05799999999999</v>
      </c>
    </row>
    <row r="581" spans="1:18" x14ac:dyDescent="0.25">
      <c r="A581" s="4">
        <v>2152</v>
      </c>
      <c r="B581" s="5" t="s">
        <v>2041</v>
      </c>
      <c r="C581" s="6">
        <v>42332</v>
      </c>
      <c r="D581" s="6">
        <v>42337</v>
      </c>
      <c r="E581" s="5" t="s">
        <v>28</v>
      </c>
      <c r="F581" s="5" t="s">
        <v>2042</v>
      </c>
      <c r="G581" s="5" t="s">
        <v>2043</v>
      </c>
      <c r="H581" s="5" t="s">
        <v>5</v>
      </c>
      <c r="I581" s="5" t="s">
        <v>31</v>
      </c>
      <c r="J581" s="5" t="s">
        <v>2044</v>
      </c>
      <c r="K581" s="5" t="s">
        <v>310</v>
      </c>
      <c r="L581" s="5">
        <v>63116</v>
      </c>
      <c r="M581" s="5" t="s">
        <v>3</v>
      </c>
      <c r="N581" s="5" t="s">
        <v>10</v>
      </c>
      <c r="O581" s="5" t="s">
        <v>138</v>
      </c>
      <c r="P581" s="5">
        <v>111.79</v>
      </c>
      <c r="Q581" s="7">
        <v>1</v>
      </c>
      <c r="R581" s="12">
        <f>'Sales Data'!$Q$581*'Sales Data'!$P$581</f>
        <v>111.79</v>
      </c>
    </row>
    <row r="582" spans="1:18" x14ac:dyDescent="0.25">
      <c r="A582" s="4">
        <v>2163</v>
      </c>
      <c r="B582" s="5" t="s">
        <v>2045</v>
      </c>
      <c r="C582" s="6">
        <v>43172</v>
      </c>
      <c r="D582" s="6">
        <v>43178</v>
      </c>
      <c r="E582" s="5" t="s">
        <v>42</v>
      </c>
      <c r="F582" s="5" t="s">
        <v>2046</v>
      </c>
      <c r="G582" s="5" t="s">
        <v>2047</v>
      </c>
      <c r="H582" s="5" t="s">
        <v>11</v>
      </c>
      <c r="I582" s="5" t="s">
        <v>31</v>
      </c>
      <c r="J582" s="5" t="s">
        <v>2048</v>
      </c>
      <c r="K582" s="5" t="s">
        <v>39</v>
      </c>
      <c r="L582" s="5">
        <v>95336</v>
      </c>
      <c r="M582" s="5" t="s">
        <v>12</v>
      </c>
      <c r="N582" s="5" t="s">
        <v>7</v>
      </c>
      <c r="O582" s="5" t="s">
        <v>57</v>
      </c>
      <c r="P582" s="5">
        <v>314.55</v>
      </c>
      <c r="Q582" s="7">
        <v>2</v>
      </c>
      <c r="R582" s="12">
        <f>'Sales Data'!$Q$582*'Sales Data'!$P$582</f>
        <v>629.1</v>
      </c>
    </row>
    <row r="583" spans="1:18" x14ac:dyDescent="0.25">
      <c r="A583" s="4">
        <v>2169</v>
      </c>
      <c r="B583" s="5" t="s">
        <v>2049</v>
      </c>
      <c r="C583" s="6">
        <v>43127</v>
      </c>
      <c r="D583" s="6">
        <v>43130</v>
      </c>
      <c r="E583" s="5" t="s">
        <v>28</v>
      </c>
      <c r="F583" s="5" t="s">
        <v>2050</v>
      </c>
      <c r="G583" s="5" t="s">
        <v>2051</v>
      </c>
      <c r="H583" s="5" t="s">
        <v>5</v>
      </c>
      <c r="I583" s="5" t="s">
        <v>31</v>
      </c>
      <c r="J583" s="5" t="s">
        <v>1795</v>
      </c>
      <c r="K583" s="5" t="s">
        <v>267</v>
      </c>
      <c r="L583" s="5">
        <v>44240</v>
      </c>
      <c r="M583" s="5" t="s">
        <v>6</v>
      </c>
      <c r="N583" s="5" t="s">
        <v>7</v>
      </c>
      <c r="O583" s="5" t="s">
        <v>85</v>
      </c>
      <c r="P583" s="5">
        <v>14.016</v>
      </c>
      <c r="Q583" s="7">
        <v>9</v>
      </c>
      <c r="R583" s="12">
        <f>'Sales Data'!$Q$583*'Sales Data'!$P$583</f>
        <v>126.14400000000001</v>
      </c>
    </row>
    <row r="584" spans="1:18" x14ac:dyDescent="0.25">
      <c r="A584" s="4">
        <v>2173</v>
      </c>
      <c r="B584" s="5" t="s">
        <v>2052</v>
      </c>
      <c r="C584" s="6">
        <v>42217</v>
      </c>
      <c r="D584" s="6">
        <v>42219</v>
      </c>
      <c r="E584" s="5" t="s">
        <v>112</v>
      </c>
      <c r="F584" s="5" t="s">
        <v>2053</v>
      </c>
      <c r="G584" s="5" t="s">
        <v>2054</v>
      </c>
      <c r="H584" s="5" t="s">
        <v>5</v>
      </c>
      <c r="I584" s="5" t="s">
        <v>31</v>
      </c>
      <c r="J584" s="5" t="s">
        <v>84</v>
      </c>
      <c r="K584" s="5" t="s">
        <v>39</v>
      </c>
      <c r="L584" s="5">
        <v>94122</v>
      </c>
      <c r="M584" s="5" t="s">
        <v>12</v>
      </c>
      <c r="N584" s="5" t="s">
        <v>7</v>
      </c>
      <c r="O584" s="5" t="s">
        <v>63</v>
      </c>
      <c r="P584" s="5">
        <v>19.751999999999999</v>
      </c>
      <c r="Q584" s="7">
        <v>9</v>
      </c>
      <c r="R584" s="12">
        <f>'Sales Data'!$Q$584*'Sales Data'!$P$584</f>
        <v>177.768</v>
      </c>
    </row>
    <row r="585" spans="1:18" x14ac:dyDescent="0.25">
      <c r="A585" s="4">
        <v>2176</v>
      </c>
      <c r="B585" s="5" t="s">
        <v>2055</v>
      </c>
      <c r="C585" s="6">
        <v>43023</v>
      </c>
      <c r="D585" s="6">
        <v>43029</v>
      </c>
      <c r="E585" s="5" t="s">
        <v>42</v>
      </c>
      <c r="F585" s="5" t="s">
        <v>2056</v>
      </c>
      <c r="G585" s="5" t="s">
        <v>2057</v>
      </c>
      <c r="H585" s="5" t="s">
        <v>11</v>
      </c>
      <c r="I585" s="5" t="s">
        <v>31</v>
      </c>
      <c r="J585" s="5" t="s">
        <v>2058</v>
      </c>
      <c r="K585" s="5" t="s">
        <v>80</v>
      </c>
      <c r="L585" s="5">
        <v>84106</v>
      </c>
      <c r="M585" s="5" t="s">
        <v>12</v>
      </c>
      <c r="N585" s="5" t="s">
        <v>7</v>
      </c>
      <c r="O585" s="5" t="s">
        <v>57</v>
      </c>
      <c r="P585" s="5">
        <v>45.68</v>
      </c>
      <c r="Q585" s="7">
        <v>4</v>
      </c>
      <c r="R585" s="12">
        <f>'Sales Data'!$Q$585*'Sales Data'!$P$585</f>
        <v>182.72</v>
      </c>
    </row>
    <row r="586" spans="1:18" x14ac:dyDescent="0.25">
      <c r="A586" s="4">
        <v>2187</v>
      </c>
      <c r="B586" s="5" t="s">
        <v>2059</v>
      </c>
      <c r="C586" s="6">
        <v>42930</v>
      </c>
      <c r="D586" s="6">
        <v>42930</v>
      </c>
      <c r="E586" s="5" t="s">
        <v>610</v>
      </c>
      <c r="F586" s="5" t="s">
        <v>2060</v>
      </c>
      <c r="G586" s="5" t="s">
        <v>2061</v>
      </c>
      <c r="H586" s="5" t="s">
        <v>5</v>
      </c>
      <c r="I586" s="5" t="s">
        <v>31</v>
      </c>
      <c r="J586" s="5" t="s">
        <v>771</v>
      </c>
      <c r="K586" s="5" t="s">
        <v>196</v>
      </c>
      <c r="L586" s="5">
        <v>35810</v>
      </c>
      <c r="M586" s="5" t="s">
        <v>9</v>
      </c>
      <c r="N586" s="5" t="s">
        <v>10</v>
      </c>
      <c r="O586" s="5" t="s">
        <v>138</v>
      </c>
      <c r="P586" s="5">
        <v>29</v>
      </c>
      <c r="Q586" s="7">
        <v>3</v>
      </c>
      <c r="R586" s="12">
        <f>'Sales Data'!$Q$586*'Sales Data'!$P$586</f>
        <v>87</v>
      </c>
    </row>
    <row r="587" spans="1:18" x14ac:dyDescent="0.25">
      <c r="A587" s="4">
        <v>2207</v>
      </c>
      <c r="B587" s="5" t="s">
        <v>2062</v>
      </c>
      <c r="C587" s="6">
        <v>42199</v>
      </c>
      <c r="D587" s="6">
        <v>42205</v>
      </c>
      <c r="E587" s="5" t="s">
        <v>42</v>
      </c>
      <c r="F587" s="5" t="s">
        <v>2063</v>
      </c>
      <c r="G587" s="5" t="s">
        <v>2064</v>
      </c>
      <c r="H587" s="5" t="s">
        <v>11</v>
      </c>
      <c r="I587" s="5" t="s">
        <v>31</v>
      </c>
      <c r="J587" s="5" t="s">
        <v>245</v>
      </c>
      <c r="K587" s="5" t="s">
        <v>125</v>
      </c>
      <c r="L587" s="5">
        <v>60505</v>
      </c>
      <c r="M587" s="5" t="s">
        <v>3</v>
      </c>
      <c r="N587" s="5" t="s">
        <v>7</v>
      </c>
      <c r="O587" s="5" t="s">
        <v>63</v>
      </c>
      <c r="P587" s="5">
        <v>29.931999999999999</v>
      </c>
      <c r="Q587" s="7">
        <v>2</v>
      </c>
      <c r="R587" s="12">
        <f>'Sales Data'!$Q$587*'Sales Data'!$P$587</f>
        <v>59.863999999999997</v>
      </c>
    </row>
    <row r="588" spans="1:18" x14ac:dyDescent="0.25">
      <c r="A588" s="4">
        <v>2210</v>
      </c>
      <c r="B588" s="5" t="s">
        <v>2065</v>
      </c>
      <c r="C588" s="6">
        <v>42322</v>
      </c>
      <c r="D588" s="6">
        <v>42324</v>
      </c>
      <c r="E588" s="5" t="s">
        <v>28</v>
      </c>
      <c r="F588" s="5" t="s">
        <v>2066</v>
      </c>
      <c r="G588" s="5" t="s">
        <v>2067</v>
      </c>
      <c r="H588" s="5" t="s">
        <v>5</v>
      </c>
      <c r="I588" s="5" t="s">
        <v>31</v>
      </c>
      <c r="J588" s="5" t="s">
        <v>383</v>
      </c>
      <c r="K588" s="5" t="s">
        <v>384</v>
      </c>
      <c r="L588" s="5">
        <v>6824</v>
      </c>
      <c r="M588" s="5" t="s">
        <v>6</v>
      </c>
      <c r="N588" s="5" t="s">
        <v>10</v>
      </c>
      <c r="O588" s="5" t="s">
        <v>116</v>
      </c>
      <c r="P588" s="5">
        <v>832.93</v>
      </c>
      <c r="Q588" s="7">
        <v>5</v>
      </c>
      <c r="R588" s="12">
        <f>'Sales Data'!$Q$588*'Sales Data'!$P$588</f>
        <v>4164.6499999999996</v>
      </c>
    </row>
    <row r="589" spans="1:18" x14ac:dyDescent="0.25">
      <c r="A589" s="4">
        <v>2218</v>
      </c>
      <c r="B589" s="5" t="s">
        <v>2068</v>
      </c>
      <c r="C589" s="6">
        <v>42267</v>
      </c>
      <c r="D589" s="6">
        <v>42272</v>
      </c>
      <c r="E589" s="5" t="s">
        <v>42</v>
      </c>
      <c r="F589" s="5" t="s">
        <v>2069</v>
      </c>
      <c r="G589" s="5" t="s">
        <v>2070</v>
      </c>
      <c r="H589" s="5" t="s">
        <v>8</v>
      </c>
      <c r="I589" s="5" t="s">
        <v>31</v>
      </c>
      <c r="J589" s="5" t="s">
        <v>716</v>
      </c>
      <c r="K589" s="5" t="s">
        <v>46</v>
      </c>
      <c r="L589" s="5">
        <v>32216</v>
      </c>
      <c r="M589" s="5" t="s">
        <v>9</v>
      </c>
      <c r="N589" s="5" t="s">
        <v>7</v>
      </c>
      <c r="O589" s="5" t="s">
        <v>85</v>
      </c>
      <c r="P589" s="5">
        <v>2.8159999999999998</v>
      </c>
      <c r="Q589" s="7">
        <v>8</v>
      </c>
      <c r="R589" s="12">
        <f>'Sales Data'!$Q$589*'Sales Data'!$P$589</f>
        <v>22.527999999999999</v>
      </c>
    </row>
    <row r="590" spans="1:18" x14ac:dyDescent="0.25">
      <c r="A590" s="4">
        <v>2219</v>
      </c>
      <c r="B590" s="5" t="s">
        <v>2071</v>
      </c>
      <c r="C590" s="6">
        <v>43309</v>
      </c>
      <c r="D590" s="6">
        <v>43313</v>
      </c>
      <c r="E590" s="5" t="s">
        <v>42</v>
      </c>
      <c r="F590" s="5" t="s">
        <v>2072</v>
      </c>
      <c r="G590" s="5" t="s">
        <v>2073</v>
      </c>
      <c r="H590" s="5" t="s">
        <v>8</v>
      </c>
      <c r="I590" s="5" t="s">
        <v>31</v>
      </c>
      <c r="J590" s="5" t="s">
        <v>84</v>
      </c>
      <c r="K590" s="5" t="s">
        <v>39</v>
      </c>
      <c r="L590" s="5">
        <v>94110</v>
      </c>
      <c r="M590" s="5" t="s">
        <v>12</v>
      </c>
      <c r="N590" s="5" t="s">
        <v>7</v>
      </c>
      <c r="O590" s="5" t="s">
        <v>63</v>
      </c>
      <c r="P590" s="5">
        <v>9.984</v>
      </c>
      <c r="Q590" s="7">
        <v>8</v>
      </c>
      <c r="R590" s="12">
        <f>'Sales Data'!$Q$590*'Sales Data'!$P$590</f>
        <v>79.872</v>
      </c>
    </row>
    <row r="591" spans="1:18" x14ac:dyDescent="0.25">
      <c r="A591" s="4">
        <v>2222</v>
      </c>
      <c r="B591" s="5" t="s">
        <v>2074</v>
      </c>
      <c r="C591" s="6">
        <v>42710</v>
      </c>
      <c r="D591" s="6">
        <v>42710</v>
      </c>
      <c r="E591" s="5" t="s">
        <v>610</v>
      </c>
      <c r="F591" s="5" t="s">
        <v>2075</v>
      </c>
      <c r="G591" s="5" t="s">
        <v>2076</v>
      </c>
      <c r="H591" s="5" t="s">
        <v>5</v>
      </c>
      <c r="I591" s="5" t="s">
        <v>31</v>
      </c>
      <c r="J591" s="5" t="s">
        <v>2077</v>
      </c>
      <c r="K591" s="5" t="s">
        <v>267</v>
      </c>
      <c r="L591" s="5">
        <v>43302</v>
      </c>
      <c r="M591" s="5" t="s">
        <v>6</v>
      </c>
      <c r="N591" s="5" t="s">
        <v>10</v>
      </c>
      <c r="O591" s="5" t="s">
        <v>116</v>
      </c>
      <c r="P591" s="5">
        <v>485.94</v>
      </c>
      <c r="Q591" s="7">
        <v>9</v>
      </c>
      <c r="R591" s="12">
        <f>'Sales Data'!$Q$591*'Sales Data'!$P$591</f>
        <v>4373.46</v>
      </c>
    </row>
    <row r="592" spans="1:18" x14ac:dyDescent="0.25">
      <c r="A592" s="4">
        <v>2226</v>
      </c>
      <c r="B592" s="5" t="s">
        <v>2078</v>
      </c>
      <c r="C592" s="6">
        <v>42813</v>
      </c>
      <c r="D592" s="6">
        <v>42815</v>
      </c>
      <c r="E592" s="5" t="s">
        <v>28</v>
      </c>
      <c r="F592" s="5" t="s">
        <v>2079</v>
      </c>
      <c r="G592" s="5" t="s">
        <v>2080</v>
      </c>
      <c r="H592" s="5" t="s">
        <v>5</v>
      </c>
      <c r="I592" s="5" t="s">
        <v>31</v>
      </c>
      <c r="J592" s="5" t="s">
        <v>2081</v>
      </c>
      <c r="K592" s="5" t="s">
        <v>246</v>
      </c>
      <c r="L592" s="5">
        <v>80122</v>
      </c>
      <c r="M592" s="5" t="s">
        <v>12</v>
      </c>
      <c r="N592" s="5" t="s">
        <v>4</v>
      </c>
      <c r="O592" s="5" t="s">
        <v>34</v>
      </c>
      <c r="P592" s="5">
        <v>72.293999999999997</v>
      </c>
      <c r="Q592" s="7">
        <v>5</v>
      </c>
      <c r="R592" s="12">
        <f>'Sales Data'!$Q$592*'Sales Data'!$P$592</f>
        <v>361.46999999999997</v>
      </c>
    </row>
    <row r="593" spans="1:18" x14ac:dyDescent="0.25">
      <c r="A593" s="4">
        <v>2232</v>
      </c>
      <c r="B593" s="5" t="s">
        <v>2082</v>
      </c>
      <c r="C593" s="6">
        <v>43277</v>
      </c>
      <c r="D593" s="6">
        <v>43282</v>
      </c>
      <c r="E593" s="5" t="s">
        <v>42</v>
      </c>
      <c r="F593" s="5" t="s">
        <v>2083</v>
      </c>
      <c r="G593" s="5" t="s">
        <v>2084</v>
      </c>
      <c r="H593" s="5" t="s">
        <v>5</v>
      </c>
      <c r="I593" s="5" t="s">
        <v>31</v>
      </c>
      <c r="J593" s="5" t="s">
        <v>1435</v>
      </c>
      <c r="K593" s="5" t="s">
        <v>153</v>
      </c>
      <c r="L593" s="5">
        <v>46350</v>
      </c>
      <c r="M593" s="5" t="s">
        <v>3</v>
      </c>
      <c r="N593" s="5" t="s">
        <v>4</v>
      </c>
      <c r="O593" s="5" t="s">
        <v>51</v>
      </c>
      <c r="P593" s="5">
        <v>526.45000000000005</v>
      </c>
      <c r="Q593" s="7">
        <v>2</v>
      </c>
      <c r="R593" s="12">
        <f>'Sales Data'!$Q$593*'Sales Data'!$P$593</f>
        <v>1052.9000000000001</v>
      </c>
    </row>
    <row r="594" spans="1:18" x14ac:dyDescent="0.25">
      <c r="A594" s="4">
        <v>2240</v>
      </c>
      <c r="B594" s="5" t="s">
        <v>2085</v>
      </c>
      <c r="C594" s="6">
        <v>43054</v>
      </c>
      <c r="D594" s="6">
        <v>43056</v>
      </c>
      <c r="E594" s="5" t="s">
        <v>28</v>
      </c>
      <c r="F594" s="5" t="s">
        <v>2086</v>
      </c>
      <c r="G594" s="5" t="s">
        <v>2087</v>
      </c>
      <c r="H594" s="5" t="s">
        <v>5</v>
      </c>
      <c r="I594" s="5" t="s">
        <v>31</v>
      </c>
      <c r="J594" s="5" t="s">
        <v>38</v>
      </c>
      <c r="K594" s="5" t="s">
        <v>39</v>
      </c>
      <c r="L594" s="5">
        <v>90049</v>
      </c>
      <c r="M594" s="5" t="s">
        <v>12</v>
      </c>
      <c r="N594" s="5" t="s">
        <v>7</v>
      </c>
      <c r="O594" s="5" t="s">
        <v>63</v>
      </c>
      <c r="P594" s="5">
        <v>1016.792</v>
      </c>
      <c r="Q594" s="7">
        <v>6</v>
      </c>
      <c r="R594" s="12">
        <f>'Sales Data'!$Q$594*'Sales Data'!$P$594</f>
        <v>6100.7520000000004</v>
      </c>
    </row>
    <row r="595" spans="1:18" x14ac:dyDescent="0.25">
      <c r="A595" s="4">
        <v>2243</v>
      </c>
      <c r="B595" s="5" t="s">
        <v>2088</v>
      </c>
      <c r="C595" s="6">
        <v>43425</v>
      </c>
      <c r="D595" s="6">
        <v>43429</v>
      </c>
      <c r="E595" s="5" t="s">
        <v>42</v>
      </c>
      <c r="F595" s="5" t="s">
        <v>2089</v>
      </c>
      <c r="G595" s="5" t="s">
        <v>2090</v>
      </c>
      <c r="H595" s="5" t="s">
        <v>11</v>
      </c>
      <c r="I595" s="5" t="s">
        <v>31</v>
      </c>
      <c r="J595" s="5" t="s">
        <v>314</v>
      </c>
      <c r="K595" s="5" t="s">
        <v>39</v>
      </c>
      <c r="L595" s="5">
        <v>91104</v>
      </c>
      <c r="M595" s="5" t="s">
        <v>12</v>
      </c>
      <c r="N595" s="5" t="s">
        <v>7</v>
      </c>
      <c r="O595" s="5" t="s">
        <v>75</v>
      </c>
      <c r="P595" s="5">
        <v>56.56</v>
      </c>
      <c r="Q595" s="7">
        <v>7</v>
      </c>
      <c r="R595" s="12">
        <f>'Sales Data'!$Q$595*'Sales Data'!$P$595</f>
        <v>395.92</v>
      </c>
    </row>
    <row r="596" spans="1:18" x14ac:dyDescent="0.25">
      <c r="A596" s="4">
        <v>2248</v>
      </c>
      <c r="B596" s="5" t="s">
        <v>2091</v>
      </c>
      <c r="C596" s="6">
        <v>42415</v>
      </c>
      <c r="D596" s="6">
        <v>42418</v>
      </c>
      <c r="E596" s="5" t="s">
        <v>28</v>
      </c>
      <c r="F596" s="5" t="s">
        <v>2092</v>
      </c>
      <c r="G596" s="5" t="s">
        <v>2093</v>
      </c>
      <c r="H596" s="5" t="s">
        <v>5</v>
      </c>
      <c r="I596" s="5" t="s">
        <v>31</v>
      </c>
      <c r="J596" s="5" t="s">
        <v>38</v>
      </c>
      <c r="K596" s="5" t="s">
        <v>39</v>
      </c>
      <c r="L596" s="5">
        <v>90004</v>
      </c>
      <c r="M596" s="5" t="s">
        <v>12</v>
      </c>
      <c r="N596" s="5" t="s">
        <v>7</v>
      </c>
      <c r="O596" s="5" t="s">
        <v>57</v>
      </c>
      <c r="P596" s="5">
        <v>13.36</v>
      </c>
      <c r="Q596" s="7">
        <v>8</v>
      </c>
      <c r="R596" s="12">
        <f>'Sales Data'!$Q$596*'Sales Data'!$P$596</f>
        <v>106.88</v>
      </c>
    </row>
    <row r="597" spans="1:18" x14ac:dyDescent="0.25">
      <c r="A597" s="4">
        <v>2260</v>
      </c>
      <c r="B597" s="5" t="s">
        <v>2094</v>
      </c>
      <c r="C597" s="6">
        <v>42682</v>
      </c>
      <c r="D597" s="6">
        <v>42684</v>
      </c>
      <c r="E597" s="5" t="s">
        <v>28</v>
      </c>
      <c r="F597" s="5" t="s">
        <v>2095</v>
      </c>
      <c r="G597" s="5" t="s">
        <v>2096</v>
      </c>
      <c r="H597" s="5" t="s">
        <v>11</v>
      </c>
      <c r="I597" s="5" t="s">
        <v>31</v>
      </c>
      <c r="J597" s="5" t="s">
        <v>476</v>
      </c>
      <c r="K597" s="5" t="s">
        <v>39</v>
      </c>
      <c r="L597" s="5">
        <v>92024</v>
      </c>
      <c r="M597" s="5" t="s">
        <v>12</v>
      </c>
      <c r="N597" s="5" t="s">
        <v>7</v>
      </c>
      <c r="O597" s="5" t="s">
        <v>159</v>
      </c>
      <c r="P597" s="5">
        <v>5</v>
      </c>
      <c r="Q597" s="7">
        <v>6</v>
      </c>
      <c r="R597" s="12">
        <f>'Sales Data'!$Q$597*'Sales Data'!$P$597</f>
        <v>30</v>
      </c>
    </row>
    <row r="598" spans="1:18" x14ac:dyDescent="0.25">
      <c r="A598" s="4">
        <v>2262</v>
      </c>
      <c r="B598" s="5" t="s">
        <v>2097</v>
      </c>
      <c r="C598" s="6">
        <v>42722</v>
      </c>
      <c r="D598" s="6">
        <v>42722</v>
      </c>
      <c r="E598" s="5" t="s">
        <v>610</v>
      </c>
      <c r="F598" s="5" t="s">
        <v>2098</v>
      </c>
      <c r="G598" s="5" t="s">
        <v>2099</v>
      </c>
      <c r="H598" s="5" t="s">
        <v>5</v>
      </c>
      <c r="I598" s="5" t="s">
        <v>31</v>
      </c>
      <c r="J598" s="5" t="s">
        <v>157</v>
      </c>
      <c r="K598" s="5" t="s">
        <v>158</v>
      </c>
      <c r="L598" s="5">
        <v>10035</v>
      </c>
      <c r="M598" s="5" t="s">
        <v>6</v>
      </c>
      <c r="N598" s="5" t="s">
        <v>10</v>
      </c>
      <c r="O598" s="5" t="s">
        <v>138</v>
      </c>
      <c r="P598" s="5">
        <v>166.24</v>
      </c>
      <c r="Q598" s="7">
        <v>8</v>
      </c>
      <c r="R598" s="12">
        <f>'Sales Data'!$Q$598*'Sales Data'!$P$598</f>
        <v>1329.92</v>
      </c>
    </row>
    <row r="599" spans="1:18" x14ac:dyDescent="0.25">
      <c r="A599" s="4">
        <v>2263</v>
      </c>
      <c r="B599" s="5" t="s">
        <v>2100</v>
      </c>
      <c r="C599" s="6">
        <v>43137</v>
      </c>
      <c r="D599" s="6">
        <v>43140</v>
      </c>
      <c r="E599" s="5" t="s">
        <v>112</v>
      </c>
      <c r="F599" s="5" t="s">
        <v>2101</v>
      </c>
      <c r="G599" s="5" t="s">
        <v>2102</v>
      </c>
      <c r="H599" s="5" t="s">
        <v>5</v>
      </c>
      <c r="I599" s="5" t="s">
        <v>31</v>
      </c>
      <c r="J599" s="5" t="s">
        <v>542</v>
      </c>
      <c r="K599" s="5" t="s">
        <v>180</v>
      </c>
      <c r="L599" s="5">
        <v>22204</v>
      </c>
      <c r="M599" s="5" t="s">
        <v>9</v>
      </c>
      <c r="N599" s="5" t="s">
        <v>4</v>
      </c>
      <c r="O599" s="5" t="s">
        <v>34</v>
      </c>
      <c r="P599" s="5">
        <v>359.97</v>
      </c>
      <c r="Q599" s="7">
        <v>9</v>
      </c>
      <c r="R599" s="12">
        <f>'Sales Data'!$Q$599*'Sales Data'!$P$599</f>
        <v>3239.7300000000005</v>
      </c>
    </row>
    <row r="600" spans="1:18" x14ac:dyDescent="0.25">
      <c r="A600" s="4">
        <v>2267</v>
      </c>
      <c r="B600" s="5" t="s">
        <v>2103</v>
      </c>
      <c r="C600" s="6">
        <v>43385</v>
      </c>
      <c r="D600" s="6">
        <v>43385</v>
      </c>
      <c r="E600" s="5" t="s">
        <v>610</v>
      </c>
      <c r="F600" s="5" t="s">
        <v>2104</v>
      </c>
      <c r="G600" s="5" t="s">
        <v>2105</v>
      </c>
      <c r="H600" s="5" t="s">
        <v>11</v>
      </c>
      <c r="I600" s="5" t="s">
        <v>31</v>
      </c>
      <c r="J600" s="5" t="s">
        <v>378</v>
      </c>
      <c r="K600" s="5" t="s">
        <v>56</v>
      </c>
      <c r="L600" s="5">
        <v>28110</v>
      </c>
      <c r="M600" s="5" t="s">
        <v>9</v>
      </c>
      <c r="N600" s="5" t="s">
        <v>7</v>
      </c>
      <c r="O600" s="5" t="s">
        <v>57</v>
      </c>
      <c r="P600" s="5">
        <v>7.968</v>
      </c>
      <c r="Q600" s="7">
        <v>4</v>
      </c>
      <c r="R600" s="12">
        <f>'Sales Data'!$Q$600*'Sales Data'!$P$600</f>
        <v>31.872</v>
      </c>
    </row>
    <row r="601" spans="1:18" x14ac:dyDescent="0.25">
      <c r="A601" s="4">
        <v>2268</v>
      </c>
      <c r="B601" s="5" t="s">
        <v>2106</v>
      </c>
      <c r="C601" s="6">
        <v>43360</v>
      </c>
      <c r="D601" s="6">
        <v>43360</v>
      </c>
      <c r="E601" s="5" t="s">
        <v>610</v>
      </c>
      <c r="F601" s="5" t="s">
        <v>2107</v>
      </c>
      <c r="G601" s="5" t="s">
        <v>2108</v>
      </c>
      <c r="H601" s="5" t="s">
        <v>5</v>
      </c>
      <c r="I601" s="5" t="s">
        <v>31</v>
      </c>
      <c r="J601" s="5" t="s">
        <v>61</v>
      </c>
      <c r="K601" s="5" t="s">
        <v>62</v>
      </c>
      <c r="L601" s="5">
        <v>98115</v>
      </c>
      <c r="M601" s="5" t="s">
        <v>12</v>
      </c>
      <c r="N601" s="5" t="s">
        <v>7</v>
      </c>
      <c r="O601" s="5" t="s">
        <v>57</v>
      </c>
      <c r="P601" s="5">
        <v>12.96</v>
      </c>
      <c r="Q601" s="7">
        <v>8</v>
      </c>
      <c r="R601" s="12">
        <f>'Sales Data'!$Q$601*'Sales Data'!$P$601</f>
        <v>103.68</v>
      </c>
    </row>
    <row r="602" spans="1:18" x14ac:dyDescent="0.25">
      <c r="A602" s="4">
        <v>2280</v>
      </c>
      <c r="B602" s="5" t="s">
        <v>2109</v>
      </c>
      <c r="C602" s="6">
        <v>43403</v>
      </c>
      <c r="D602" s="6">
        <v>43406</v>
      </c>
      <c r="E602" s="5" t="s">
        <v>112</v>
      </c>
      <c r="F602" s="5" t="s">
        <v>2110</v>
      </c>
      <c r="G602" s="5" t="s">
        <v>2111</v>
      </c>
      <c r="H602" s="5" t="s">
        <v>5</v>
      </c>
      <c r="I602" s="5" t="s">
        <v>31</v>
      </c>
      <c r="J602" s="5" t="s">
        <v>61</v>
      </c>
      <c r="K602" s="5" t="s">
        <v>62</v>
      </c>
      <c r="L602" s="5">
        <v>98115</v>
      </c>
      <c r="M602" s="5" t="s">
        <v>12</v>
      </c>
      <c r="N602" s="5" t="s">
        <v>4</v>
      </c>
      <c r="O602" s="5" t="s">
        <v>96</v>
      </c>
      <c r="P602" s="5">
        <v>97.567999999999998</v>
      </c>
      <c r="Q602" s="7">
        <v>7</v>
      </c>
      <c r="R602" s="12">
        <f>'Sales Data'!$Q$602*'Sales Data'!$P$602</f>
        <v>682.976</v>
      </c>
    </row>
    <row r="603" spans="1:18" x14ac:dyDescent="0.25">
      <c r="A603" s="4">
        <v>2286</v>
      </c>
      <c r="B603" s="5" t="s">
        <v>2112</v>
      </c>
      <c r="C603" s="6">
        <v>42860</v>
      </c>
      <c r="D603" s="6">
        <v>42863</v>
      </c>
      <c r="E603" s="5" t="s">
        <v>112</v>
      </c>
      <c r="F603" s="5" t="s">
        <v>2113</v>
      </c>
      <c r="G603" s="5" t="s">
        <v>2114</v>
      </c>
      <c r="H603" s="5" t="s">
        <v>8</v>
      </c>
      <c r="I603" s="5" t="s">
        <v>31</v>
      </c>
      <c r="J603" s="5" t="s">
        <v>572</v>
      </c>
      <c r="K603" s="5" t="s">
        <v>188</v>
      </c>
      <c r="L603" s="5">
        <v>37130</v>
      </c>
      <c r="M603" s="5" t="s">
        <v>9</v>
      </c>
      <c r="N603" s="5" t="s">
        <v>7</v>
      </c>
      <c r="O603" s="5" t="s">
        <v>57</v>
      </c>
      <c r="P603" s="5">
        <v>14.352</v>
      </c>
      <c r="Q603" s="7">
        <v>9</v>
      </c>
      <c r="R603" s="12">
        <f>'Sales Data'!$Q$603*'Sales Data'!$P$603</f>
        <v>129.16800000000001</v>
      </c>
    </row>
    <row r="604" spans="1:18" x14ac:dyDescent="0.25">
      <c r="A604" s="4">
        <v>2290</v>
      </c>
      <c r="B604" s="5" t="s">
        <v>2115</v>
      </c>
      <c r="C604" s="6">
        <v>43108</v>
      </c>
      <c r="D604" s="6">
        <v>43111</v>
      </c>
      <c r="E604" s="5" t="s">
        <v>112</v>
      </c>
      <c r="F604" s="5" t="s">
        <v>2116</v>
      </c>
      <c r="G604" s="5" t="s">
        <v>2117</v>
      </c>
      <c r="H604" s="5" t="s">
        <v>8</v>
      </c>
      <c r="I604" s="5" t="s">
        <v>31</v>
      </c>
      <c r="J604" s="5" t="s">
        <v>61</v>
      </c>
      <c r="K604" s="5" t="s">
        <v>62</v>
      </c>
      <c r="L604" s="5">
        <v>98115</v>
      </c>
      <c r="M604" s="5" t="s">
        <v>12</v>
      </c>
      <c r="N604" s="5" t="s">
        <v>4</v>
      </c>
      <c r="O604" s="5" t="s">
        <v>47</v>
      </c>
      <c r="P604" s="5">
        <v>892.98</v>
      </c>
      <c r="Q604" s="7">
        <v>4</v>
      </c>
      <c r="R604" s="12">
        <f>'Sales Data'!$Q$604*'Sales Data'!$P$604</f>
        <v>3571.92</v>
      </c>
    </row>
    <row r="605" spans="1:18" x14ac:dyDescent="0.25">
      <c r="A605" s="4">
        <v>2308</v>
      </c>
      <c r="B605" s="5" t="s">
        <v>2118</v>
      </c>
      <c r="C605" s="6">
        <v>43409</v>
      </c>
      <c r="D605" s="6">
        <v>43413</v>
      </c>
      <c r="E605" s="5" t="s">
        <v>42</v>
      </c>
      <c r="F605" s="5" t="s">
        <v>2119</v>
      </c>
      <c r="G605" s="5" t="s">
        <v>2120</v>
      </c>
      <c r="H605" s="5" t="s">
        <v>5</v>
      </c>
      <c r="I605" s="5" t="s">
        <v>31</v>
      </c>
      <c r="J605" s="5" t="s">
        <v>157</v>
      </c>
      <c r="K605" s="5" t="s">
        <v>158</v>
      </c>
      <c r="L605" s="5">
        <v>10009</v>
      </c>
      <c r="M605" s="5" t="s">
        <v>6</v>
      </c>
      <c r="N605" s="5" t="s">
        <v>10</v>
      </c>
      <c r="O605" s="5" t="s">
        <v>138</v>
      </c>
      <c r="P605" s="5">
        <v>390.75</v>
      </c>
      <c r="Q605" s="7">
        <v>7</v>
      </c>
      <c r="R605" s="12">
        <f>'Sales Data'!$Q$605*'Sales Data'!$P$605</f>
        <v>2735.25</v>
      </c>
    </row>
    <row r="606" spans="1:18" x14ac:dyDescent="0.25">
      <c r="A606" s="4">
        <v>2309</v>
      </c>
      <c r="B606" s="5" t="s">
        <v>2121</v>
      </c>
      <c r="C606" s="6">
        <v>43262</v>
      </c>
      <c r="D606" s="6">
        <v>43263</v>
      </c>
      <c r="E606" s="5" t="s">
        <v>112</v>
      </c>
      <c r="F606" s="5" t="s">
        <v>2122</v>
      </c>
      <c r="G606" s="5" t="s">
        <v>2123</v>
      </c>
      <c r="H606" s="5" t="s">
        <v>11</v>
      </c>
      <c r="I606" s="5" t="s">
        <v>31</v>
      </c>
      <c r="J606" s="5" t="s">
        <v>659</v>
      </c>
      <c r="K606" s="5" t="s">
        <v>175</v>
      </c>
      <c r="L606" s="5">
        <v>85345</v>
      </c>
      <c r="M606" s="5" t="s">
        <v>12</v>
      </c>
      <c r="N606" s="5" t="s">
        <v>4</v>
      </c>
      <c r="O606" s="5" t="s">
        <v>96</v>
      </c>
      <c r="P606" s="5">
        <v>280.79199999999997</v>
      </c>
      <c r="Q606" s="7">
        <v>9</v>
      </c>
      <c r="R606" s="12">
        <f>'Sales Data'!$Q$606*'Sales Data'!$P$606</f>
        <v>2527.1279999999997</v>
      </c>
    </row>
    <row r="607" spans="1:18" x14ac:dyDescent="0.25">
      <c r="A607" s="4">
        <v>2314</v>
      </c>
      <c r="B607" s="5" t="s">
        <v>2124</v>
      </c>
      <c r="C607" s="6">
        <v>43301</v>
      </c>
      <c r="D607" s="6">
        <v>43306</v>
      </c>
      <c r="E607" s="5" t="s">
        <v>42</v>
      </c>
      <c r="F607" s="5" t="s">
        <v>2125</v>
      </c>
      <c r="G607" s="5" t="s">
        <v>2126</v>
      </c>
      <c r="H607" s="5" t="s">
        <v>8</v>
      </c>
      <c r="I607" s="5" t="s">
        <v>31</v>
      </c>
      <c r="J607" s="5" t="s">
        <v>2127</v>
      </c>
      <c r="K607" s="5" t="s">
        <v>2128</v>
      </c>
      <c r="L607" s="5">
        <v>57103</v>
      </c>
      <c r="M607" s="5" t="s">
        <v>3</v>
      </c>
      <c r="N607" s="5" t="s">
        <v>7</v>
      </c>
      <c r="O607" s="5" t="s">
        <v>40</v>
      </c>
      <c r="P607" s="5">
        <v>14.62</v>
      </c>
      <c r="Q607" s="7">
        <v>1</v>
      </c>
      <c r="R607" s="12">
        <f>'Sales Data'!$Q$607*'Sales Data'!$P$607</f>
        <v>14.62</v>
      </c>
    </row>
    <row r="608" spans="1:18" x14ac:dyDescent="0.25">
      <c r="A608" s="4">
        <v>2326</v>
      </c>
      <c r="B608" s="5" t="s">
        <v>2129</v>
      </c>
      <c r="C608" s="6">
        <v>42628</v>
      </c>
      <c r="D608" s="6">
        <v>42632</v>
      </c>
      <c r="E608" s="5" t="s">
        <v>28</v>
      </c>
      <c r="F608" s="5" t="s">
        <v>2130</v>
      </c>
      <c r="G608" s="5" t="s">
        <v>2131</v>
      </c>
      <c r="H608" s="5" t="s">
        <v>8</v>
      </c>
      <c r="I608" s="5" t="s">
        <v>31</v>
      </c>
      <c r="J608" s="5" t="s">
        <v>157</v>
      </c>
      <c r="K608" s="5" t="s">
        <v>158</v>
      </c>
      <c r="L608" s="5">
        <v>10035</v>
      </c>
      <c r="M608" s="5" t="s">
        <v>6</v>
      </c>
      <c r="N608" s="5" t="s">
        <v>7</v>
      </c>
      <c r="O608" s="5" t="s">
        <v>63</v>
      </c>
      <c r="P608" s="5">
        <v>79.872</v>
      </c>
      <c r="Q608" s="7">
        <v>9</v>
      </c>
      <c r="R608" s="12">
        <f>'Sales Data'!$Q$608*'Sales Data'!$P$608</f>
        <v>718.84799999999996</v>
      </c>
    </row>
    <row r="609" spans="1:18" x14ac:dyDescent="0.25">
      <c r="A609" s="4">
        <v>2329</v>
      </c>
      <c r="B609" s="5" t="s">
        <v>2132</v>
      </c>
      <c r="C609" s="6">
        <v>43366</v>
      </c>
      <c r="D609" s="6">
        <v>43369</v>
      </c>
      <c r="E609" s="5" t="s">
        <v>112</v>
      </c>
      <c r="F609" s="5" t="s">
        <v>2133</v>
      </c>
      <c r="G609" s="5" t="s">
        <v>2134</v>
      </c>
      <c r="H609" s="5" t="s">
        <v>11</v>
      </c>
      <c r="I609" s="5" t="s">
        <v>31</v>
      </c>
      <c r="J609" s="5" t="s">
        <v>2135</v>
      </c>
      <c r="K609" s="5" t="s">
        <v>246</v>
      </c>
      <c r="L609" s="5">
        <v>80525</v>
      </c>
      <c r="M609" s="5" t="s">
        <v>12</v>
      </c>
      <c r="N609" s="5" t="s">
        <v>7</v>
      </c>
      <c r="O609" s="5" t="s">
        <v>120</v>
      </c>
      <c r="P609" s="5">
        <v>14.352</v>
      </c>
      <c r="Q609" s="7">
        <v>4</v>
      </c>
      <c r="R609" s="12">
        <f>'Sales Data'!$Q$609*'Sales Data'!$P$609</f>
        <v>57.408000000000001</v>
      </c>
    </row>
    <row r="610" spans="1:18" x14ac:dyDescent="0.25">
      <c r="A610" s="4">
        <v>2335</v>
      </c>
      <c r="B610" s="5" t="s">
        <v>2136</v>
      </c>
      <c r="C610" s="6">
        <v>42277</v>
      </c>
      <c r="D610" s="6">
        <v>42281</v>
      </c>
      <c r="E610" s="5" t="s">
        <v>42</v>
      </c>
      <c r="F610" s="5" t="s">
        <v>2137</v>
      </c>
      <c r="G610" s="5" t="s">
        <v>2138</v>
      </c>
      <c r="H610" s="5" t="s">
        <v>5</v>
      </c>
      <c r="I610" s="5" t="s">
        <v>31</v>
      </c>
      <c r="J610" s="5" t="s">
        <v>2139</v>
      </c>
      <c r="K610" s="5" t="s">
        <v>188</v>
      </c>
      <c r="L610" s="5">
        <v>37042</v>
      </c>
      <c r="M610" s="5" t="s">
        <v>9</v>
      </c>
      <c r="N610" s="5" t="s">
        <v>7</v>
      </c>
      <c r="O610" s="5" t="s">
        <v>69</v>
      </c>
      <c r="P610" s="5">
        <v>69.215999999999994</v>
      </c>
      <c r="Q610" s="7">
        <v>3</v>
      </c>
      <c r="R610" s="12">
        <f>'Sales Data'!$Q$610*'Sales Data'!$P$610</f>
        <v>207.64799999999997</v>
      </c>
    </row>
    <row r="611" spans="1:18" x14ac:dyDescent="0.25">
      <c r="A611" s="4">
        <v>2354</v>
      </c>
      <c r="B611" s="5" t="s">
        <v>2140</v>
      </c>
      <c r="C611" s="6">
        <v>42613</v>
      </c>
      <c r="D611" s="6">
        <v>42615</v>
      </c>
      <c r="E611" s="5" t="s">
        <v>112</v>
      </c>
      <c r="F611" s="5" t="s">
        <v>2141</v>
      </c>
      <c r="G611" s="5" t="s">
        <v>2142</v>
      </c>
      <c r="H611" s="5" t="s">
        <v>8</v>
      </c>
      <c r="I611" s="5" t="s">
        <v>31</v>
      </c>
      <c r="J611" s="5" t="s">
        <v>84</v>
      </c>
      <c r="K611" s="5" t="s">
        <v>39</v>
      </c>
      <c r="L611" s="5">
        <v>94122</v>
      </c>
      <c r="M611" s="5" t="s">
        <v>12</v>
      </c>
      <c r="N611" s="5" t="s">
        <v>4</v>
      </c>
      <c r="O611" s="5" t="s">
        <v>34</v>
      </c>
      <c r="P611" s="5">
        <v>1552.8309999999999</v>
      </c>
      <c r="Q611" s="7">
        <v>8</v>
      </c>
      <c r="R611" s="12">
        <f>'Sales Data'!$Q$611*'Sales Data'!$P$611</f>
        <v>12422.647999999999</v>
      </c>
    </row>
    <row r="612" spans="1:18" x14ac:dyDescent="0.25">
      <c r="A612" s="4">
        <v>2383</v>
      </c>
      <c r="B612" s="5" t="s">
        <v>2143</v>
      </c>
      <c r="C612" s="6">
        <v>43184</v>
      </c>
      <c r="D612" s="6">
        <v>43185</v>
      </c>
      <c r="E612" s="5" t="s">
        <v>112</v>
      </c>
      <c r="F612" s="5" t="s">
        <v>2144</v>
      </c>
      <c r="G612" s="5" t="s">
        <v>2145</v>
      </c>
      <c r="H612" s="5" t="s">
        <v>5</v>
      </c>
      <c r="I612" s="5" t="s">
        <v>31</v>
      </c>
      <c r="J612" s="5" t="s">
        <v>1494</v>
      </c>
      <c r="K612" s="5" t="s">
        <v>39</v>
      </c>
      <c r="L612" s="5">
        <v>93727</v>
      </c>
      <c r="M612" s="5" t="s">
        <v>12</v>
      </c>
      <c r="N612" s="5" t="s">
        <v>7</v>
      </c>
      <c r="O612" s="5" t="s">
        <v>69</v>
      </c>
      <c r="P612" s="5">
        <v>176.04</v>
      </c>
      <c r="Q612" s="7">
        <v>6</v>
      </c>
      <c r="R612" s="12">
        <f>'Sales Data'!$Q$612*'Sales Data'!$P$612</f>
        <v>1056.24</v>
      </c>
    </row>
    <row r="613" spans="1:18" x14ac:dyDescent="0.25">
      <c r="A613" s="4">
        <v>2390</v>
      </c>
      <c r="B613" s="5" t="s">
        <v>2146</v>
      </c>
      <c r="C613" s="6">
        <v>42710</v>
      </c>
      <c r="D613" s="6">
        <v>42714</v>
      </c>
      <c r="E613" s="5" t="s">
        <v>42</v>
      </c>
      <c r="F613" s="5" t="s">
        <v>2147</v>
      </c>
      <c r="G613" s="5" t="s">
        <v>2148</v>
      </c>
      <c r="H613" s="5" t="s">
        <v>5</v>
      </c>
      <c r="I613" s="5" t="s">
        <v>31</v>
      </c>
      <c r="J613" s="5" t="s">
        <v>157</v>
      </c>
      <c r="K613" s="5" t="s">
        <v>158</v>
      </c>
      <c r="L613" s="5">
        <v>10009</v>
      </c>
      <c r="M613" s="5" t="s">
        <v>6</v>
      </c>
      <c r="N613" s="5" t="s">
        <v>7</v>
      </c>
      <c r="O613" s="5" t="s">
        <v>57</v>
      </c>
      <c r="P613" s="5">
        <v>6.48</v>
      </c>
      <c r="Q613" s="7">
        <v>8</v>
      </c>
      <c r="R613" s="12">
        <f>'Sales Data'!$Q$613*'Sales Data'!$P$613</f>
        <v>51.84</v>
      </c>
    </row>
    <row r="614" spans="1:18" x14ac:dyDescent="0.25">
      <c r="A614" s="4">
        <v>2408</v>
      </c>
      <c r="B614" s="5" t="s">
        <v>2149</v>
      </c>
      <c r="C614" s="6">
        <v>43120</v>
      </c>
      <c r="D614" s="6">
        <v>43125</v>
      </c>
      <c r="E614" s="5" t="s">
        <v>42</v>
      </c>
      <c r="F614" s="5" t="s">
        <v>2150</v>
      </c>
      <c r="G614" s="5" t="s">
        <v>2151</v>
      </c>
      <c r="H614" s="5" t="s">
        <v>5</v>
      </c>
      <c r="I614" s="5" t="s">
        <v>31</v>
      </c>
      <c r="J614" s="5" t="s">
        <v>84</v>
      </c>
      <c r="K614" s="5" t="s">
        <v>39</v>
      </c>
      <c r="L614" s="5">
        <v>94122</v>
      </c>
      <c r="M614" s="5" t="s">
        <v>12</v>
      </c>
      <c r="N614" s="5" t="s">
        <v>7</v>
      </c>
      <c r="O614" s="5" t="s">
        <v>85</v>
      </c>
      <c r="P614" s="5">
        <v>24.2</v>
      </c>
      <c r="Q614" s="7">
        <v>9</v>
      </c>
      <c r="R614" s="12">
        <f>'Sales Data'!$Q$614*'Sales Data'!$P$614</f>
        <v>217.79999999999998</v>
      </c>
    </row>
    <row r="615" spans="1:18" x14ac:dyDescent="0.25">
      <c r="A615" s="4">
        <v>2412</v>
      </c>
      <c r="B615" s="5" t="s">
        <v>2152</v>
      </c>
      <c r="C615" s="6">
        <v>42528</v>
      </c>
      <c r="D615" s="6">
        <v>42530</v>
      </c>
      <c r="E615" s="5" t="s">
        <v>28</v>
      </c>
      <c r="F615" s="5" t="s">
        <v>2153</v>
      </c>
      <c r="G615" s="5" t="s">
        <v>2154</v>
      </c>
      <c r="H615" s="5" t="s">
        <v>8</v>
      </c>
      <c r="I615" s="5" t="s">
        <v>31</v>
      </c>
      <c r="J615" s="5" t="s">
        <v>38</v>
      </c>
      <c r="K615" s="5" t="s">
        <v>39</v>
      </c>
      <c r="L615" s="5">
        <v>90036</v>
      </c>
      <c r="M615" s="5" t="s">
        <v>12</v>
      </c>
      <c r="N615" s="5" t="s">
        <v>7</v>
      </c>
      <c r="O615" s="5" t="s">
        <v>63</v>
      </c>
      <c r="P615" s="5">
        <v>7.52</v>
      </c>
      <c r="Q615" s="7">
        <v>4</v>
      </c>
      <c r="R615" s="12">
        <f>'Sales Data'!$Q$615*'Sales Data'!$P$615</f>
        <v>30.08</v>
      </c>
    </row>
    <row r="616" spans="1:18" x14ac:dyDescent="0.25">
      <c r="A616" s="4">
        <v>2417</v>
      </c>
      <c r="B616" s="5" t="s">
        <v>2155</v>
      </c>
      <c r="C616" s="6">
        <v>43385</v>
      </c>
      <c r="D616" s="6">
        <v>43391</v>
      </c>
      <c r="E616" s="5" t="s">
        <v>42</v>
      </c>
      <c r="F616" s="5" t="s">
        <v>2156</v>
      </c>
      <c r="G616" s="5" t="s">
        <v>2157</v>
      </c>
      <c r="H616" s="5" t="s">
        <v>8</v>
      </c>
      <c r="I616" s="5" t="s">
        <v>31</v>
      </c>
      <c r="J616" s="5" t="s">
        <v>2158</v>
      </c>
      <c r="K616" s="5" t="s">
        <v>352</v>
      </c>
      <c r="L616" s="5">
        <v>87105</v>
      </c>
      <c r="M616" s="5" t="s">
        <v>12</v>
      </c>
      <c r="N616" s="5" t="s">
        <v>10</v>
      </c>
      <c r="O616" s="5" t="s">
        <v>138</v>
      </c>
      <c r="P616" s="5">
        <v>595</v>
      </c>
      <c r="Q616" s="7">
        <v>3</v>
      </c>
      <c r="R616" s="12">
        <f>'Sales Data'!$Q$616*'Sales Data'!$P$616</f>
        <v>1785</v>
      </c>
    </row>
    <row r="617" spans="1:18" x14ac:dyDescent="0.25">
      <c r="A617" s="4">
        <v>2422</v>
      </c>
      <c r="B617" s="5" t="s">
        <v>2159</v>
      </c>
      <c r="C617" s="6">
        <v>42843</v>
      </c>
      <c r="D617" s="6">
        <v>42848</v>
      </c>
      <c r="E617" s="5" t="s">
        <v>42</v>
      </c>
      <c r="F617" s="5" t="s">
        <v>2160</v>
      </c>
      <c r="G617" s="5" t="s">
        <v>2161</v>
      </c>
      <c r="H617" s="5" t="s">
        <v>11</v>
      </c>
      <c r="I617" s="5" t="s">
        <v>31</v>
      </c>
      <c r="J617" s="5" t="s">
        <v>2162</v>
      </c>
      <c r="K617" s="5" t="s">
        <v>125</v>
      </c>
      <c r="L617" s="5">
        <v>60126</v>
      </c>
      <c r="M617" s="5" t="s">
        <v>3</v>
      </c>
      <c r="N617" s="5" t="s">
        <v>7</v>
      </c>
      <c r="O617" s="5" t="s">
        <v>75</v>
      </c>
      <c r="P617" s="5">
        <v>230.376</v>
      </c>
      <c r="Q617" s="7">
        <v>4</v>
      </c>
      <c r="R617" s="12">
        <f>'Sales Data'!$Q$617*'Sales Data'!$P$617</f>
        <v>921.50400000000002</v>
      </c>
    </row>
    <row r="618" spans="1:18" x14ac:dyDescent="0.25">
      <c r="A618" s="4">
        <v>2433</v>
      </c>
      <c r="B618" s="5" t="s">
        <v>2163</v>
      </c>
      <c r="C618" s="6">
        <v>42088</v>
      </c>
      <c r="D618" s="6">
        <v>42095</v>
      </c>
      <c r="E618" s="5" t="s">
        <v>42</v>
      </c>
      <c r="F618" s="5" t="s">
        <v>2164</v>
      </c>
      <c r="G618" s="5" t="s">
        <v>2165</v>
      </c>
      <c r="H618" s="5" t="s">
        <v>5</v>
      </c>
      <c r="I618" s="5" t="s">
        <v>31</v>
      </c>
      <c r="J618" s="5" t="s">
        <v>157</v>
      </c>
      <c r="K618" s="5" t="s">
        <v>158</v>
      </c>
      <c r="L618" s="5">
        <v>10009</v>
      </c>
      <c r="M618" s="5" t="s">
        <v>6</v>
      </c>
      <c r="N618" s="5" t="s">
        <v>4</v>
      </c>
      <c r="O618" s="5" t="s">
        <v>96</v>
      </c>
      <c r="P618" s="5">
        <v>366.786</v>
      </c>
      <c r="Q618" s="7">
        <v>5</v>
      </c>
      <c r="R618" s="12">
        <f>'Sales Data'!$Q$618*'Sales Data'!$P$618</f>
        <v>1833.93</v>
      </c>
    </row>
    <row r="619" spans="1:18" x14ac:dyDescent="0.25">
      <c r="A619" s="4">
        <v>2438</v>
      </c>
      <c r="B619" s="5" t="s">
        <v>2166</v>
      </c>
      <c r="C619" s="6">
        <v>42326</v>
      </c>
      <c r="D619" s="6">
        <v>42328</v>
      </c>
      <c r="E619" s="5" t="s">
        <v>28</v>
      </c>
      <c r="F619" s="5" t="s">
        <v>2167</v>
      </c>
      <c r="G619" s="5" t="s">
        <v>2168</v>
      </c>
      <c r="H619" s="5" t="s">
        <v>5</v>
      </c>
      <c r="I619" s="5" t="s">
        <v>31</v>
      </c>
      <c r="J619" s="5" t="s">
        <v>1175</v>
      </c>
      <c r="K619" s="5" t="s">
        <v>246</v>
      </c>
      <c r="L619" s="5">
        <v>80027</v>
      </c>
      <c r="M619" s="5" t="s">
        <v>12</v>
      </c>
      <c r="N619" s="5" t="s">
        <v>4</v>
      </c>
      <c r="O619" s="5" t="s">
        <v>47</v>
      </c>
      <c r="P619" s="5">
        <v>145.97999999999999</v>
      </c>
      <c r="Q619" s="7">
        <v>8</v>
      </c>
      <c r="R619" s="12">
        <f>'Sales Data'!$Q$619*'Sales Data'!$P$619</f>
        <v>1167.8399999999999</v>
      </c>
    </row>
    <row r="620" spans="1:18" x14ac:dyDescent="0.25">
      <c r="A620" s="4">
        <v>2461</v>
      </c>
      <c r="B620" s="5" t="s">
        <v>2169</v>
      </c>
      <c r="C620" s="6">
        <v>42562</v>
      </c>
      <c r="D620" s="6">
        <v>42564</v>
      </c>
      <c r="E620" s="5" t="s">
        <v>28</v>
      </c>
      <c r="F620" s="5" t="s">
        <v>2170</v>
      </c>
      <c r="G620" s="5" t="s">
        <v>2171</v>
      </c>
      <c r="H620" s="5" t="s">
        <v>5</v>
      </c>
      <c r="I620" s="5" t="s">
        <v>31</v>
      </c>
      <c r="J620" s="5" t="s">
        <v>61</v>
      </c>
      <c r="K620" s="5" t="s">
        <v>62</v>
      </c>
      <c r="L620" s="5">
        <v>98115</v>
      </c>
      <c r="M620" s="5" t="s">
        <v>12</v>
      </c>
      <c r="N620" s="5" t="s">
        <v>7</v>
      </c>
      <c r="O620" s="5" t="s">
        <v>57</v>
      </c>
      <c r="P620" s="5">
        <v>29.97</v>
      </c>
      <c r="Q620" s="7">
        <v>3</v>
      </c>
      <c r="R620" s="12">
        <f>'Sales Data'!$Q$620*'Sales Data'!$P$620</f>
        <v>89.91</v>
      </c>
    </row>
    <row r="621" spans="1:18" x14ac:dyDescent="0.25">
      <c r="A621" s="4">
        <v>2471</v>
      </c>
      <c r="B621" s="5" t="s">
        <v>2172</v>
      </c>
      <c r="C621" s="6">
        <v>42757</v>
      </c>
      <c r="D621" s="6">
        <v>42763</v>
      </c>
      <c r="E621" s="5" t="s">
        <v>42</v>
      </c>
      <c r="F621" s="5" t="s">
        <v>2173</v>
      </c>
      <c r="G621" s="5" t="s">
        <v>2174</v>
      </c>
      <c r="H621" s="5" t="s">
        <v>5</v>
      </c>
      <c r="I621" s="5" t="s">
        <v>31</v>
      </c>
      <c r="J621" s="5" t="s">
        <v>784</v>
      </c>
      <c r="K621" s="5" t="s">
        <v>56</v>
      </c>
      <c r="L621" s="5">
        <v>28314</v>
      </c>
      <c r="M621" s="5" t="s">
        <v>9</v>
      </c>
      <c r="N621" s="5" t="s">
        <v>4</v>
      </c>
      <c r="O621" s="5" t="s">
        <v>51</v>
      </c>
      <c r="P621" s="5">
        <v>1500</v>
      </c>
      <c r="Q621" s="7">
        <v>4</v>
      </c>
      <c r="R621" s="12">
        <f>'Sales Data'!$Q$621*'Sales Data'!$P$621</f>
        <v>6000</v>
      </c>
    </row>
    <row r="622" spans="1:18" x14ac:dyDescent="0.25">
      <c r="A622" s="4">
        <v>2478</v>
      </c>
      <c r="B622" s="5" t="s">
        <v>2175</v>
      </c>
      <c r="C622" s="6">
        <v>43347</v>
      </c>
      <c r="D622" s="6">
        <v>43351</v>
      </c>
      <c r="E622" s="5" t="s">
        <v>28</v>
      </c>
      <c r="F622" s="5" t="s">
        <v>2176</v>
      </c>
      <c r="G622" s="5" t="s">
        <v>2177</v>
      </c>
      <c r="H622" s="5" t="s">
        <v>8</v>
      </c>
      <c r="I622" s="5" t="s">
        <v>31</v>
      </c>
      <c r="J622" s="5" t="s">
        <v>38</v>
      </c>
      <c r="K622" s="5" t="s">
        <v>39</v>
      </c>
      <c r="L622" s="5">
        <v>90036</v>
      </c>
      <c r="M622" s="5" t="s">
        <v>12</v>
      </c>
      <c r="N622" s="5" t="s">
        <v>4</v>
      </c>
      <c r="O622" s="5" t="s">
        <v>47</v>
      </c>
      <c r="P622" s="5">
        <v>1322.3520000000001</v>
      </c>
      <c r="Q622" s="7">
        <v>6</v>
      </c>
      <c r="R622" s="12">
        <f>'Sales Data'!$Q$622*'Sales Data'!$P$622</f>
        <v>7934.112000000001</v>
      </c>
    </row>
    <row r="623" spans="1:18" x14ac:dyDescent="0.25">
      <c r="A623" s="4">
        <v>2490</v>
      </c>
      <c r="B623" s="5" t="s">
        <v>2178</v>
      </c>
      <c r="C623" s="6">
        <v>42652</v>
      </c>
      <c r="D623" s="6">
        <v>42656</v>
      </c>
      <c r="E623" s="5" t="s">
        <v>28</v>
      </c>
      <c r="F623" s="5" t="s">
        <v>2179</v>
      </c>
      <c r="G623" s="5" t="s">
        <v>2180</v>
      </c>
      <c r="H623" s="5" t="s">
        <v>5</v>
      </c>
      <c r="I623" s="5" t="s">
        <v>31</v>
      </c>
      <c r="J623" s="5" t="s">
        <v>157</v>
      </c>
      <c r="K623" s="5" t="s">
        <v>158</v>
      </c>
      <c r="L623" s="5">
        <v>10024</v>
      </c>
      <c r="M623" s="5" t="s">
        <v>6</v>
      </c>
      <c r="N623" s="5" t="s">
        <v>10</v>
      </c>
      <c r="O623" s="5" t="s">
        <v>116</v>
      </c>
      <c r="P623" s="5">
        <v>631.96</v>
      </c>
      <c r="Q623" s="7">
        <v>2</v>
      </c>
      <c r="R623" s="12">
        <f>'Sales Data'!$Q$623*'Sales Data'!$P$623</f>
        <v>1263.92</v>
      </c>
    </row>
    <row r="624" spans="1:18" x14ac:dyDescent="0.25">
      <c r="A624" s="4">
        <v>2493</v>
      </c>
      <c r="B624" s="5" t="s">
        <v>2181</v>
      </c>
      <c r="C624" s="6">
        <v>42327</v>
      </c>
      <c r="D624" s="6">
        <v>42331</v>
      </c>
      <c r="E624" s="5" t="s">
        <v>42</v>
      </c>
      <c r="F624" s="5" t="s">
        <v>2182</v>
      </c>
      <c r="G624" s="5" t="s">
        <v>2183</v>
      </c>
      <c r="H624" s="5" t="s">
        <v>5</v>
      </c>
      <c r="I624" s="5" t="s">
        <v>31</v>
      </c>
      <c r="J624" s="5" t="s">
        <v>2184</v>
      </c>
      <c r="K624" s="5" t="s">
        <v>158</v>
      </c>
      <c r="L624" s="5">
        <v>14701</v>
      </c>
      <c r="M624" s="5" t="s">
        <v>6</v>
      </c>
      <c r="N624" s="5" t="s">
        <v>10</v>
      </c>
      <c r="O624" s="5" t="s">
        <v>116</v>
      </c>
      <c r="P624" s="5">
        <v>4548.8100000000004</v>
      </c>
      <c r="Q624" s="7">
        <v>1</v>
      </c>
      <c r="R624" s="12">
        <f>'Sales Data'!$Q$624*'Sales Data'!$P$624</f>
        <v>4548.8100000000004</v>
      </c>
    </row>
    <row r="625" spans="1:18" x14ac:dyDescent="0.25">
      <c r="A625" s="4">
        <v>2496</v>
      </c>
      <c r="B625" s="5" t="s">
        <v>2185</v>
      </c>
      <c r="C625" s="6">
        <v>42171</v>
      </c>
      <c r="D625" s="6">
        <v>42177</v>
      </c>
      <c r="E625" s="5" t="s">
        <v>42</v>
      </c>
      <c r="F625" s="5" t="s">
        <v>2186</v>
      </c>
      <c r="G625" s="5" t="s">
        <v>2187</v>
      </c>
      <c r="H625" s="5" t="s">
        <v>5</v>
      </c>
      <c r="I625" s="5" t="s">
        <v>31</v>
      </c>
      <c r="J625" s="5" t="s">
        <v>2188</v>
      </c>
      <c r="K625" s="5" t="s">
        <v>153</v>
      </c>
      <c r="L625" s="5">
        <v>46544</v>
      </c>
      <c r="M625" s="5" t="s">
        <v>3</v>
      </c>
      <c r="N625" s="5" t="s">
        <v>4</v>
      </c>
      <c r="O625" s="5" t="s">
        <v>96</v>
      </c>
      <c r="P625" s="5">
        <v>647.84</v>
      </c>
      <c r="Q625" s="7">
        <v>3</v>
      </c>
      <c r="R625" s="12">
        <f>'Sales Data'!$Q$625*'Sales Data'!$P$625</f>
        <v>1943.52</v>
      </c>
    </row>
    <row r="626" spans="1:18" x14ac:dyDescent="0.25">
      <c r="A626" s="4">
        <v>2501</v>
      </c>
      <c r="B626" s="5" t="s">
        <v>2189</v>
      </c>
      <c r="C626" s="6">
        <v>43268</v>
      </c>
      <c r="D626" s="6">
        <v>43271</v>
      </c>
      <c r="E626" s="5" t="s">
        <v>112</v>
      </c>
      <c r="F626" s="5" t="s">
        <v>2190</v>
      </c>
      <c r="G626" s="5" t="s">
        <v>2191</v>
      </c>
      <c r="H626" s="5" t="s">
        <v>8</v>
      </c>
      <c r="I626" s="5" t="s">
        <v>31</v>
      </c>
      <c r="J626" s="5" t="s">
        <v>1814</v>
      </c>
      <c r="K626" s="5" t="s">
        <v>125</v>
      </c>
      <c r="L626" s="5">
        <v>60076</v>
      </c>
      <c r="M626" s="5" t="s">
        <v>3</v>
      </c>
      <c r="N626" s="5" t="s">
        <v>7</v>
      </c>
      <c r="O626" s="5" t="s">
        <v>57</v>
      </c>
      <c r="P626" s="5">
        <v>12.224</v>
      </c>
      <c r="Q626" s="7">
        <v>4</v>
      </c>
      <c r="R626" s="12">
        <f>'Sales Data'!$Q$626*'Sales Data'!$P$626</f>
        <v>48.896000000000001</v>
      </c>
    </row>
    <row r="627" spans="1:18" x14ac:dyDescent="0.25">
      <c r="A627" s="4">
        <v>2504</v>
      </c>
      <c r="B627" s="5" t="s">
        <v>2192</v>
      </c>
      <c r="C627" s="6">
        <v>43053</v>
      </c>
      <c r="D627" s="6">
        <v>43058</v>
      </c>
      <c r="E627" s="5" t="s">
        <v>42</v>
      </c>
      <c r="F627" s="5" t="s">
        <v>2193</v>
      </c>
      <c r="G627" s="5" t="s">
        <v>2194</v>
      </c>
      <c r="H627" s="5" t="s">
        <v>5</v>
      </c>
      <c r="I627" s="5" t="s">
        <v>31</v>
      </c>
      <c r="J627" s="5" t="s">
        <v>84</v>
      </c>
      <c r="K627" s="5" t="s">
        <v>39</v>
      </c>
      <c r="L627" s="5">
        <v>94110</v>
      </c>
      <c r="M627" s="5" t="s">
        <v>12</v>
      </c>
      <c r="N627" s="5" t="s">
        <v>7</v>
      </c>
      <c r="O627" s="5" t="s">
        <v>40</v>
      </c>
      <c r="P627" s="5">
        <v>7.38</v>
      </c>
      <c r="Q627" s="7">
        <v>1</v>
      </c>
      <c r="R627" s="12">
        <f>'Sales Data'!$Q$627*'Sales Data'!$P$627</f>
        <v>7.38</v>
      </c>
    </row>
    <row r="628" spans="1:18" x14ac:dyDescent="0.25">
      <c r="A628" s="4">
        <v>2513</v>
      </c>
      <c r="B628" s="5" t="s">
        <v>2195</v>
      </c>
      <c r="C628" s="6">
        <v>43436</v>
      </c>
      <c r="D628" s="6">
        <v>43440</v>
      </c>
      <c r="E628" s="5" t="s">
        <v>42</v>
      </c>
      <c r="F628" s="5" t="s">
        <v>2196</v>
      </c>
      <c r="G628" s="5" t="s">
        <v>2197</v>
      </c>
      <c r="H628" s="5" t="s">
        <v>11</v>
      </c>
      <c r="I628" s="5" t="s">
        <v>31</v>
      </c>
      <c r="J628" s="5" t="s">
        <v>865</v>
      </c>
      <c r="K628" s="5" t="s">
        <v>46</v>
      </c>
      <c r="L628" s="5">
        <v>33614</v>
      </c>
      <c r="M628" s="5" t="s">
        <v>9</v>
      </c>
      <c r="N628" s="5" t="s">
        <v>7</v>
      </c>
      <c r="O628" s="5" t="s">
        <v>63</v>
      </c>
      <c r="P628" s="5">
        <v>45.66</v>
      </c>
      <c r="Q628" s="7">
        <v>3</v>
      </c>
      <c r="R628" s="12">
        <f>'Sales Data'!$Q$628*'Sales Data'!$P$628</f>
        <v>136.97999999999999</v>
      </c>
    </row>
    <row r="629" spans="1:18" x14ac:dyDescent="0.25">
      <c r="A629" s="4">
        <v>2525</v>
      </c>
      <c r="B629" s="5" t="s">
        <v>2198</v>
      </c>
      <c r="C629" s="6">
        <v>42466</v>
      </c>
      <c r="D629" s="6">
        <v>42470</v>
      </c>
      <c r="E629" s="5" t="s">
        <v>42</v>
      </c>
      <c r="F629" s="5" t="s">
        <v>2199</v>
      </c>
      <c r="G629" s="5" t="s">
        <v>2200</v>
      </c>
      <c r="H629" s="5" t="s">
        <v>5</v>
      </c>
      <c r="I629" s="5" t="s">
        <v>31</v>
      </c>
      <c r="J629" s="5" t="s">
        <v>110</v>
      </c>
      <c r="K629" s="5" t="s">
        <v>68</v>
      </c>
      <c r="L629" s="5">
        <v>77041</v>
      </c>
      <c r="M629" s="5" t="s">
        <v>3</v>
      </c>
      <c r="N629" s="5" t="s">
        <v>7</v>
      </c>
      <c r="O629" s="5" t="s">
        <v>85</v>
      </c>
      <c r="P629" s="5">
        <v>42.048000000000002</v>
      </c>
      <c r="Q629" s="7">
        <v>7</v>
      </c>
      <c r="R629" s="12">
        <f>'Sales Data'!$Q$629*'Sales Data'!$P$629</f>
        <v>294.33600000000001</v>
      </c>
    </row>
    <row r="630" spans="1:18" x14ac:dyDescent="0.25">
      <c r="A630" s="4">
        <v>2536</v>
      </c>
      <c r="B630" s="5" t="s">
        <v>2201</v>
      </c>
      <c r="C630" s="6">
        <v>42619</v>
      </c>
      <c r="D630" s="6">
        <v>42621</v>
      </c>
      <c r="E630" s="5" t="s">
        <v>112</v>
      </c>
      <c r="F630" s="5" t="s">
        <v>2202</v>
      </c>
      <c r="G630" s="5" t="s">
        <v>2203</v>
      </c>
      <c r="H630" s="5" t="s">
        <v>8</v>
      </c>
      <c r="I630" s="5" t="s">
        <v>31</v>
      </c>
      <c r="J630" s="5" t="s">
        <v>2204</v>
      </c>
      <c r="K630" s="5" t="s">
        <v>39</v>
      </c>
      <c r="L630" s="5">
        <v>92253</v>
      </c>
      <c r="M630" s="5" t="s">
        <v>12</v>
      </c>
      <c r="N630" s="5" t="s">
        <v>10</v>
      </c>
      <c r="O630" s="5" t="s">
        <v>138</v>
      </c>
      <c r="P630" s="5">
        <v>46.32</v>
      </c>
      <c r="Q630" s="7">
        <v>9</v>
      </c>
      <c r="R630" s="12">
        <f>'Sales Data'!$Q$630*'Sales Data'!$P$630</f>
        <v>416.88</v>
      </c>
    </row>
    <row r="631" spans="1:18" x14ac:dyDescent="0.25">
      <c r="A631" s="4">
        <v>2542</v>
      </c>
      <c r="B631" s="5" t="s">
        <v>2205</v>
      </c>
      <c r="C631" s="6">
        <v>42855</v>
      </c>
      <c r="D631" s="6">
        <v>42859</v>
      </c>
      <c r="E631" s="5" t="s">
        <v>42</v>
      </c>
      <c r="F631" s="5" t="s">
        <v>2206</v>
      </c>
      <c r="G631" s="5" t="s">
        <v>2207</v>
      </c>
      <c r="H631" s="5" t="s">
        <v>8</v>
      </c>
      <c r="I631" s="5" t="s">
        <v>31</v>
      </c>
      <c r="J631" s="5" t="s">
        <v>326</v>
      </c>
      <c r="K631" s="5" t="s">
        <v>175</v>
      </c>
      <c r="L631" s="5">
        <v>85254</v>
      </c>
      <c r="M631" s="5" t="s">
        <v>12</v>
      </c>
      <c r="N631" s="5" t="s">
        <v>4</v>
      </c>
      <c r="O631" s="5" t="s">
        <v>51</v>
      </c>
      <c r="P631" s="5">
        <v>111.88800000000001</v>
      </c>
      <c r="Q631" s="7">
        <v>9</v>
      </c>
      <c r="R631" s="12">
        <f>'Sales Data'!$Q$631*'Sales Data'!$P$631</f>
        <v>1006.9920000000001</v>
      </c>
    </row>
    <row r="632" spans="1:18" x14ac:dyDescent="0.25">
      <c r="A632" s="4">
        <v>2543</v>
      </c>
      <c r="B632" s="5" t="s">
        <v>2208</v>
      </c>
      <c r="C632" s="6">
        <v>42273</v>
      </c>
      <c r="D632" s="6">
        <v>42278</v>
      </c>
      <c r="E632" s="5" t="s">
        <v>28</v>
      </c>
      <c r="F632" s="5" t="s">
        <v>2209</v>
      </c>
      <c r="G632" s="5" t="s">
        <v>2210</v>
      </c>
      <c r="H632" s="5" t="s">
        <v>8</v>
      </c>
      <c r="I632" s="5" t="s">
        <v>31</v>
      </c>
      <c r="J632" s="5" t="s">
        <v>94</v>
      </c>
      <c r="K632" s="5" t="s">
        <v>95</v>
      </c>
      <c r="L632" s="5">
        <v>19134</v>
      </c>
      <c r="M632" s="5" t="s">
        <v>6</v>
      </c>
      <c r="N632" s="5" t="s">
        <v>7</v>
      </c>
      <c r="O632" s="5" t="s">
        <v>69</v>
      </c>
      <c r="P632" s="5">
        <v>143.952</v>
      </c>
      <c r="Q632" s="7">
        <v>3</v>
      </c>
      <c r="R632" s="12">
        <f>'Sales Data'!$Q$632*'Sales Data'!$P$632</f>
        <v>431.85599999999999</v>
      </c>
    </row>
    <row r="633" spans="1:18" x14ac:dyDescent="0.25">
      <c r="A633" s="4">
        <v>2566</v>
      </c>
      <c r="B633" s="5" t="s">
        <v>2211</v>
      </c>
      <c r="C633" s="6">
        <v>43455</v>
      </c>
      <c r="D633" s="6">
        <v>43458</v>
      </c>
      <c r="E633" s="5" t="s">
        <v>112</v>
      </c>
      <c r="F633" s="5" t="s">
        <v>2212</v>
      </c>
      <c r="G633" s="5" t="s">
        <v>2213</v>
      </c>
      <c r="H633" s="5" t="s">
        <v>5</v>
      </c>
      <c r="I633" s="5" t="s">
        <v>31</v>
      </c>
      <c r="J633" s="5" t="s">
        <v>1921</v>
      </c>
      <c r="K633" s="5" t="s">
        <v>33</v>
      </c>
      <c r="L633" s="5">
        <v>42104</v>
      </c>
      <c r="M633" s="5" t="s">
        <v>9</v>
      </c>
      <c r="N633" s="5" t="s">
        <v>10</v>
      </c>
      <c r="O633" s="5" t="s">
        <v>138</v>
      </c>
      <c r="P633" s="5">
        <v>71</v>
      </c>
      <c r="Q633" s="7">
        <v>1</v>
      </c>
      <c r="R633" s="12">
        <f>'Sales Data'!$Q$633*'Sales Data'!$P$633</f>
        <v>71</v>
      </c>
    </row>
    <row r="634" spans="1:18" x14ac:dyDescent="0.25">
      <c r="A634" s="4">
        <v>2573</v>
      </c>
      <c r="B634" s="5" t="s">
        <v>2214</v>
      </c>
      <c r="C634" s="6">
        <v>42959</v>
      </c>
      <c r="D634" s="6">
        <v>42962</v>
      </c>
      <c r="E634" s="5" t="s">
        <v>28</v>
      </c>
      <c r="F634" s="5" t="s">
        <v>2215</v>
      </c>
      <c r="G634" s="5" t="s">
        <v>2216</v>
      </c>
      <c r="H634" s="5" t="s">
        <v>5</v>
      </c>
      <c r="I634" s="5" t="s">
        <v>31</v>
      </c>
      <c r="J634" s="5" t="s">
        <v>2217</v>
      </c>
      <c r="K634" s="5" t="s">
        <v>68</v>
      </c>
      <c r="L634" s="5">
        <v>75007</v>
      </c>
      <c r="M634" s="5" t="s">
        <v>3</v>
      </c>
      <c r="N634" s="5" t="s">
        <v>10</v>
      </c>
      <c r="O634" s="5" t="s">
        <v>138</v>
      </c>
      <c r="P634" s="5">
        <v>1399.944</v>
      </c>
      <c r="Q634" s="7">
        <v>8</v>
      </c>
      <c r="R634" s="12">
        <f>'Sales Data'!$Q$634*'Sales Data'!$P$634</f>
        <v>11199.552</v>
      </c>
    </row>
    <row r="635" spans="1:18" x14ac:dyDescent="0.25">
      <c r="A635" s="4">
        <v>2602</v>
      </c>
      <c r="B635" s="5" t="s">
        <v>2218</v>
      </c>
      <c r="C635" s="6">
        <v>42890</v>
      </c>
      <c r="D635" s="6">
        <v>42890</v>
      </c>
      <c r="E635" s="5" t="s">
        <v>610</v>
      </c>
      <c r="F635" s="5" t="s">
        <v>2219</v>
      </c>
      <c r="G635" s="5" t="s">
        <v>2220</v>
      </c>
      <c r="H635" s="5" t="s">
        <v>5</v>
      </c>
      <c r="I635" s="5" t="s">
        <v>31</v>
      </c>
      <c r="J635" s="5" t="s">
        <v>157</v>
      </c>
      <c r="K635" s="5" t="s">
        <v>158</v>
      </c>
      <c r="L635" s="5">
        <v>10035</v>
      </c>
      <c r="M635" s="5" t="s">
        <v>6</v>
      </c>
      <c r="N635" s="5" t="s">
        <v>7</v>
      </c>
      <c r="O635" s="5" t="s">
        <v>57</v>
      </c>
      <c r="P635" s="5">
        <v>14.94</v>
      </c>
      <c r="Q635" s="7">
        <v>9</v>
      </c>
      <c r="R635" s="12">
        <f>'Sales Data'!$Q$635*'Sales Data'!$P$635</f>
        <v>134.46</v>
      </c>
    </row>
    <row r="636" spans="1:18" x14ac:dyDescent="0.25">
      <c r="A636" s="4">
        <v>2606</v>
      </c>
      <c r="B636" s="5" t="s">
        <v>2221</v>
      </c>
      <c r="C636" s="6">
        <v>42354</v>
      </c>
      <c r="D636" s="6">
        <v>42359</v>
      </c>
      <c r="E636" s="5" t="s">
        <v>42</v>
      </c>
      <c r="F636" s="5" t="s">
        <v>2222</v>
      </c>
      <c r="G636" s="5" t="s">
        <v>2223</v>
      </c>
      <c r="H636" s="5" t="s">
        <v>8</v>
      </c>
      <c r="I636" s="5" t="s">
        <v>31</v>
      </c>
      <c r="J636" s="5" t="s">
        <v>716</v>
      </c>
      <c r="K636" s="5" t="s">
        <v>46</v>
      </c>
      <c r="L636" s="5">
        <v>32216</v>
      </c>
      <c r="M636" s="5" t="s">
        <v>9</v>
      </c>
      <c r="N636" s="5" t="s">
        <v>7</v>
      </c>
      <c r="O636" s="5" t="s">
        <v>63</v>
      </c>
      <c r="P636" s="5">
        <v>1.167</v>
      </c>
      <c r="Q636" s="7">
        <v>8</v>
      </c>
      <c r="R636" s="12">
        <f>'Sales Data'!$Q$636*'Sales Data'!$P$636</f>
        <v>9.3360000000000003</v>
      </c>
    </row>
    <row r="637" spans="1:18" x14ac:dyDescent="0.25">
      <c r="A637" s="4">
        <v>2614</v>
      </c>
      <c r="B637" s="5" t="s">
        <v>2224</v>
      </c>
      <c r="C637" s="6">
        <v>42853</v>
      </c>
      <c r="D637" s="6">
        <v>42860</v>
      </c>
      <c r="E637" s="5" t="s">
        <v>42</v>
      </c>
      <c r="F637" s="5" t="s">
        <v>2225</v>
      </c>
      <c r="G637" s="5" t="s">
        <v>2226</v>
      </c>
      <c r="H637" s="5" t="s">
        <v>8</v>
      </c>
      <c r="I637" s="5" t="s">
        <v>31</v>
      </c>
      <c r="J637" s="5" t="s">
        <v>38</v>
      </c>
      <c r="K637" s="5" t="s">
        <v>39</v>
      </c>
      <c r="L637" s="5">
        <v>90045</v>
      </c>
      <c r="M637" s="5" t="s">
        <v>12</v>
      </c>
      <c r="N637" s="5" t="s">
        <v>4</v>
      </c>
      <c r="O637" s="5" t="s">
        <v>96</v>
      </c>
      <c r="P637" s="5">
        <v>415</v>
      </c>
      <c r="Q637" s="7">
        <v>7</v>
      </c>
      <c r="R637" s="12">
        <f>'Sales Data'!$Q$637*'Sales Data'!$P$637</f>
        <v>2905</v>
      </c>
    </row>
    <row r="638" spans="1:18" x14ac:dyDescent="0.25">
      <c r="A638" s="4">
        <v>2615</v>
      </c>
      <c r="B638" s="5" t="s">
        <v>2227</v>
      </c>
      <c r="C638" s="6">
        <v>42120</v>
      </c>
      <c r="D638" s="6">
        <v>42127</v>
      </c>
      <c r="E638" s="5" t="s">
        <v>42</v>
      </c>
      <c r="F638" s="5" t="s">
        <v>2228</v>
      </c>
      <c r="G638" s="5" t="s">
        <v>2229</v>
      </c>
      <c r="H638" s="5" t="s">
        <v>8</v>
      </c>
      <c r="I638" s="5" t="s">
        <v>31</v>
      </c>
      <c r="J638" s="5" t="s">
        <v>38</v>
      </c>
      <c r="K638" s="5" t="s">
        <v>39</v>
      </c>
      <c r="L638" s="5">
        <v>90049</v>
      </c>
      <c r="M638" s="5" t="s">
        <v>12</v>
      </c>
      <c r="N638" s="5" t="s">
        <v>4</v>
      </c>
      <c r="O638" s="5" t="s">
        <v>96</v>
      </c>
      <c r="P638" s="5">
        <v>230.28</v>
      </c>
      <c r="Q638" s="7">
        <v>8</v>
      </c>
      <c r="R638" s="12">
        <f>'Sales Data'!$Q$638*'Sales Data'!$P$638</f>
        <v>1842.24</v>
      </c>
    </row>
    <row r="639" spans="1:18" x14ac:dyDescent="0.25">
      <c r="A639" s="4">
        <v>2623</v>
      </c>
      <c r="B639" s="5" t="s">
        <v>2230</v>
      </c>
      <c r="C639" s="6">
        <v>42341</v>
      </c>
      <c r="D639" s="6">
        <v>42344</v>
      </c>
      <c r="E639" s="5" t="s">
        <v>28</v>
      </c>
      <c r="F639" s="5" t="s">
        <v>2231</v>
      </c>
      <c r="G639" s="5" t="s">
        <v>2232</v>
      </c>
      <c r="H639" s="5" t="s">
        <v>8</v>
      </c>
      <c r="I639" s="5" t="s">
        <v>31</v>
      </c>
      <c r="J639" s="5" t="s">
        <v>2044</v>
      </c>
      <c r="K639" s="5" t="s">
        <v>310</v>
      </c>
      <c r="L639" s="5">
        <v>63116</v>
      </c>
      <c r="M639" s="5" t="s">
        <v>3</v>
      </c>
      <c r="N639" s="5" t="s">
        <v>7</v>
      </c>
      <c r="O639" s="5" t="s">
        <v>57</v>
      </c>
      <c r="P639" s="5">
        <v>25.92</v>
      </c>
      <c r="Q639" s="7">
        <v>8</v>
      </c>
      <c r="R639" s="12">
        <f>'Sales Data'!$Q$639*'Sales Data'!$P$639</f>
        <v>207.36</v>
      </c>
    </row>
    <row r="640" spans="1:18" x14ac:dyDescent="0.25">
      <c r="A640" s="4">
        <v>2624</v>
      </c>
      <c r="B640" s="5" t="s">
        <v>2233</v>
      </c>
      <c r="C640" s="6">
        <v>43395</v>
      </c>
      <c r="D640" s="6">
        <v>43397</v>
      </c>
      <c r="E640" s="5" t="s">
        <v>112</v>
      </c>
      <c r="F640" s="5" t="s">
        <v>2234</v>
      </c>
      <c r="G640" s="5" t="s">
        <v>2235</v>
      </c>
      <c r="H640" s="5" t="s">
        <v>11</v>
      </c>
      <c r="I640" s="5" t="s">
        <v>31</v>
      </c>
      <c r="J640" s="5" t="s">
        <v>157</v>
      </c>
      <c r="K640" s="5" t="s">
        <v>158</v>
      </c>
      <c r="L640" s="5">
        <v>10024</v>
      </c>
      <c r="M640" s="5" t="s">
        <v>6</v>
      </c>
      <c r="N640" s="5" t="s">
        <v>10</v>
      </c>
      <c r="O640" s="5" t="s">
        <v>1091</v>
      </c>
      <c r="P640" s="5">
        <v>1119</v>
      </c>
      <c r="Q640" s="7">
        <v>5</v>
      </c>
      <c r="R640" s="12">
        <f>'Sales Data'!$Q$640*'Sales Data'!$P$640</f>
        <v>5595</v>
      </c>
    </row>
    <row r="641" spans="1:18" x14ac:dyDescent="0.25">
      <c r="A641" s="4">
        <v>2632</v>
      </c>
      <c r="B641" s="5" t="s">
        <v>2236</v>
      </c>
      <c r="C641" s="6">
        <v>43235</v>
      </c>
      <c r="D641" s="6">
        <v>43240</v>
      </c>
      <c r="E641" s="5" t="s">
        <v>42</v>
      </c>
      <c r="F641" s="5" t="s">
        <v>2237</v>
      </c>
      <c r="G641" s="5" t="s">
        <v>2238</v>
      </c>
      <c r="H641" s="5" t="s">
        <v>5</v>
      </c>
      <c r="I641" s="5" t="s">
        <v>31</v>
      </c>
      <c r="J641" s="5" t="s">
        <v>61</v>
      </c>
      <c r="K641" s="5" t="s">
        <v>62</v>
      </c>
      <c r="L641" s="5">
        <v>98103</v>
      </c>
      <c r="M641" s="5" t="s">
        <v>12</v>
      </c>
      <c r="N641" s="5" t="s">
        <v>4</v>
      </c>
      <c r="O641" s="5" t="s">
        <v>51</v>
      </c>
      <c r="P641" s="5">
        <v>39.96</v>
      </c>
      <c r="Q641" s="7">
        <v>5</v>
      </c>
      <c r="R641" s="12">
        <f>'Sales Data'!$Q$641*'Sales Data'!$P$641</f>
        <v>199.8</v>
      </c>
    </row>
    <row r="642" spans="1:18" x14ac:dyDescent="0.25">
      <c r="A642" s="4">
        <v>2637</v>
      </c>
      <c r="B642" s="5" t="s">
        <v>2239</v>
      </c>
      <c r="C642" s="6">
        <v>42597</v>
      </c>
      <c r="D642" s="6">
        <v>42601</v>
      </c>
      <c r="E642" s="5" t="s">
        <v>42</v>
      </c>
      <c r="F642" s="5" t="s">
        <v>2240</v>
      </c>
      <c r="G642" s="5" t="s">
        <v>2241</v>
      </c>
      <c r="H642" s="5" t="s">
        <v>8</v>
      </c>
      <c r="I642" s="5" t="s">
        <v>31</v>
      </c>
      <c r="J642" s="5" t="s">
        <v>38</v>
      </c>
      <c r="K642" s="5" t="s">
        <v>39</v>
      </c>
      <c r="L642" s="5">
        <v>90045</v>
      </c>
      <c r="M642" s="5" t="s">
        <v>12</v>
      </c>
      <c r="N642" s="5" t="s">
        <v>7</v>
      </c>
      <c r="O642" s="5" t="s">
        <v>75</v>
      </c>
      <c r="P642" s="5">
        <v>323.10000000000002</v>
      </c>
      <c r="Q642" s="7">
        <v>7</v>
      </c>
      <c r="R642" s="12">
        <f>'Sales Data'!$Q$642*'Sales Data'!$P$642</f>
        <v>2261.7000000000003</v>
      </c>
    </row>
    <row r="643" spans="1:18" x14ac:dyDescent="0.25">
      <c r="A643" s="4">
        <v>2638</v>
      </c>
      <c r="B643" s="5" t="s">
        <v>2242</v>
      </c>
      <c r="C643" s="6">
        <v>43263</v>
      </c>
      <c r="D643" s="6">
        <v>43269</v>
      </c>
      <c r="E643" s="5" t="s">
        <v>42</v>
      </c>
      <c r="F643" s="5" t="s">
        <v>2243</v>
      </c>
      <c r="G643" s="5" t="s">
        <v>2244</v>
      </c>
      <c r="H643" s="5" t="s">
        <v>5</v>
      </c>
      <c r="I643" s="5" t="s">
        <v>31</v>
      </c>
      <c r="J643" s="5" t="s">
        <v>157</v>
      </c>
      <c r="K643" s="5" t="s">
        <v>158</v>
      </c>
      <c r="L643" s="5">
        <v>10035</v>
      </c>
      <c r="M643" s="5" t="s">
        <v>6</v>
      </c>
      <c r="N643" s="5" t="s">
        <v>7</v>
      </c>
      <c r="O643" s="5" t="s">
        <v>57</v>
      </c>
      <c r="P643" s="5">
        <v>19.04</v>
      </c>
      <c r="Q643" s="7">
        <v>3</v>
      </c>
      <c r="R643" s="12">
        <f>'Sales Data'!$Q$643*'Sales Data'!$P$643</f>
        <v>57.12</v>
      </c>
    </row>
    <row r="644" spans="1:18" x14ac:dyDescent="0.25">
      <c r="A644" s="4">
        <v>2663</v>
      </c>
      <c r="B644" s="5" t="s">
        <v>2245</v>
      </c>
      <c r="C644" s="6">
        <v>43204</v>
      </c>
      <c r="D644" s="6">
        <v>43205</v>
      </c>
      <c r="E644" s="5" t="s">
        <v>112</v>
      </c>
      <c r="F644" s="5" t="s">
        <v>2246</v>
      </c>
      <c r="G644" s="5" t="s">
        <v>2247</v>
      </c>
      <c r="H644" s="5" t="s">
        <v>11</v>
      </c>
      <c r="I644" s="5" t="s">
        <v>31</v>
      </c>
      <c r="J644" s="5" t="s">
        <v>179</v>
      </c>
      <c r="K644" s="5" t="s">
        <v>310</v>
      </c>
      <c r="L644" s="5">
        <v>65807</v>
      </c>
      <c r="M644" s="5" t="s">
        <v>3</v>
      </c>
      <c r="N644" s="5" t="s">
        <v>7</v>
      </c>
      <c r="O644" s="5" t="s">
        <v>63</v>
      </c>
      <c r="P644" s="5">
        <v>8.76</v>
      </c>
      <c r="Q644" s="7">
        <v>5</v>
      </c>
      <c r="R644" s="12">
        <f>'Sales Data'!$Q$644*'Sales Data'!$P$644</f>
        <v>43.8</v>
      </c>
    </row>
    <row r="645" spans="1:18" x14ac:dyDescent="0.25">
      <c r="A645" s="4">
        <v>2667</v>
      </c>
      <c r="B645" s="5" t="s">
        <v>2248</v>
      </c>
      <c r="C645" s="6">
        <v>43009</v>
      </c>
      <c r="D645" s="6">
        <v>43009</v>
      </c>
      <c r="E645" s="5" t="s">
        <v>610</v>
      </c>
      <c r="F645" s="5" t="s">
        <v>2249</v>
      </c>
      <c r="G645" s="5" t="s">
        <v>2250</v>
      </c>
      <c r="H645" s="5" t="s">
        <v>5</v>
      </c>
      <c r="I645" s="5" t="s">
        <v>31</v>
      </c>
      <c r="J645" s="5" t="s">
        <v>2251</v>
      </c>
      <c r="K645" s="5" t="s">
        <v>68</v>
      </c>
      <c r="L645" s="5">
        <v>79109</v>
      </c>
      <c r="M645" s="5" t="s">
        <v>3</v>
      </c>
      <c r="N645" s="5" t="s">
        <v>10</v>
      </c>
      <c r="O645" s="5" t="s">
        <v>138</v>
      </c>
      <c r="P645" s="5">
        <v>79.512</v>
      </c>
      <c r="Q645" s="7">
        <v>3</v>
      </c>
      <c r="R645" s="12">
        <f>'Sales Data'!$Q$645*'Sales Data'!$P$645</f>
        <v>238.536</v>
      </c>
    </row>
    <row r="646" spans="1:18" x14ac:dyDescent="0.25">
      <c r="A646" s="4">
        <v>2669</v>
      </c>
      <c r="B646" s="5" t="s">
        <v>2252</v>
      </c>
      <c r="C646" s="6">
        <v>42607</v>
      </c>
      <c r="D646" s="6">
        <v>42612</v>
      </c>
      <c r="E646" s="5" t="s">
        <v>42</v>
      </c>
      <c r="F646" s="5" t="s">
        <v>2253</v>
      </c>
      <c r="G646" s="5" t="s">
        <v>2254</v>
      </c>
      <c r="H646" s="5" t="s">
        <v>11</v>
      </c>
      <c r="I646" s="5" t="s">
        <v>31</v>
      </c>
      <c r="J646" s="5" t="s">
        <v>38</v>
      </c>
      <c r="K646" s="5" t="s">
        <v>39</v>
      </c>
      <c r="L646" s="5">
        <v>90045</v>
      </c>
      <c r="M646" s="5" t="s">
        <v>12</v>
      </c>
      <c r="N646" s="5" t="s">
        <v>4</v>
      </c>
      <c r="O646" s="5" t="s">
        <v>96</v>
      </c>
      <c r="P646" s="5">
        <v>40.783999999999999</v>
      </c>
      <c r="Q646" s="7">
        <v>9</v>
      </c>
      <c r="R646" s="12">
        <f>'Sales Data'!$Q$646*'Sales Data'!$P$646</f>
        <v>367.05599999999998</v>
      </c>
    </row>
    <row r="647" spans="1:18" x14ac:dyDescent="0.25">
      <c r="A647" s="4">
        <v>2671</v>
      </c>
      <c r="B647" s="5" t="s">
        <v>2255</v>
      </c>
      <c r="C647" s="6">
        <v>42256</v>
      </c>
      <c r="D647" s="6">
        <v>42259</v>
      </c>
      <c r="E647" s="5" t="s">
        <v>28</v>
      </c>
      <c r="F647" s="5" t="s">
        <v>2256</v>
      </c>
      <c r="G647" s="5" t="s">
        <v>2257</v>
      </c>
      <c r="H647" s="5" t="s">
        <v>8</v>
      </c>
      <c r="I647" s="5" t="s">
        <v>31</v>
      </c>
      <c r="J647" s="5" t="s">
        <v>591</v>
      </c>
      <c r="K647" s="5" t="s">
        <v>592</v>
      </c>
      <c r="L647" s="5">
        <v>1852</v>
      </c>
      <c r="M647" s="5" t="s">
        <v>6</v>
      </c>
      <c r="N647" s="5" t="s">
        <v>7</v>
      </c>
      <c r="O647" s="5" t="s">
        <v>57</v>
      </c>
      <c r="P647" s="5">
        <v>166.44</v>
      </c>
      <c r="Q647" s="7">
        <v>2</v>
      </c>
      <c r="R647" s="12">
        <f>'Sales Data'!$Q$647*'Sales Data'!$P$647</f>
        <v>332.88</v>
      </c>
    </row>
    <row r="648" spans="1:18" x14ac:dyDescent="0.25">
      <c r="A648" s="4">
        <v>2675</v>
      </c>
      <c r="B648" s="5" t="s">
        <v>2258</v>
      </c>
      <c r="C648" s="6">
        <v>43437</v>
      </c>
      <c r="D648" s="6">
        <v>43437</v>
      </c>
      <c r="E648" s="5" t="s">
        <v>610</v>
      </c>
      <c r="F648" s="5" t="s">
        <v>2259</v>
      </c>
      <c r="G648" s="5" t="s">
        <v>2260</v>
      </c>
      <c r="H648" s="5" t="s">
        <v>5</v>
      </c>
      <c r="I648" s="5" t="s">
        <v>31</v>
      </c>
      <c r="J648" s="5" t="s">
        <v>476</v>
      </c>
      <c r="K648" s="5" t="s">
        <v>39</v>
      </c>
      <c r="L648" s="5">
        <v>92024</v>
      </c>
      <c r="M648" s="5" t="s">
        <v>12</v>
      </c>
      <c r="N648" s="5" t="s">
        <v>7</v>
      </c>
      <c r="O648" s="5" t="s">
        <v>57</v>
      </c>
      <c r="P648" s="5">
        <v>166.44</v>
      </c>
      <c r="Q648" s="7">
        <v>3</v>
      </c>
      <c r="R648" s="12">
        <f>'Sales Data'!$Q$648*'Sales Data'!$P$648</f>
        <v>499.32</v>
      </c>
    </row>
    <row r="649" spans="1:18" x14ac:dyDescent="0.25">
      <c r="A649" s="4">
        <v>2678</v>
      </c>
      <c r="B649" s="5" t="s">
        <v>2261</v>
      </c>
      <c r="C649" s="6">
        <v>42176</v>
      </c>
      <c r="D649" s="6">
        <v>42176</v>
      </c>
      <c r="E649" s="5" t="s">
        <v>610</v>
      </c>
      <c r="F649" s="5" t="s">
        <v>2262</v>
      </c>
      <c r="G649" s="5" t="s">
        <v>2263</v>
      </c>
      <c r="H649" s="5" t="s">
        <v>5</v>
      </c>
      <c r="I649" s="5" t="s">
        <v>31</v>
      </c>
      <c r="J649" s="5" t="s">
        <v>1528</v>
      </c>
      <c r="K649" s="5" t="s">
        <v>246</v>
      </c>
      <c r="L649" s="5">
        <v>81001</v>
      </c>
      <c r="M649" s="5" t="s">
        <v>12</v>
      </c>
      <c r="N649" s="5" t="s">
        <v>7</v>
      </c>
      <c r="O649" s="5" t="s">
        <v>63</v>
      </c>
      <c r="P649" s="5">
        <v>11.087999999999999</v>
      </c>
      <c r="Q649" s="7">
        <v>5</v>
      </c>
      <c r="R649" s="12">
        <f>'Sales Data'!$Q$649*'Sales Data'!$P$649</f>
        <v>55.44</v>
      </c>
    </row>
    <row r="650" spans="1:18" x14ac:dyDescent="0.25">
      <c r="A650" s="4">
        <v>2696</v>
      </c>
      <c r="B650" s="5" t="s">
        <v>2264</v>
      </c>
      <c r="C650" s="6">
        <v>42773</v>
      </c>
      <c r="D650" s="6">
        <v>42775</v>
      </c>
      <c r="E650" s="5" t="s">
        <v>112</v>
      </c>
      <c r="F650" s="5" t="s">
        <v>2265</v>
      </c>
      <c r="G650" s="5" t="s">
        <v>2266</v>
      </c>
      <c r="H650" s="5" t="s">
        <v>5</v>
      </c>
      <c r="I650" s="5" t="s">
        <v>31</v>
      </c>
      <c r="J650" s="5" t="s">
        <v>1124</v>
      </c>
      <c r="K650" s="5" t="s">
        <v>267</v>
      </c>
      <c r="L650" s="5">
        <v>43130</v>
      </c>
      <c r="M650" s="5" t="s">
        <v>6</v>
      </c>
      <c r="N650" s="5" t="s">
        <v>7</v>
      </c>
      <c r="O650" s="5" t="s">
        <v>57</v>
      </c>
      <c r="P650" s="5">
        <v>30.352</v>
      </c>
      <c r="Q650" s="7">
        <v>7</v>
      </c>
      <c r="R650" s="12">
        <f>'Sales Data'!$Q$650*'Sales Data'!$P$650</f>
        <v>212.464</v>
      </c>
    </row>
    <row r="651" spans="1:18" x14ac:dyDescent="0.25">
      <c r="A651" s="4">
        <v>2717</v>
      </c>
      <c r="B651" s="5" t="s">
        <v>2267</v>
      </c>
      <c r="C651" s="6">
        <v>43338</v>
      </c>
      <c r="D651" s="6">
        <v>43344</v>
      </c>
      <c r="E651" s="5" t="s">
        <v>42</v>
      </c>
      <c r="F651" s="5" t="s">
        <v>2268</v>
      </c>
      <c r="G651" s="5" t="s">
        <v>2269</v>
      </c>
      <c r="H651" s="5" t="s">
        <v>11</v>
      </c>
      <c r="I651" s="5" t="s">
        <v>31</v>
      </c>
      <c r="J651" s="5" t="s">
        <v>266</v>
      </c>
      <c r="K651" s="5" t="s">
        <v>602</v>
      </c>
      <c r="L651" s="5">
        <v>31907</v>
      </c>
      <c r="M651" s="5" t="s">
        <v>9</v>
      </c>
      <c r="N651" s="5" t="s">
        <v>10</v>
      </c>
      <c r="O651" s="5" t="s">
        <v>138</v>
      </c>
      <c r="P651" s="5">
        <v>71.98</v>
      </c>
      <c r="Q651" s="7">
        <v>3</v>
      </c>
      <c r="R651" s="12">
        <f>'Sales Data'!$Q$651*'Sales Data'!$P$651</f>
        <v>215.94</v>
      </c>
    </row>
    <row r="652" spans="1:18" x14ac:dyDescent="0.25">
      <c r="A652" s="4">
        <v>2724</v>
      </c>
      <c r="B652" s="5" t="s">
        <v>2270</v>
      </c>
      <c r="C652" s="6">
        <v>42281</v>
      </c>
      <c r="D652" s="6">
        <v>42285</v>
      </c>
      <c r="E652" s="5" t="s">
        <v>42</v>
      </c>
      <c r="F652" s="5" t="s">
        <v>2271</v>
      </c>
      <c r="G652" s="5" t="s">
        <v>2272</v>
      </c>
      <c r="H652" s="5" t="s">
        <v>5</v>
      </c>
      <c r="I652" s="5" t="s">
        <v>31</v>
      </c>
      <c r="J652" s="5" t="s">
        <v>2273</v>
      </c>
      <c r="K652" s="5" t="s">
        <v>39</v>
      </c>
      <c r="L652" s="5">
        <v>94591</v>
      </c>
      <c r="M652" s="5" t="s">
        <v>12</v>
      </c>
      <c r="N652" s="5" t="s">
        <v>7</v>
      </c>
      <c r="O652" s="5" t="s">
        <v>40</v>
      </c>
      <c r="P652" s="5">
        <v>14.45</v>
      </c>
      <c r="Q652" s="7">
        <v>9</v>
      </c>
      <c r="R652" s="12">
        <f>'Sales Data'!$Q$652*'Sales Data'!$P$652</f>
        <v>130.04999999999998</v>
      </c>
    </row>
    <row r="653" spans="1:18" x14ac:dyDescent="0.25">
      <c r="A653" s="4">
        <v>2730</v>
      </c>
      <c r="B653" s="5" t="s">
        <v>2274</v>
      </c>
      <c r="C653" s="6">
        <v>43144</v>
      </c>
      <c r="D653" s="6">
        <v>43150</v>
      </c>
      <c r="E653" s="5" t="s">
        <v>42</v>
      </c>
      <c r="F653" s="5" t="s">
        <v>2275</v>
      </c>
      <c r="G653" s="5" t="s">
        <v>2276</v>
      </c>
      <c r="H653" s="5" t="s">
        <v>5</v>
      </c>
      <c r="I653" s="5" t="s">
        <v>31</v>
      </c>
      <c r="J653" s="5" t="s">
        <v>61</v>
      </c>
      <c r="K653" s="5" t="s">
        <v>62</v>
      </c>
      <c r="L653" s="5">
        <v>98105</v>
      </c>
      <c r="M653" s="5" t="s">
        <v>12</v>
      </c>
      <c r="N653" s="5" t="s">
        <v>7</v>
      </c>
      <c r="O653" s="5" t="s">
        <v>85</v>
      </c>
      <c r="P653" s="5">
        <v>6.63</v>
      </c>
      <c r="Q653" s="7">
        <v>5</v>
      </c>
      <c r="R653" s="12">
        <f>'Sales Data'!$Q$653*'Sales Data'!$P$653</f>
        <v>33.15</v>
      </c>
    </row>
    <row r="654" spans="1:18" x14ac:dyDescent="0.25">
      <c r="A654" s="4">
        <v>2743</v>
      </c>
      <c r="B654" s="5" t="s">
        <v>2277</v>
      </c>
      <c r="C654" s="6">
        <v>42312</v>
      </c>
      <c r="D654" s="6">
        <v>42316</v>
      </c>
      <c r="E654" s="5" t="s">
        <v>42</v>
      </c>
      <c r="F654" s="5" t="s">
        <v>2278</v>
      </c>
      <c r="G654" s="5" t="s">
        <v>2279</v>
      </c>
      <c r="H654" s="5" t="s">
        <v>5</v>
      </c>
      <c r="I654" s="5" t="s">
        <v>31</v>
      </c>
      <c r="J654" s="5" t="s">
        <v>476</v>
      </c>
      <c r="K654" s="5" t="s">
        <v>39</v>
      </c>
      <c r="L654" s="5">
        <v>92037</v>
      </c>
      <c r="M654" s="5" t="s">
        <v>12</v>
      </c>
      <c r="N654" s="5" t="s">
        <v>4</v>
      </c>
      <c r="O654" s="5" t="s">
        <v>51</v>
      </c>
      <c r="P654" s="5">
        <v>35.340000000000003</v>
      </c>
      <c r="Q654" s="7">
        <v>3</v>
      </c>
      <c r="R654" s="12">
        <f>'Sales Data'!$Q$654*'Sales Data'!$P$654</f>
        <v>106.02000000000001</v>
      </c>
    </row>
    <row r="655" spans="1:18" x14ac:dyDescent="0.25">
      <c r="A655" s="4">
        <v>2749</v>
      </c>
      <c r="B655" s="5" t="s">
        <v>2280</v>
      </c>
      <c r="C655" s="6">
        <v>42708</v>
      </c>
      <c r="D655" s="6">
        <v>42712</v>
      </c>
      <c r="E655" s="5" t="s">
        <v>42</v>
      </c>
      <c r="F655" s="5" t="s">
        <v>2281</v>
      </c>
      <c r="G655" s="5" t="s">
        <v>2282</v>
      </c>
      <c r="H655" s="5" t="s">
        <v>5</v>
      </c>
      <c r="I655" s="5" t="s">
        <v>31</v>
      </c>
      <c r="J655" s="5" t="s">
        <v>2283</v>
      </c>
      <c r="K655" s="5" t="s">
        <v>46</v>
      </c>
      <c r="L655" s="5">
        <v>32303</v>
      </c>
      <c r="M655" s="5" t="s">
        <v>9</v>
      </c>
      <c r="N655" s="5" t="s">
        <v>7</v>
      </c>
      <c r="O655" s="5" t="s">
        <v>63</v>
      </c>
      <c r="P655" s="5">
        <v>8.2260000000000009</v>
      </c>
      <c r="Q655" s="7">
        <v>2</v>
      </c>
      <c r="R655" s="12">
        <f>'Sales Data'!$Q$655*'Sales Data'!$P$655</f>
        <v>16.452000000000002</v>
      </c>
    </row>
    <row r="656" spans="1:18" x14ac:dyDescent="0.25">
      <c r="A656" s="4">
        <v>2753</v>
      </c>
      <c r="B656" s="5" t="s">
        <v>2284</v>
      </c>
      <c r="C656" s="6">
        <v>42477</v>
      </c>
      <c r="D656" s="6">
        <v>42481</v>
      </c>
      <c r="E656" s="5" t="s">
        <v>42</v>
      </c>
      <c r="F656" s="5" t="s">
        <v>2285</v>
      </c>
      <c r="G656" s="5" t="s">
        <v>2286</v>
      </c>
      <c r="H656" s="5" t="s">
        <v>5</v>
      </c>
      <c r="I656" s="5" t="s">
        <v>31</v>
      </c>
      <c r="J656" s="5" t="s">
        <v>84</v>
      </c>
      <c r="K656" s="5" t="s">
        <v>39</v>
      </c>
      <c r="L656" s="5">
        <v>94122</v>
      </c>
      <c r="M656" s="5" t="s">
        <v>12</v>
      </c>
      <c r="N656" s="5" t="s">
        <v>7</v>
      </c>
      <c r="O656" s="5" t="s">
        <v>85</v>
      </c>
      <c r="P656" s="5">
        <v>5.56</v>
      </c>
      <c r="Q656" s="7">
        <v>9</v>
      </c>
      <c r="R656" s="12">
        <f>'Sales Data'!$Q$656*'Sales Data'!$P$656</f>
        <v>50.04</v>
      </c>
    </row>
    <row r="657" spans="1:18" x14ac:dyDescent="0.25">
      <c r="A657" s="4">
        <v>2759</v>
      </c>
      <c r="B657" s="5" t="s">
        <v>2287</v>
      </c>
      <c r="C657" s="6">
        <v>42805</v>
      </c>
      <c r="D657" s="6">
        <v>42809</v>
      </c>
      <c r="E657" s="5" t="s">
        <v>42</v>
      </c>
      <c r="F657" s="5" t="s">
        <v>2288</v>
      </c>
      <c r="G657" s="5" t="s">
        <v>2289</v>
      </c>
      <c r="H657" s="5" t="s">
        <v>11</v>
      </c>
      <c r="I657" s="5" t="s">
        <v>31</v>
      </c>
      <c r="J657" s="5" t="s">
        <v>266</v>
      </c>
      <c r="K657" s="5" t="s">
        <v>602</v>
      </c>
      <c r="L657" s="5">
        <v>31907</v>
      </c>
      <c r="M657" s="5" t="s">
        <v>9</v>
      </c>
      <c r="N657" s="5" t="s">
        <v>4</v>
      </c>
      <c r="O657" s="5" t="s">
        <v>51</v>
      </c>
      <c r="P657" s="5">
        <v>760</v>
      </c>
      <c r="Q657" s="7">
        <v>2</v>
      </c>
      <c r="R657" s="12">
        <f>'Sales Data'!$Q$657*'Sales Data'!$P$657</f>
        <v>1520</v>
      </c>
    </row>
    <row r="658" spans="1:18" x14ac:dyDescent="0.25">
      <c r="A658" s="4">
        <v>2761</v>
      </c>
      <c r="B658" s="5" t="s">
        <v>2290</v>
      </c>
      <c r="C658" s="6">
        <v>42150</v>
      </c>
      <c r="D658" s="6">
        <v>42153</v>
      </c>
      <c r="E658" s="5" t="s">
        <v>112</v>
      </c>
      <c r="F658" s="5" t="s">
        <v>2291</v>
      </c>
      <c r="G658" s="5" t="s">
        <v>2292</v>
      </c>
      <c r="H658" s="5" t="s">
        <v>11</v>
      </c>
      <c r="I658" s="5" t="s">
        <v>31</v>
      </c>
      <c r="J658" s="5" t="s">
        <v>1554</v>
      </c>
      <c r="K658" s="5" t="s">
        <v>80</v>
      </c>
      <c r="L658" s="5">
        <v>84107</v>
      </c>
      <c r="M658" s="5" t="s">
        <v>12</v>
      </c>
      <c r="N658" s="5" t="s">
        <v>7</v>
      </c>
      <c r="O658" s="5" t="s">
        <v>57</v>
      </c>
      <c r="P658" s="5">
        <v>48.4</v>
      </c>
      <c r="Q658" s="7">
        <v>8</v>
      </c>
      <c r="R658" s="12">
        <f>'Sales Data'!$Q$658*'Sales Data'!$P$658</f>
        <v>387.2</v>
      </c>
    </row>
    <row r="659" spans="1:18" x14ac:dyDescent="0.25">
      <c r="A659" s="4">
        <v>2769</v>
      </c>
      <c r="B659" s="5" t="s">
        <v>2293</v>
      </c>
      <c r="C659" s="6">
        <v>42462</v>
      </c>
      <c r="D659" s="6">
        <v>42467</v>
      </c>
      <c r="E659" s="5" t="s">
        <v>42</v>
      </c>
      <c r="F659" s="5" t="s">
        <v>2294</v>
      </c>
      <c r="G659" s="5" t="s">
        <v>2295</v>
      </c>
      <c r="H659" s="5" t="s">
        <v>5</v>
      </c>
      <c r="I659" s="5" t="s">
        <v>31</v>
      </c>
      <c r="J659" s="5" t="s">
        <v>422</v>
      </c>
      <c r="K659" s="5" t="s">
        <v>68</v>
      </c>
      <c r="L659" s="5">
        <v>75220</v>
      </c>
      <c r="M659" s="5" t="s">
        <v>3</v>
      </c>
      <c r="N659" s="5" t="s">
        <v>7</v>
      </c>
      <c r="O659" s="5" t="s">
        <v>69</v>
      </c>
      <c r="P659" s="5">
        <v>32.192</v>
      </c>
      <c r="Q659" s="7">
        <v>5</v>
      </c>
      <c r="R659" s="12">
        <f>'Sales Data'!$Q$659*'Sales Data'!$P$659</f>
        <v>160.96</v>
      </c>
    </row>
    <row r="660" spans="1:18" x14ac:dyDescent="0.25">
      <c r="A660" s="4">
        <v>2803</v>
      </c>
      <c r="B660" s="5" t="s">
        <v>2296</v>
      </c>
      <c r="C660" s="6">
        <v>43407</v>
      </c>
      <c r="D660" s="6">
        <v>43412</v>
      </c>
      <c r="E660" s="5" t="s">
        <v>42</v>
      </c>
      <c r="F660" s="5" t="s">
        <v>2297</v>
      </c>
      <c r="G660" s="5" t="s">
        <v>2298</v>
      </c>
      <c r="H660" s="5" t="s">
        <v>5</v>
      </c>
      <c r="I660" s="5" t="s">
        <v>31</v>
      </c>
      <c r="J660" s="5" t="s">
        <v>2299</v>
      </c>
      <c r="K660" s="5" t="s">
        <v>352</v>
      </c>
      <c r="L660" s="5">
        <v>88001</v>
      </c>
      <c r="M660" s="5" t="s">
        <v>12</v>
      </c>
      <c r="N660" s="5" t="s">
        <v>4</v>
      </c>
      <c r="O660" s="5" t="s">
        <v>51</v>
      </c>
      <c r="P660" s="5">
        <v>41.37</v>
      </c>
      <c r="Q660" s="7">
        <v>8</v>
      </c>
      <c r="R660" s="12">
        <f>'Sales Data'!$Q$660*'Sales Data'!$P$660</f>
        <v>330.96</v>
      </c>
    </row>
    <row r="661" spans="1:18" x14ac:dyDescent="0.25">
      <c r="A661" s="4">
        <v>2807</v>
      </c>
      <c r="B661" s="5" t="s">
        <v>2300</v>
      </c>
      <c r="C661" s="6">
        <v>42576</v>
      </c>
      <c r="D661" s="6">
        <v>42578</v>
      </c>
      <c r="E661" s="5" t="s">
        <v>28</v>
      </c>
      <c r="F661" s="5" t="s">
        <v>2301</v>
      </c>
      <c r="G661" s="5" t="s">
        <v>2302</v>
      </c>
      <c r="H661" s="5" t="s">
        <v>5</v>
      </c>
      <c r="I661" s="5" t="s">
        <v>31</v>
      </c>
      <c r="J661" s="5" t="s">
        <v>61</v>
      </c>
      <c r="K661" s="5" t="s">
        <v>62</v>
      </c>
      <c r="L661" s="5">
        <v>98115</v>
      </c>
      <c r="M661" s="5" t="s">
        <v>12</v>
      </c>
      <c r="N661" s="5" t="s">
        <v>7</v>
      </c>
      <c r="O661" s="5" t="s">
        <v>159</v>
      </c>
      <c r="P661" s="5">
        <v>9.42</v>
      </c>
      <c r="Q661" s="7">
        <v>1</v>
      </c>
      <c r="R661" s="12">
        <f>'Sales Data'!$Q$661*'Sales Data'!$P$661</f>
        <v>9.42</v>
      </c>
    </row>
    <row r="662" spans="1:18" x14ac:dyDescent="0.25">
      <c r="A662" s="4">
        <v>2816</v>
      </c>
      <c r="B662" s="5" t="s">
        <v>2303</v>
      </c>
      <c r="C662" s="6">
        <v>42614</v>
      </c>
      <c r="D662" s="6">
        <v>42621</v>
      </c>
      <c r="E662" s="5" t="s">
        <v>42</v>
      </c>
      <c r="F662" s="5" t="s">
        <v>2304</v>
      </c>
      <c r="G662" s="5" t="s">
        <v>2305</v>
      </c>
      <c r="H662" s="5" t="s">
        <v>11</v>
      </c>
      <c r="I662" s="5" t="s">
        <v>31</v>
      </c>
      <c r="J662" s="5" t="s">
        <v>322</v>
      </c>
      <c r="K662" s="5" t="s">
        <v>592</v>
      </c>
      <c r="L662" s="5">
        <v>2038</v>
      </c>
      <c r="M662" s="5" t="s">
        <v>6</v>
      </c>
      <c r="N662" s="5" t="s">
        <v>7</v>
      </c>
      <c r="O662" s="5" t="s">
        <v>63</v>
      </c>
      <c r="P662" s="5">
        <v>114.6</v>
      </c>
      <c r="Q662" s="7">
        <v>9</v>
      </c>
      <c r="R662" s="12">
        <f>'Sales Data'!$Q$662*'Sales Data'!$P$662</f>
        <v>1031.3999999999999</v>
      </c>
    </row>
    <row r="663" spans="1:18" x14ac:dyDescent="0.25">
      <c r="A663" s="4">
        <v>2820</v>
      </c>
      <c r="B663" s="5" t="s">
        <v>2306</v>
      </c>
      <c r="C663" s="6">
        <v>42860</v>
      </c>
      <c r="D663" s="6">
        <v>42863</v>
      </c>
      <c r="E663" s="5" t="s">
        <v>112</v>
      </c>
      <c r="F663" s="5" t="s">
        <v>2307</v>
      </c>
      <c r="G663" s="5" t="s">
        <v>2308</v>
      </c>
      <c r="H663" s="5" t="s">
        <v>5</v>
      </c>
      <c r="I663" s="5" t="s">
        <v>31</v>
      </c>
      <c r="J663" s="5" t="s">
        <v>2309</v>
      </c>
      <c r="K663" s="5" t="s">
        <v>39</v>
      </c>
      <c r="L663" s="5">
        <v>92024</v>
      </c>
      <c r="M663" s="5" t="s">
        <v>12</v>
      </c>
      <c r="N663" s="5" t="s">
        <v>7</v>
      </c>
      <c r="O663" s="5" t="s">
        <v>63</v>
      </c>
      <c r="P663" s="5">
        <v>6.72</v>
      </c>
      <c r="Q663" s="7">
        <v>7</v>
      </c>
      <c r="R663" s="12">
        <f>'Sales Data'!$Q$663*'Sales Data'!$P$663</f>
        <v>47.04</v>
      </c>
    </row>
    <row r="664" spans="1:18" x14ac:dyDescent="0.25">
      <c r="A664" s="4">
        <v>2834</v>
      </c>
      <c r="B664" s="5" t="s">
        <v>2310</v>
      </c>
      <c r="C664" s="6">
        <v>43126</v>
      </c>
      <c r="D664" s="6">
        <v>43131</v>
      </c>
      <c r="E664" s="5" t="s">
        <v>28</v>
      </c>
      <c r="F664" s="5" t="s">
        <v>2311</v>
      </c>
      <c r="G664" s="5" t="s">
        <v>2312</v>
      </c>
      <c r="H664" s="5" t="s">
        <v>8</v>
      </c>
      <c r="I664" s="5" t="s">
        <v>31</v>
      </c>
      <c r="J664" s="5" t="s">
        <v>2313</v>
      </c>
      <c r="K664" s="5" t="s">
        <v>196</v>
      </c>
      <c r="L664" s="5">
        <v>35244</v>
      </c>
      <c r="M664" s="5" t="s">
        <v>9</v>
      </c>
      <c r="N664" s="5" t="s">
        <v>7</v>
      </c>
      <c r="O664" s="5" t="s">
        <v>85</v>
      </c>
      <c r="P664" s="5">
        <v>15.47</v>
      </c>
      <c r="Q664" s="7">
        <v>8</v>
      </c>
      <c r="R664" s="12">
        <f>'Sales Data'!$Q$664*'Sales Data'!$P$664</f>
        <v>123.76</v>
      </c>
    </row>
    <row r="665" spans="1:18" x14ac:dyDescent="0.25">
      <c r="A665" s="4">
        <v>2843</v>
      </c>
      <c r="B665" s="5" t="s">
        <v>2314</v>
      </c>
      <c r="C665" s="6">
        <v>43182</v>
      </c>
      <c r="D665" s="6">
        <v>43186</v>
      </c>
      <c r="E665" s="5" t="s">
        <v>42</v>
      </c>
      <c r="F665" s="5" t="s">
        <v>2315</v>
      </c>
      <c r="G665" s="5" t="s">
        <v>2316</v>
      </c>
      <c r="H665" s="5" t="s">
        <v>5</v>
      </c>
      <c r="I665" s="5" t="s">
        <v>31</v>
      </c>
      <c r="J665" s="5" t="s">
        <v>771</v>
      </c>
      <c r="K665" s="5" t="s">
        <v>68</v>
      </c>
      <c r="L665" s="5">
        <v>77340</v>
      </c>
      <c r="M665" s="5" t="s">
        <v>3</v>
      </c>
      <c r="N665" s="5" t="s">
        <v>7</v>
      </c>
      <c r="O665" s="5" t="s">
        <v>75</v>
      </c>
      <c r="P665" s="5">
        <v>143.72800000000001</v>
      </c>
      <c r="Q665" s="7">
        <v>9</v>
      </c>
      <c r="R665" s="12">
        <f>'Sales Data'!$Q$665*'Sales Data'!$P$665</f>
        <v>1293.5520000000001</v>
      </c>
    </row>
    <row r="666" spans="1:18" x14ac:dyDescent="0.25">
      <c r="A666" s="4">
        <v>2848</v>
      </c>
      <c r="B666" s="5" t="s">
        <v>2317</v>
      </c>
      <c r="C666" s="6">
        <v>43198</v>
      </c>
      <c r="D666" s="6">
        <v>43205</v>
      </c>
      <c r="E666" s="5" t="s">
        <v>42</v>
      </c>
      <c r="F666" s="5" t="s">
        <v>2318</v>
      </c>
      <c r="G666" s="5" t="s">
        <v>2319</v>
      </c>
      <c r="H666" s="5" t="s">
        <v>8</v>
      </c>
      <c r="I666" s="5" t="s">
        <v>31</v>
      </c>
      <c r="J666" s="5" t="s">
        <v>1431</v>
      </c>
      <c r="K666" s="5" t="s">
        <v>602</v>
      </c>
      <c r="L666" s="5">
        <v>30076</v>
      </c>
      <c r="M666" s="5" t="s">
        <v>9</v>
      </c>
      <c r="N666" s="5" t="s">
        <v>4</v>
      </c>
      <c r="O666" s="5" t="s">
        <v>51</v>
      </c>
      <c r="P666" s="5">
        <v>56.28</v>
      </c>
      <c r="Q666" s="7">
        <v>3</v>
      </c>
      <c r="R666" s="12">
        <f>'Sales Data'!$Q$666*'Sales Data'!$P$666</f>
        <v>168.84</v>
      </c>
    </row>
    <row r="667" spans="1:18" x14ac:dyDescent="0.25">
      <c r="A667" s="4">
        <v>2852</v>
      </c>
      <c r="B667" s="5" t="s">
        <v>2320</v>
      </c>
      <c r="C667" s="6">
        <v>43451</v>
      </c>
      <c r="D667" s="6">
        <v>43456</v>
      </c>
      <c r="E667" s="5" t="s">
        <v>42</v>
      </c>
      <c r="F667" s="5" t="s">
        <v>2321</v>
      </c>
      <c r="G667" s="5" t="s">
        <v>2322</v>
      </c>
      <c r="H667" s="5" t="s">
        <v>11</v>
      </c>
      <c r="I667" s="5" t="s">
        <v>31</v>
      </c>
      <c r="J667" s="5" t="s">
        <v>266</v>
      </c>
      <c r="K667" s="5" t="s">
        <v>153</v>
      </c>
      <c r="L667" s="5">
        <v>47201</v>
      </c>
      <c r="M667" s="5" t="s">
        <v>3</v>
      </c>
      <c r="N667" s="5" t="s">
        <v>7</v>
      </c>
      <c r="O667" s="5" t="s">
        <v>57</v>
      </c>
      <c r="P667" s="5">
        <v>28.16</v>
      </c>
      <c r="Q667" s="7">
        <v>7</v>
      </c>
      <c r="R667" s="12">
        <f>'Sales Data'!$Q$667*'Sales Data'!$P$667</f>
        <v>197.12</v>
      </c>
    </row>
    <row r="668" spans="1:18" x14ac:dyDescent="0.25">
      <c r="A668" s="4">
        <v>2858</v>
      </c>
      <c r="B668" s="5" t="s">
        <v>2323</v>
      </c>
      <c r="C668" s="6">
        <v>42962</v>
      </c>
      <c r="D668" s="6">
        <v>42964</v>
      </c>
      <c r="E668" s="5" t="s">
        <v>28</v>
      </c>
      <c r="F668" s="5" t="s">
        <v>2324</v>
      </c>
      <c r="G668" s="5" t="s">
        <v>2325</v>
      </c>
      <c r="H668" s="5" t="s">
        <v>5</v>
      </c>
      <c r="I668" s="5" t="s">
        <v>31</v>
      </c>
      <c r="J668" s="5" t="s">
        <v>784</v>
      </c>
      <c r="K668" s="5" t="s">
        <v>56</v>
      </c>
      <c r="L668" s="5">
        <v>28314</v>
      </c>
      <c r="M668" s="5" t="s">
        <v>9</v>
      </c>
      <c r="N668" s="5" t="s">
        <v>4</v>
      </c>
      <c r="O668" s="5" t="s">
        <v>96</v>
      </c>
      <c r="P668" s="5">
        <v>225.29599999999999</v>
      </c>
      <c r="Q668" s="7">
        <v>6</v>
      </c>
      <c r="R668" s="12">
        <f>'Sales Data'!$Q$668*'Sales Data'!$P$668</f>
        <v>1351.7759999999998</v>
      </c>
    </row>
    <row r="669" spans="1:18" x14ac:dyDescent="0.25">
      <c r="A669" s="4">
        <v>2871</v>
      </c>
      <c r="B669" s="5" t="s">
        <v>2326</v>
      </c>
      <c r="C669" s="6">
        <v>42085</v>
      </c>
      <c r="D669" s="6">
        <v>42089</v>
      </c>
      <c r="E669" s="5" t="s">
        <v>42</v>
      </c>
      <c r="F669" s="5" t="s">
        <v>2327</v>
      </c>
      <c r="G669" s="5" t="s">
        <v>2328</v>
      </c>
      <c r="H669" s="5" t="s">
        <v>8</v>
      </c>
      <c r="I669" s="5" t="s">
        <v>31</v>
      </c>
      <c r="J669" s="5" t="s">
        <v>621</v>
      </c>
      <c r="K669" s="5" t="s">
        <v>175</v>
      </c>
      <c r="L669" s="5">
        <v>85705</v>
      </c>
      <c r="M669" s="5" t="s">
        <v>12</v>
      </c>
      <c r="N669" s="5" t="s">
        <v>7</v>
      </c>
      <c r="O669" s="5" t="s">
        <v>57</v>
      </c>
      <c r="P669" s="5">
        <v>74.352000000000004</v>
      </c>
      <c r="Q669" s="7">
        <v>6</v>
      </c>
      <c r="R669" s="12">
        <f>'Sales Data'!$Q$669*'Sales Data'!$P$669</f>
        <v>446.11200000000002</v>
      </c>
    </row>
    <row r="670" spans="1:18" x14ac:dyDescent="0.25">
      <c r="A670" s="4">
        <v>2891</v>
      </c>
      <c r="B670" s="5" t="s">
        <v>2329</v>
      </c>
      <c r="C670" s="6">
        <v>42123</v>
      </c>
      <c r="D670" s="6">
        <v>42125</v>
      </c>
      <c r="E670" s="5" t="s">
        <v>28</v>
      </c>
      <c r="F670" s="5" t="s">
        <v>2330</v>
      </c>
      <c r="G670" s="5" t="s">
        <v>2331</v>
      </c>
      <c r="H670" s="5" t="s">
        <v>5</v>
      </c>
      <c r="I670" s="5" t="s">
        <v>31</v>
      </c>
      <c r="J670" s="5" t="s">
        <v>2332</v>
      </c>
      <c r="K670" s="5" t="s">
        <v>379</v>
      </c>
      <c r="L670" s="5">
        <v>70601</v>
      </c>
      <c r="M670" s="5" t="s">
        <v>9</v>
      </c>
      <c r="N670" s="5" t="s">
        <v>4</v>
      </c>
      <c r="O670" s="5" t="s">
        <v>96</v>
      </c>
      <c r="P670" s="5">
        <v>51.96</v>
      </c>
      <c r="Q670" s="7">
        <v>3</v>
      </c>
      <c r="R670" s="12">
        <f>'Sales Data'!$Q$670*'Sales Data'!$P$670</f>
        <v>155.88</v>
      </c>
    </row>
    <row r="671" spans="1:18" x14ac:dyDescent="0.25">
      <c r="A671" s="4">
        <v>2927</v>
      </c>
      <c r="B671" s="5" t="s">
        <v>2333</v>
      </c>
      <c r="C671" s="6">
        <v>43291</v>
      </c>
      <c r="D671" s="6">
        <v>43295</v>
      </c>
      <c r="E671" s="5" t="s">
        <v>28</v>
      </c>
      <c r="F671" s="5" t="s">
        <v>2334</v>
      </c>
      <c r="G671" s="5" t="s">
        <v>2335</v>
      </c>
      <c r="H671" s="5" t="s">
        <v>5</v>
      </c>
      <c r="I671" s="5" t="s">
        <v>31</v>
      </c>
      <c r="J671" s="5" t="s">
        <v>266</v>
      </c>
      <c r="K671" s="5" t="s">
        <v>602</v>
      </c>
      <c r="L671" s="5">
        <v>31907</v>
      </c>
      <c r="M671" s="5" t="s">
        <v>9</v>
      </c>
      <c r="N671" s="5" t="s">
        <v>4</v>
      </c>
      <c r="O671" s="5" t="s">
        <v>51</v>
      </c>
      <c r="P671" s="5">
        <v>18.84</v>
      </c>
      <c r="Q671" s="7">
        <v>4</v>
      </c>
      <c r="R671" s="12">
        <f>'Sales Data'!$Q$671*'Sales Data'!$P$671</f>
        <v>75.36</v>
      </c>
    </row>
    <row r="672" spans="1:18" x14ac:dyDescent="0.25">
      <c r="A672" s="4">
        <v>2950</v>
      </c>
      <c r="B672" s="5" t="s">
        <v>2336</v>
      </c>
      <c r="C672" s="6">
        <v>43416</v>
      </c>
      <c r="D672" s="6">
        <v>43416</v>
      </c>
      <c r="E672" s="5" t="s">
        <v>610</v>
      </c>
      <c r="F672" s="5" t="s">
        <v>2337</v>
      </c>
      <c r="G672" s="5" t="s">
        <v>2338</v>
      </c>
      <c r="H672" s="5" t="s">
        <v>11</v>
      </c>
      <c r="I672" s="5" t="s">
        <v>31</v>
      </c>
      <c r="J672" s="5" t="s">
        <v>2339</v>
      </c>
      <c r="K672" s="5" t="s">
        <v>175</v>
      </c>
      <c r="L672" s="5">
        <v>85301</v>
      </c>
      <c r="M672" s="5" t="s">
        <v>12</v>
      </c>
      <c r="N672" s="5" t="s">
        <v>10</v>
      </c>
      <c r="O672" s="5" t="s">
        <v>138</v>
      </c>
      <c r="P672" s="5">
        <v>41.6</v>
      </c>
      <c r="Q672" s="7">
        <v>8</v>
      </c>
      <c r="R672" s="12">
        <f>'Sales Data'!$Q$672*'Sales Data'!$P$672</f>
        <v>332.8</v>
      </c>
    </row>
    <row r="673" spans="1:18" x14ac:dyDescent="0.25">
      <c r="A673" s="4">
        <v>2957</v>
      </c>
      <c r="B673" s="5" t="s">
        <v>2340</v>
      </c>
      <c r="C673" s="6">
        <v>43278</v>
      </c>
      <c r="D673" s="6">
        <v>43285</v>
      </c>
      <c r="E673" s="5" t="s">
        <v>42</v>
      </c>
      <c r="F673" s="5" t="s">
        <v>2341</v>
      </c>
      <c r="G673" s="5" t="s">
        <v>2342</v>
      </c>
      <c r="H673" s="5" t="s">
        <v>11</v>
      </c>
      <c r="I673" s="5" t="s">
        <v>31</v>
      </c>
      <c r="J673" s="5" t="s">
        <v>1957</v>
      </c>
      <c r="K673" s="5" t="s">
        <v>158</v>
      </c>
      <c r="L673" s="5">
        <v>13601</v>
      </c>
      <c r="M673" s="5" t="s">
        <v>6</v>
      </c>
      <c r="N673" s="5" t="s">
        <v>4</v>
      </c>
      <c r="O673" s="5" t="s">
        <v>96</v>
      </c>
      <c r="P673" s="5">
        <v>191.64599999999999</v>
      </c>
      <c r="Q673" s="7">
        <v>5</v>
      </c>
      <c r="R673" s="12">
        <f>'Sales Data'!$Q$673*'Sales Data'!$P$673</f>
        <v>958.2299999999999</v>
      </c>
    </row>
    <row r="674" spans="1:18" x14ac:dyDescent="0.25">
      <c r="A674" s="4">
        <v>2963</v>
      </c>
      <c r="B674" s="5" t="s">
        <v>2343</v>
      </c>
      <c r="C674" s="6">
        <v>43450</v>
      </c>
      <c r="D674" s="6">
        <v>43455</v>
      </c>
      <c r="E674" s="5" t="s">
        <v>28</v>
      </c>
      <c r="F674" s="5" t="s">
        <v>2344</v>
      </c>
      <c r="G674" s="5" t="s">
        <v>2345</v>
      </c>
      <c r="H674" s="5" t="s">
        <v>8</v>
      </c>
      <c r="I674" s="5" t="s">
        <v>31</v>
      </c>
      <c r="J674" s="5" t="s">
        <v>1070</v>
      </c>
      <c r="K674" s="5" t="s">
        <v>39</v>
      </c>
      <c r="L674" s="5">
        <v>92054</v>
      </c>
      <c r="M674" s="5" t="s">
        <v>12</v>
      </c>
      <c r="N674" s="5" t="s">
        <v>4</v>
      </c>
      <c r="O674" s="5" t="s">
        <v>96</v>
      </c>
      <c r="P674" s="5">
        <v>81.567999999999998</v>
      </c>
      <c r="Q674" s="7">
        <v>5</v>
      </c>
      <c r="R674" s="12">
        <f>'Sales Data'!$Q$674*'Sales Data'!$P$674</f>
        <v>407.84</v>
      </c>
    </row>
    <row r="675" spans="1:18" x14ac:dyDescent="0.25">
      <c r="A675" s="4">
        <v>2980</v>
      </c>
      <c r="B675" s="5" t="s">
        <v>2346</v>
      </c>
      <c r="C675" s="6">
        <v>42533</v>
      </c>
      <c r="D675" s="6">
        <v>42538</v>
      </c>
      <c r="E675" s="5" t="s">
        <v>42</v>
      </c>
      <c r="F675" s="5" t="s">
        <v>2347</v>
      </c>
      <c r="G675" s="5" t="s">
        <v>2348</v>
      </c>
      <c r="H675" s="5" t="s">
        <v>5</v>
      </c>
      <c r="I675" s="5" t="s">
        <v>31</v>
      </c>
      <c r="J675" s="5" t="s">
        <v>94</v>
      </c>
      <c r="K675" s="5" t="s">
        <v>95</v>
      </c>
      <c r="L675" s="5">
        <v>19134</v>
      </c>
      <c r="M675" s="5" t="s">
        <v>6</v>
      </c>
      <c r="N675" s="5" t="s">
        <v>7</v>
      </c>
      <c r="O675" s="5" t="s">
        <v>57</v>
      </c>
      <c r="P675" s="5">
        <v>20.736000000000001</v>
      </c>
      <c r="Q675" s="7">
        <v>4</v>
      </c>
      <c r="R675" s="12">
        <f>'Sales Data'!$Q$675*'Sales Data'!$P$675</f>
        <v>82.944000000000003</v>
      </c>
    </row>
    <row r="676" spans="1:18" x14ac:dyDescent="0.25">
      <c r="A676" s="4">
        <v>2986</v>
      </c>
      <c r="B676" s="5" t="s">
        <v>2349</v>
      </c>
      <c r="C676" s="6">
        <v>42880</v>
      </c>
      <c r="D676" s="6">
        <v>42885</v>
      </c>
      <c r="E676" s="5" t="s">
        <v>42</v>
      </c>
      <c r="F676" s="5" t="s">
        <v>2350</v>
      </c>
      <c r="G676" s="5" t="s">
        <v>2351</v>
      </c>
      <c r="H676" s="5" t="s">
        <v>11</v>
      </c>
      <c r="I676" s="5" t="s">
        <v>31</v>
      </c>
      <c r="J676" s="5" t="s">
        <v>266</v>
      </c>
      <c r="K676" s="5" t="s">
        <v>602</v>
      </c>
      <c r="L676" s="5">
        <v>31907</v>
      </c>
      <c r="M676" s="5" t="s">
        <v>9</v>
      </c>
      <c r="N676" s="5" t="s">
        <v>4</v>
      </c>
      <c r="O676" s="5" t="s">
        <v>51</v>
      </c>
      <c r="P676" s="5">
        <v>246</v>
      </c>
      <c r="Q676" s="7">
        <v>1</v>
      </c>
      <c r="R676" s="12">
        <f>'Sales Data'!$Q$676*'Sales Data'!$P$676</f>
        <v>246</v>
      </c>
    </row>
    <row r="677" spans="1:18" x14ac:dyDescent="0.25">
      <c r="A677" s="4">
        <v>3005</v>
      </c>
      <c r="B677" s="5" t="s">
        <v>2352</v>
      </c>
      <c r="C677" s="6">
        <v>42986</v>
      </c>
      <c r="D677" s="6">
        <v>42988</v>
      </c>
      <c r="E677" s="5" t="s">
        <v>112</v>
      </c>
      <c r="F677" s="5" t="s">
        <v>2353</v>
      </c>
      <c r="G677" s="5" t="s">
        <v>2354</v>
      </c>
      <c r="H677" s="5" t="s">
        <v>11</v>
      </c>
      <c r="I677" s="5" t="s">
        <v>31</v>
      </c>
      <c r="J677" s="5" t="s">
        <v>157</v>
      </c>
      <c r="K677" s="5" t="s">
        <v>158</v>
      </c>
      <c r="L677" s="5">
        <v>10011</v>
      </c>
      <c r="M677" s="5" t="s">
        <v>6</v>
      </c>
      <c r="N677" s="5" t="s">
        <v>7</v>
      </c>
      <c r="O677" s="5" t="s">
        <v>69</v>
      </c>
      <c r="P677" s="5">
        <v>207.48</v>
      </c>
      <c r="Q677" s="7">
        <v>7</v>
      </c>
      <c r="R677" s="12">
        <f>'Sales Data'!$Q$677*'Sales Data'!$P$677</f>
        <v>1452.36</v>
      </c>
    </row>
    <row r="678" spans="1:18" x14ac:dyDescent="0.25">
      <c r="A678" s="4">
        <v>3011</v>
      </c>
      <c r="B678" s="5" t="s">
        <v>2355</v>
      </c>
      <c r="C678" s="6">
        <v>43207</v>
      </c>
      <c r="D678" s="6">
        <v>43213</v>
      </c>
      <c r="E678" s="5" t="s">
        <v>42</v>
      </c>
      <c r="F678" s="5" t="s">
        <v>2356</v>
      </c>
      <c r="G678" s="5" t="s">
        <v>2357</v>
      </c>
      <c r="H678" s="5" t="s">
        <v>11</v>
      </c>
      <c r="I678" s="5" t="s">
        <v>31</v>
      </c>
      <c r="J678" s="5" t="s">
        <v>1175</v>
      </c>
      <c r="K678" s="5" t="s">
        <v>246</v>
      </c>
      <c r="L678" s="5">
        <v>80027</v>
      </c>
      <c r="M678" s="5" t="s">
        <v>12</v>
      </c>
      <c r="N678" s="5" t="s">
        <v>7</v>
      </c>
      <c r="O678" s="5" t="s">
        <v>63</v>
      </c>
      <c r="P678" s="5">
        <v>12.03</v>
      </c>
      <c r="Q678" s="7">
        <v>5</v>
      </c>
      <c r="R678" s="12">
        <f>'Sales Data'!$Q$678*'Sales Data'!$P$678</f>
        <v>60.15</v>
      </c>
    </row>
    <row r="679" spans="1:18" x14ac:dyDescent="0.25">
      <c r="A679" s="4">
        <v>3024</v>
      </c>
      <c r="B679" s="5" t="s">
        <v>2358</v>
      </c>
      <c r="C679" s="6">
        <v>43421</v>
      </c>
      <c r="D679" s="6">
        <v>43427</v>
      </c>
      <c r="E679" s="5" t="s">
        <v>42</v>
      </c>
      <c r="F679" s="5" t="s">
        <v>2359</v>
      </c>
      <c r="G679" s="5" t="s">
        <v>2360</v>
      </c>
      <c r="H679" s="5" t="s">
        <v>5</v>
      </c>
      <c r="I679" s="5" t="s">
        <v>31</v>
      </c>
      <c r="J679" s="5" t="s">
        <v>1386</v>
      </c>
      <c r="K679" s="5" t="s">
        <v>68</v>
      </c>
      <c r="L679" s="5">
        <v>78521</v>
      </c>
      <c r="M679" s="5" t="s">
        <v>3</v>
      </c>
      <c r="N679" s="5" t="s">
        <v>4</v>
      </c>
      <c r="O679" s="5" t="s">
        <v>34</v>
      </c>
      <c r="P679" s="5">
        <v>327.7328</v>
      </c>
      <c r="Q679" s="7">
        <v>1</v>
      </c>
      <c r="R679" s="12">
        <f>'Sales Data'!$Q$679*'Sales Data'!$P$679</f>
        <v>327.7328</v>
      </c>
    </row>
    <row r="680" spans="1:18" x14ac:dyDescent="0.25">
      <c r="A680" s="4">
        <v>3031</v>
      </c>
      <c r="B680" s="5" t="s">
        <v>2361</v>
      </c>
      <c r="C680" s="6">
        <v>42634</v>
      </c>
      <c r="D680" s="6">
        <v>42640</v>
      </c>
      <c r="E680" s="5" t="s">
        <v>42</v>
      </c>
      <c r="F680" s="5" t="s">
        <v>2362</v>
      </c>
      <c r="G680" s="5" t="s">
        <v>2363</v>
      </c>
      <c r="H680" s="5" t="s">
        <v>8</v>
      </c>
      <c r="I680" s="5" t="s">
        <v>31</v>
      </c>
      <c r="J680" s="5" t="s">
        <v>2364</v>
      </c>
      <c r="K680" s="5" t="s">
        <v>143</v>
      </c>
      <c r="L680" s="5">
        <v>48146</v>
      </c>
      <c r="M680" s="5" t="s">
        <v>3</v>
      </c>
      <c r="N680" s="5" t="s">
        <v>4</v>
      </c>
      <c r="O680" s="5" t="s">
        <v>34</v>
      </c>
      <c r="P680" s="5">
        <v>194.32</v>
      </c>
      <c r="Q680" s="7">
        <v>1</v>
      </c>
      <c r="R680" s="12">
        <f>'Sales Data'!$Q$680*'Sales Data'!$P$680</f>
        <v>194.32</v>
      </c>
    </row>
    <row r="681" spans="1:18" x14ac:dyDescent="0.25">
      <c r="A681" s="4">
        <v>3049</v>
      </c>
      <c r="B681" s="5" t="s">
        <v>2365</v>
      </c>
      <c r="C681" s="6">
        <v>43192</v>
      </c>
      <c r="D681" s="6">
        <v>43194</v>
      </c>
      <c r="E681" s="5" t="s">
        <v>112</v>
      </c>
      <c r="F681" s="5" t="s">
        <v>2366</v>
      </c>
      <c r="G681" s="5" t="s">
        <v>2367</v>
      </c>
      <c r="H681" s="5" t="s">
        <v>11</v>
      </c>
      <c r="I681" s="5" t="s">
        <v>31</v>
      </c>
      <c r="J681" s="5" t="s">
        <v>266</v>
      </c>
      <c r="K681" s="5" t="s">
        <v>602</v>
      </c>
      <c r="L681" s="5">
        <v>31907</v>
      </c>
      <c r="M681" s="5" t="s">
        <v>9</v>
      </c>
      <c r="N681" s="5" t="s">
        <v>4</v>
      </c>
      <c r="O681" s="5" t="s">
        <v>47</v>
      </c>
      <c r="P681" s="5">
        <v>411.8</v>
      </c>
      <c r="Q681" s="7">
        <v>3</v>
      </c>
      <c r="R681" s="12">
        <f>'Sales Data'!$Q$681*'Sales Data'!$P$681</f>
        <v>1235.4000000000001</v>
      </c>
    </row>
    <row r="682" spans="1:18" x14ac:dyDescent="0.25">
      <c r="A682" s="4">
        <v>3054</v>
      </c>
      <c r="B682" s="5" t="s">
        <v>2368</v>
      </c>
      <c r="C682" s="6">
        <v>42834</v>
      </c>
      <c r="D682" s="6">
        <v>42839</v>
      </c>
      <c r="E682" s="5" t="s">
        <v>28</v>
      </c>
      <c r="F682" s="5" t="s">
        <v>2369</v>
      </c>
      <c r="G682" s="5" t="s">
        <v>2370</v>
      </c>
      <c r="H682" s="5" t="s">
        <v>11</v>
      </c>
      <c r="I682" s="5" t="s">
        <v>31</v>
      </c>
      <c r="J682" s="5" t="s">
        <v>451</v>
      </c>
      <c r="K682" s="5" t="s">
        <v>143</v>
      </c>
      <c r="L682" s="5">
        <v>48227</v>
      </c>
      <c r="M682" s="5" t="s">
        <v>3</v>
      </c>
      <c r="N682" s="5" t="s">
        <v>10</v>
      </c>
      <c r="O682" s="5" t="s">
        <v>116</v>
      </c>
      <c r="P682" s="5">
        <v>517.9</v>
      </c>
      <c r="Q682" s="7">
        <v>4</v>
      </c>
      <c r="R682" s="12">
        <f>'Sales Data'!$Q$682*'Sales Data'!$P$682</f>
        <v>2071.6</v>
      </c>
    </row>
    <row r="683" spans="1:18" x14ac:dyDescent="0.25">
      <c r="A683" s="4">
        <v>3062</v>
      </c>
      <c r="B683" s="5" t="s">
        <v>2371</v>
      </c>
      <c r="C683" s="6">
        <v>43162</v>
      </c>
      <c r="D683" s="6">
        <v>43166</v>
      </c>
      <c r="E683" s="5" t="s">
        <v>42</v>
      </c>
      <c r="F683" s="5" t="s">
        <v>2372</v>
      </c>
      <c r="G683" s="5" t="s">
        <v>2373</v>
      </c>
      <c r="H683" s="5" t="s">
        <v>5</v>
      </c>
      <c r="I683" s="5" t="s">
        <v>31</v>
      </c>
      <c r="J683" s="5" t="s">
        <v>422</v>
      </c>
      <c r="K683" s="5" t="s">
        <v>68</v>
      </c>
      <c r="L683" s="5">
        <v>75081</v>
      </c>
      <c r="M683" s="5" t="s">
        <v>3</v>
      </c>
      <c r="N683" s="5" t="s">
        <v>7</v>
      </c>
      <c r="O683" s="5" t="s">
        <v>57</v>
      </c>
      <c r="P683" s="5">
        <v>26.88</v>
      </c>
      <c r="Q683" s="7">
        <v>4</v>
      </c>
      <c r="R683" s="12">
        <f>'Sales Data'!$Q$683*'Sales Data'!$P$683</f>
        <v>107.52</v>
      </c>
    </row>
    <row r="684" spans="1:18" x14ac:dyDescent="0.25">
      <c r="A684" s="4">
        <v>3065</v>
      </c>
      <c r="B684" s="5" t="s">
        <v>2374</v>
      </c>
      <c r="C684" s="6">
        <v>43172</v>
      </c>
      <c r="D684" s="6">
        <v>43177</v>
      </c>
      <c r="E684" s="5" t="s">
        <v>28</v>
      </c>
      <c r="F684" s="5" t="s">
        <v>2375</v>
      </c>
      <c r="G684" s="5" t="s">
        <v>2376</v>
      </c>
      <c r="H684" s="5" t="s">
        <v>11</v>
      </c>
      <c r="I684" s="5" t="s">
        <v>31</v>
      </c>
      <c r="J684" s="5" t="s">
        <v>2158</v>
      </c>
      <c r="K684" s="5" t="s">
        <v>352</v>
      </c>
      <c r="L684" s="5">
        <v>87105</v>
      </c>
      <c r="M684" s="5" t="s">
        <v>12</v>
      </c>
      <c r="N684" s="5" t="s">
        <v>7</v>
      </c>
      <c r="O684" s="5" t="s">
        <v>75</v>
      </c>
      <c r="P684" s="5">
        <v>90.8</v>
      </c>
      <c r="Q684" s="7">
        <v>3</v>
      </c>
      <c r="R684" s="12">
        <f>'Sales Data'!$Q$684*'Sales Data'!$P$684</f>
        <v>272.39999999999998</v>
      </c>
    </row>
    <row r="685" spans="1:18" x14ac:dyDescent="0.25">
      <c r="A685" s="4">
        <v>3080</v>
      </c>
      <c r="B685" s="5" t="s">
        <v>2377</v>
      </c>
      <c r="C685" s="6">
        <v>43347</v>
      </c>
      <c r="D685" s="6">
        <v>43348</v>
      </c>
      <c r="E685" s="5" t="s">
        <v>112</v>
      </c>
      <c r="F685" s="5" t="s">
        <v>2378</v>
      </c>
      <c r="G685" s="5" t="s">
        <v>2379</v>
      </c>
      <c r="H685" s="5" t="s">
        <v>11</v>
      </c>
      <c r="I685" s="5" t="s">
        <v>31</v>
      </c>
      <c r="J685" s="5" t="s">
        <v>2380</v>
      </c>
      <c r="K685" s="5" t="s">
        <v>39</v>
      </c>
      <c r="L685" s="5">
        <v>92307</v>
      </c>
      <c r="M685" s="5" t="s">
        <v>12</v>
      </c>
      <c r="N685" s="5" t="s">
        <v>7</v>
      </c>
      <c r="O685" s="5" t="s">
        <v>57</v>
      </c>
      <c r="P685" s="5">
        <v>12.96</v>
      </c>
      <c r="Q685" s="7">
        <v>3</v>
      </c>
      <c r="R685" s="12">
        <f>'Sales Data'!$Q$685*'Sales Data'!$P$685</f>
        <v>38.880000000000003</v>
      </c>
    </row>
    <row r="686" spans="1:18" x14ac:dyDescent="0.25">
      <c r="A686" s="4">
        <v>3102</v>
      </c>
      <c r="B686" s="5" t="s">
        <v>2381</v>
      </c>
      <c r="C686" s="6">
        <v>43456</v>
      </c>
      <c r="D686" s="6">
        <v>43461</v>
      </c>
      <c r="E686" s="5" t="s">
        <v>28</v>
      </c>
      <c r="F686" s="5" t="s">
        <v>2382</v>
      </c>
      <c r="G686" s="5" t="s">
        <v>2383</v>
      </c>
      <c r="H686" s="5" t="s">
        <v>8</v>
      </c>
      <c r="I686" s="5" t="s">
        <v>31</v>
      </c>
      <c r="J686" s="5" t="s">
        <v>1521</v>
      </c>
      <c r="K686" s="5" t="s">
        <v>669</v>
      </c>
      <c r="L686" s="5">
        <v>2908</v>
      </c>
      <c r="M686" s="5" t="s">
        <v>6</v>
      </c>
      <c r="N686" s="5" t="s">
        <v>7</v>
      </c>
      <c r="O686" s="5" t="s">
        <v>891</v>
      </c>
      <c r="P686" s="5">
        <v>695.16</v>
      </c>
      <c r="Q686" s="7">
        <v>9</v>
      </c>
      <c r="R686" s="12">
        <f>'Sales Data'!$Q$686*'Sales Data'!$P$686</f>
        <v>6256.44</v>
      </c>
    </row>
    <row r="687" spans="1:18" x14ac:dyDescent="0.25">
      <c r="A687" s="4">
        <v>3105</v>
      </c>
      <c r="B687" s="5" t="s">
        <v>2384</v>
      </c>
      <c r="C687" s="6">
        <v>43182</v>
      </c>
      <c r="D687" s="6">
        <v>43188</v>
      </c>
      <c r="E687" s="5" t="s">
        <v>42</v>
      </c>
      <c r="F687" s="5" t="s">
        <v>2385</v>
      </c>
      <c r="G687" s="5" t="s">
        <v>2386</v>
      </c>
      <c r="H687" s="5" t="s">
        <v>5</v>
      </c>
      <c r="I687" s="5" t="s">
        <v>31</v>
      </c>
      <c r="J687" s="5" t="s">
        <v>157</v>
      </c>
      <c r="K687" s="5" t="s">
        <v>158</v>
      </c>
      <c r="L687" s="5">
        <v>10024</v>
      </c>
      <c r="M687" s="5" t="s">
        <v>6</v>
      </c>
      <c r="N687" s="5" t="s">
        <v>7</v>
      </c>
      <c r="O687" s="5" t="s">
        <v>57</v>
      </c>
      <c r="P687" s="5">
        <v>25.68</v>
      </c>
      <c r="Q687" s="7">
        <v>9</v>
      </c>
      <c r="R687" s="12">
        <f>'Sales Data'!$Q$687*'Sales Data'!$P$687</f>
        <v>231.12</v>
      </c>
    </row>
    <row r="688" spans="1:18" x14ac:dyDescent="0.25">
      <c r="A688" s="4">
        <v>3127</v>
      </c>
      <c r="B688" s="5" t="s">
        <v>2387</v>
      </c>
      <c r="C688" s="6">
        <v>43351</v>
      </c>
      <c r="D688" s="6">
        <v>43355</v>
      </c>
      <c r="E688" s="5" t="s">
        <v>42</v>
      </c>
      <c r="F688" s="5" t="s">
        <v>2388</v>
      </c>
      <c r="G688" s="5" t="s">
        <v>2389</v>
      </c>
      <c r="H688" s="5" t="s">
        <v>5</v>
      </c>
      <c r="I688" s="5" t="s">
        <v>31</v>
      </c>
      <c r="J688" s="5" t="s">
        <v>94</v>
      </c>
      <c r="K688" s="5" t="s">
        <v>95</v>
      </c>
      <c r="L688" s="5">
        <v>19134</v>
      </c>
      <c r="M688" s="5" t="s">
        <v>6</v>
      </c>
      <c r="N688" s="5" t="s">
        <v>10</v>
      </c>
      <c r="O688" s="5" t="s">
        <v>116</v>
      </c>
      <c r="P688" s="5">
        <v>258.52800000000002</v>
      </c>
      <c r="Q688" s="7">
        <v>2</v>
      </c>
      <c r="R688" s="12">
        <f>'Sales Data'!$Q$688*'Sales Data'!$P$688</f>
        <v>517.05600000000004</v>
      </c>
    </row>
    <row r="689" spans="1:18" x14ac:dyDescent="0.25">
      <c r="A689" s="4">
        <v>3133</v>
      </c>
      <c r="B689" s="5" t="s">
        <v>2390</v>
      </c>
      <c r="C689" s="6">
        <v>42240</v>
      </c>
      <c r="D689" s="6">
        <v>42242</v>
      </c>
      <c r="E689" s="5" t="s">
        <v>112</v>
      </c>
      <c r="F689" s="5" t="s">
        <v>2391</v>
      </c>
      <c r="G689" s="5" t="s">
        <v>2392</v>
      </c>
      <c r="H689" s="5" t="s">
        <v>8</v>
      </c>
      <c r="I689" s="5" t="s">
        <v>31</v>
      </c>
      <c r="J689" s="5" t="s">
        <v>1070</v>
      </c>
      <c r="K689" s="5" t="s">
        <v>158</v>
      </c>
      <c r="L689" s="5">
        <v>11572</v>
      </c>
      <c r="M689" s="5" t="s">
        <v>6</v>
      </c>
      <c r="N689" s="5" t="s">
        <v>4</v>
      </c>
      <c r="O689" s="5" t="s">
        <v>51</v>
      </c>
      <c r="P689" s="5">
        <v>13.28</v>
      </c>
      <c r="Q689" s="7">
        <v>8</v>
      </c>
      <c r="R689" s="12">
        <f>'Sales Data'!$Q$689*'Sales Data'!$P$689</f>
        <v>106.24</v>
      </c>
    </row>
    <row r="690" spans="1:18" x14ac:dyDescent="0.25">
      <c r="A690" s="4">
        <v>3146</v>
      </c>
      <c r="B690" s="5" t="s">
        <v>2393</v>
      </c>
      <c r="C690" s="6">
        <v>43142</v>
      </c>
      <c r="D690" s="6">
        <v>43144</v>
      </c>
      <c r="E690" s="5" t="s">
        <v>28</v>
      </c>
      <c r="F690" s="5" t="s">
        <v>2394</v>
      </c>
      <c r="G690" s="5" t="s">
        <v>2395</v>
      </c>
      <c r="H690" s="5" t="s">
        <v>8</v>
      </c>
      <c r="I690" s="5" t="s">
        <v>31</v>
      </c>
      <c r="J690" s="5" t="s">
        <v>61</v>
      </c>
      <c r="K690" s="5" t="s">
        <v>62</v>
      </c>
      <c r="L690" s="5">
        <v>98105</v>
      </c>
      <c r="M690" s="5" t="s">
        <v>12</v>
      </c>
      <c r="N690" s="5" t="s">
        <v>4</v>
      </c>
      <c r="O690" s="5" t="s">
        <v>96</v>
      </c>
      <c r="P690" s="5">
        <v>963.13599999999997</v>
      </c>
      <c r="Q690" s="7">
        <v>4</v>
      </c>
      <c r="R690" s="12">
        <f>'Sales Data'!$Q$690*'Sales Data'!$P$690</f>
        <v>3852.5439999999999</v>
      </c>
    </row>
    <row r="691" spans="1:18" x14ac:dyDescent="0.25">
      <c r="A691" s="4">
        <v>3156</v>
      </c>
      <c r="B691" s="5" t="s">
        <v>2396</v>
      </c>
      <c r="C691" s="6">
        <v>42219</v>
      </c>
      <c r="D691" s="6">
        <v>42221</v>
      </c>
      <c r="E691" s="5" t="s">
        <v>28</v>
      </c>
      <c r="F691" s="5" t="s">
        <v>2397</v>
      </c>
      <c r="G691" s="5" t="s">
        <v>2398</v>
      </c>
      <c r="H691" s="5" t="s">
        <v>11</v>
      </c>
      <c r="I691" s="5" t="s">
        <v>31</v>
      </c>
      <c r="J691" s="5" t="s">
        <v>2339</v>
      </c>
      <c r="K691" s="5" t="s">
        <v>175</v>
      </c>
      <c r="L691" s="5">
        <v>85301</v>
      </c>
      <c r="M691" s="5" t="s">
        <v>12</v>
      </c>
      <c r="N691" s="5" t="s">
        <v>7</v>
      </c>
      <c r="O691" s="5" t="s">
        <v>57</v>
      </c>
      <c r="P691" s="5">
        <v>93.024000000000001</v>
      </c>
      <c r="Q691" s="7">
        <v>5</v>
      </c>
      <c r="R691" s="12">
        <f>'Sales Data'!$Q$691*'Sales Data'!$P$691</f>
        <v>465.12</v>
      </c>
    </row>
    <row r="692" spans="1:18" x14ac:dyDescent="0.25">
      <c r="A692" s="4">
        <v>3161</v>
      </c>
      <c r="B692" s="5" t="s">
        <v>2399</v>
      </c>
      <c r="C692" s="6">
        <v>42259</v>
      </c>
      <c r="D692" s="6">
        <v>42263</v>
      </c>
      <c r="E692" s="5" t="s">
        <v>28</v>
      </c>
      <c r="F692" s="5" t="s">
        <v>2400</v>
      </c>
      <c r="G692" s="5" t="s">
        <v>2401</v>
      </c>
      <c r="H692" s="5" t="s">
        <v>5</v>
      </c>
      <c r="I692" s="5" t="s">
        <v>31</v>
      </c>
      <c r="J692" s="5" t="s">
        <v>110</v>
      </c>
      <c r="K692" s="5" t="s">
        <v>68</v>
      </c>
      <c r="L692" s="5">
        <v>77070</v>
      </c>
      <c r="M692" s="5" t="s">
        <v>3</v>
      </c>
      <c r="N692" s="5" t="s">
        <v>7</v>
      </c>
      <c r="O692" s="5" t="s">
        <v>63</v>
      </c>
      <c r="P692" s="5">
        <v>5.18</v>
      </c>
      <c r="Q692" s="7">
        <v>6</v>
      </c>
      <c r="R692" s="12">
        <f>'Sales Data'!$Q$692*'Sales Data'!$P$692</f>
        <v>31.08</v>
      </c>
    </row>
    <row r="693" spans="1:18" x14ac:dyDescent="0.25">
      <c r="A693" s="4">
        <v>3194</v>
      </c>
      <c r="B693" s="5" t="s">
        <v>2402</v>
      </c>
      <c r="C693" s="6">
        <v>42248</v>
      </c>
      <c r="D693" s="6">
        <v>42251</v>
      </c>
      <c r="E693" s="5" t="s">
        <v>112</v>
      </c>
      <c r="F693" s="5" t="s">
        <v>2403</v>
      </c>
      <c r="G693" s="5" t="s">
        <v>2404</v>
      </c>
      <c r="H693" s="5" t="s">
        <v>5</v>
      </c>
      <c r="I693" s="5" t="s">
        <v>31</v>
      </c>
      <c r="J693" s="5" t="s">
        <v>110</v>
      </c>
      <c r="K693" s="5" t="s">
        <v>68</v>
      </c>
      <c r="L693" s="5">
        <v>77036</v>
      </c>
      <c r="M693" s="5" t="s">
        <v>3</v>
      </c>
      <c r="N693" s="5" t="s">
        <v>7</v>
      </c>
      <c r="O693" s="5" t="s">
        <v>63</v>
      </c>
      <c r="P693" s="5">
        <v>3.6480000000000001</v>
      </c>
      <c r="Q693" s="7">
        <v>9</v>
      </c>
      <c r="R693" s="12">
        <f>'Sales Data'!$Q$693*'Sales Data'!$P$693</f>
        <v>32.832000000000001</v>
      </c>
    </row>
    <row r="694" spans="1:18" x14ac:dyDescent="0.25">
      <c r="A694" s="4">
        <v>3200</v>
      </c>
      <c r="B694" s="5" t="s">
        <v>2405</v>
      </c>
      <c r="C694" s="6">
        <v>43452</v>
      </c>
      <c r="D694" s="6">
        <v>43456</v>
      </c>
      <c r="E694" s="5" t="s">
        <v>42</v>
      </c>
      <c r="F694" s="5" t="s">
        <v>2406</v>
      </c>
      <c r="G694" s="5" t="s">
        <v>2407</v>
      </c>
      <c r="H694" s="5" t="s">
        <v>8</v>
      </c>
      <c r="I694" s="5" t="s">
        <v>31</v>
      </c>
      <c r="J694" s="5" t="s">
        <v>94</v>
      </c>
      <c r="K694" s="5" t="s">
        <v>95</v>
      </c>
      <c r="L694" s="5">
        <v>19134</v>
      </c>
      <c r="M694" s="5" t="s">
        <v>6</v>
      </c>
      <c r="N694" s="5" t="s">
        <v>7</v>
      </c>
      <c r="O694" s="5" t="s">
        <v>85</v>
      </c>
      <c r="P694" s="5">
        <v>18.704000000000001</v>
      </c>
      <c r="Q694" s="7">
        <v>2</v>
      </c>
      <c r="R694" s="12">
        <f>'Sales Data'!$Q$694*'Sales Data'!$P$694</f>
        <v>37.408000000000001</v>
      </c>
    </row>
    <row r="695" spans="1:18" x14ac:dyDescent="0.25">
      <c r="A695" s="4">
        <v>3237</v>
      </c>
      <c r="B695" s="5" t="s">
        <v>2408</v>
      </c>
      <c r="C695" s="6">
        <v>42857</v>
      </c>
      <c r="D695" s="6">
        <v>42857</v>
      </c>
      <c r="E695" s="5" t="s">
        <v>610</v>
      </c>
      <c r="F695" s="5" t="s">
        <v>2409</v>
      </c>
      <c r="G695" s="5" t="s">
        <v>2410</v>
      </c>
      <c r="H695" s="5" t="s">
        <v>5</v>
      </c>
      <c r="I695" s="5" t="s">
        <v>31</v>
      </c>
      <c r="J695" s="5" t="s">
        <v>157</v>
      </c>
      <c r="K695" s="5" t="s">
        <v>158</v>
      </c>
      <c r="L695" s="5">
        <v>10024</v>
      </c>
      <c r="M695" s="5" t="s">
        <v>6</v>
      </c>
      <c r="N695" s="5" t="s">
        <v>7</v>
      </c>
      <c r="O695" s="5" t="s">
        <v>75</v>
      </c>
      <c r="P695" s="5">
        <v>44.94</v>
      </c>
      <c r="Q695" s="7">
        <v>4</v>
      </c>
      <c r="R695" s="12">
        <f>'Sales Data'!$Q$695*'Sales Data'!$P$695</f>
        <v>179.76</v>
      </c>
    </row>
    <row r="696" spans="1:18" x14ac:dyDescent="0.25">
      <c r="A696" s="4">
        <v>3239</v>
      </c>
      <c r="B696" s="5" t="s">
        <v>2411</v>
      </c>
      <c r="C696" s="6">
        <v>43059</v>
      </c>
      <c r="D696" s="6">
        <v>43066</v>
      </c>
      <c r="E696" s="5" t="s">
        <v>42</v>
      </c>
      <c r="F696" s="5" t="s">
        <v>2412</v>
      </c>
      <c r="G696" s="5" t="s">
        <v>2413</v>
      </c>
      <c r="H696" s="5" t="s">
        <v>8</v>
      </c>
      <c r="I696" s="5" t="s">
        <v>31</v>
      </c>
      <c r="J696" s="5" t="s">
        <v>110</v>
      </c>
      <c r="K696" s="5" t="s">
        <v>68</v>
      </c>
      <c r="L696" s="5">
        <v>77095</v>
      </c>
      <c r="M696" s="5" t="s">
        <v>3</v>
      </c>
      <c r="N696" s="5" t="s">
        <v>4</v>
      </c>
      <c r="O696" s="5" t="s">
        <v>96</v>
      </c>
      <c r="P696" s="5">
        <v>318.43</v>
      </c>
      <c r="Q696" s="7">
        <v>7</v>
      </c>
      <c r="R696" s="12">
        <f>'Sales Data'!$Q$696*'Sales Data'!$P$696</f>
        <v>2229.0100000000002</v>
      </c>
    </row>
    <row r="697" spans="1:18" x14ac:dyDescent="0.25">
      <c r="A697" s="4">
        <v>3244</v>
      </c>
      <c r="B697" s="5" t="s">
        <v>2414</v>
      </c>
      <c r="C697" s="6">
        <v>43435</v>
      </c>
      <c r="D697" s="6">
        <v>43439</v>
      </c>
      <c r="E697" s="5" t="s">
        <v>42</v>
      </c>
      <c r="F697" s="5" t="s">
        <v>2415</v>
      </c>
      <c r="G697" s="5" t="s">
        <v>2416</v>
      </c>
      <c r="H697" s="5" t="s">
        <v>5</v>
      </c>
      <c r="I697" s="5" t="s">
        <v>31</v>
      </c>
      <c r="J697" s="5" t="s">
        <v>391</v>
      </c>
      <c r="K697" s="5" t="s">
        <v>68</v>
      </c>
      <c r="L697" s="5">
        <v>75051</v>
      </c>
      <c r="M697" s="5" t="s">
        <v>3</v>
      </c>
      <c r="N697" s="5" t="s">
        <v>10</v>
      </c>
      <c r="O697" s="5" t="s">
        <v>116</v>
      </c>
      <c r="P697" s="5">
        <v>219.8</v>
      </c>
      <c r="Q697" s="7">
        <v>5</v>
      </c>
      <c r="R697" s="12">
        <f>'Sales Data'!$Q$697*'Sales Data'!$P$697</f>
        <v>1099</v>
      </c>
    </row>
    <row r="698" spans="1:18" x14ac:dyDescent="0.25">
      <c r="A698" s="4">
        <v>3252</v>
      </c>
      <c r="B698" s="5" t="s">
        <v>2417</v>
      </c>
      <c r="C698" s="6">
        <v>43207</v>
      </c>
      <c r="D698" s="6">
        <v>43209</v>
      </c>
      <c r="E698" s="5" t="s">
        <v>112</v>
      </c>
      <c r="F698" s="5" t="s">
        <v>2418</v>
      </c>
      <c r="G698" s="5" t="s">
        <v>2419</v>
      </c>
      <c r="H698" s="5" t="s">
        <v>5</v>
      </c>
      <c r="I698" s="5" t="s">
        <v>31</v>
      </c>
      <c r="J698" s="5" t="s">
        <v>94</v>
      </c>
      <c r="K698" s="5" t="s">
        <v>95</v>
      </c>
      <c r="L698" s="5">
        <v>19120</v>
      </c>
      <c r="M698" s="5" t="s">
        <v>6</v>
      </c>
      <c r="N698" s="5" t="s">
        <v>4</v>
      </c>
      <c r="O698" s="5" t="s">
        <v>51</v>
      </c>
      <c r="P698" s="5">
        <v>60.311999999999998</v>
      </c>
      <c r="Q698" s="7">
        <v>2</v>
      </c>
      <c r="R698" s="12">
        <f>'Sales Data'!$Q$698*'Sales Data'!$P$698</f>
        <v>120.624</v>
      </c>
    </row>
    <row r="699" spans="1:18" x14ac:dyDescent="0.25">
      <c r="A699" s="4">
        <v>3260</v>
      </c>
      <c r="B699" s="5" t="s">
        <v>2420</v>
      </c>
      <c r="C699" s="6">
        <v>43052</v>
      </c>
      <c r="D699" s="6">
        <v>43056</v>
      </c>
      <c r="E699" s="5" t="s">
        <v>42</v>
      </c>
      <c r="F699" s="5" t="s">
        <v>2421</v>
      </c>
      <c r="G699" s="5" t="s">
        <v>2422</v>
      </c>
      <c r="H699" s="5" t="s">
        <v>11</v>
      </c>
      <c r="I699" s="5" t="s">
        <v>31</v>
      </c>
      <c r="J699" s="5" t="s">
        <v>2423</v>
      </c>
      <c r="K699" s="5" t="s">
        <v>125</v>
      </c>
      <c r="L699" s="5">
        <v>60035</v>
      </c>
      <c r="M699" s="5" t="s">
        <v>3</v>
      </c>
      <c r="N699" s="5" t="s">
        <v>7</v>
      </c>
      <c r="O699" s="5" t="s">
        <v>63</v>
      </c>
      <c r="P699" s="5">
        <v>3.1360000000000001</v>
      </c>
      <c r="Q699" s="7">
        <v>7</v>
      </c>
      <c r="R699" s="12">
        <f>'Sales Data'!$Q$699*'Sales Data'!$P$699</f>
        <v>21.952000000000002</v>
      </c>
    </row>
    <row r="700" spans="1:18" x14ac:dyDescent="0.25">
      <c r="A700" s="4">
        <v>3261</v>
      </c>
      <c r="B700" s="5" t="s">
        <v>2424</v>
      </c>
      <c r="C700" s="6">
        <v>42322</v>
      </c>
      <c r="D700" s="6">
        <v>42323</v>
      </c>
      <c r="E700" s="5" t="s">
        <v>112</v>
      </c>
      <c r="F700" s="5" t="s">
        <v>2425</v>
      </c>
      <c r="G700" s="5" t="s">
        <v>2426</v>
      </c>
      <c r="H700" s="5" t="s">
        <v>8</v>
      </c>
      <c r="I700" s="5" t="s">
        <v>31</v>
      </c>
      <c r="J700" s="5" t="s">
        <v>314</v>
      </c>
      <c r="K700" s="5" t="s">
        <v>68</v>
      </c>
      <c r="L700" s="5">
        <v>77506</v>
      </c>
      <c r="M700" s="5" t="s">
        <v>3</v>
      </c>
      <c r="N700" s="5" t="s">
        <v>7</v>
      </c>
      <c r="O700" s="5" t="s">
        <v>57</v>
      </c>
      <c r="P700" s="5">
        <v>20.736000000000001</v>
      </c>
      <c r="Q700" s="7">
        <v>7</v>
      </c>
      <c r="R700" s="12">
        <f>'Sales Data'!$Q$700*'Sales Data'!$P$700</f>
        <v>145.15200000000002</v>
      </c>
    </row>
    <row r="701" spans="1:18" x14ac:dyDescent="0.25">
      <c r="A701" s="4">
        <v>3268</v>
      </c>
      <c r="B701" s="5" t="s">
        <v>2427</v>
      </c>
      <c r="C701" s="6">
        <v>42146</v>
      </c>
      <c r="D701" s="6">
        <v>42153</v>
      </c>
      <c r="E701" s="5" t="s">
        <v>42</v>
      </c>
      <c r="F701" s="5" t="s">
        <v>2428</v>
      </c>
      <c r="G701" s="5" t="s">
        <v>2429</v>
      </c>
      <c r="H701" s="5" t="s">
        <v>5</v>
      </c>
      <c r="I701" s="5" t="s">
        <v>31</v>
      </c>
      <c r="J701" s="5" t="s">
        <v>195</v>
      </c>
      <c r="K701" s="5" t="s">
        <v>196</v>
      </c>
      <c r="L701" s="5">
        <v>35601</v>
      </c>
      <c r="M701" s="5" t="s">
        <v>9</v>
      </c>
      <c r="N701" s="5" t="s">
        <v>10</v>
      </c>
      <c r="O701" s="5" t="s">
        <v>116</v>
      </c>
      <c r="P701" s="5">
        <v>135.97999999999999</v>
      </c>
      <c r="Q701" s="7">
        <v>3</v>
      </c>
      <c r="R701" s="12">
        <f>'Sales Data'!$Q$701*'Sales Data'!$P$701</f>
        <v>407.93999999999994</v>
      </c>
    </row>
    <row r="702" spans="1:18" x14ac:dyDescent="0.25">
      <c r="A702" s="4">
        <v>3320</v>
      </c>
      <c r="B702" s="5" t="s">
        <v>2430</v>
      </c>
      <c r="C702" s="6">
        <v>42358</v>
      </c>
      <c r="D702" s="6">
        <v>42363</v>
      </c>
      <c r="E702" s="5" t="s">
        <v>42</v>
      </c>
      <c r="F702" s="5" t="s">
        <v>2431</v>
      </c>
      <c r="G702" s="5" t="s">
        <v>2432</v>
      </c>
      <c r="H702" s="5" t="s">
        <v>5</v>
      </c>
      <c r="I702" s="5" t="s">
        <v>31</v>
      </c>
      <c r="J702" s="5" t="s">
        <v>455</v>
      </c>
      <c r="K702" s="5" t="s">
        <v>188</v>
      </c>
      <c r="L702" s="5">
        <v>38401</v>
      </c>
      <c r="M702" s="5" t="s">
        <v>9</v>
      </c>
      <c r="N702" s="5" t="s">
        <v>7</v>
      </c>
      <c r="O702" s="5" t="s">
        <v>69</v>
      </c>
      <c r="P702" s="5">
        <v>43.512</v>
      </c>
      <c r="Q702" s="7">
        <v>9</v>
      </c>
      <c r="R702" s="12">
        <f>'Sales Data'!$Q$702*'Sales Data'!$P$702</f>
        <v>391.608</v>
      </c>
    </row>
    <row r="703" spans="1:18" x14ac:dyDescent="0.25">
      <c r="A703" s="4">
        <v>3335</v>
      </c>
      <c r="B703" s="5" t="s">
        <v>2433</v>
      </c>
      <c r="C703" s="6">
        <v>43333</v>
      </c>
      <c r="D703" s="6">
        <v>43334</v>
      </c>
      <c r="E703" s="5" t="s">
        <v>112</v>
      </c>
      <c r="F703" s="5" t="s">
        <v>2434</v>
      </c>
      <c r="G703" s="5" t="s">
        <v>2435</v>
      </c>
      <c r="H703" s="5" t="s">
        <v>5</v>
      </c>
      <c r="I703" s="5" t="s">
        <v>31</v>
      </c>
      <c r="J703" s="5" t="s">
        <v>1411</v>
      </c>
      <c r="K703" s="5" t="s">
        <v>39</v>
      </c>
      <c r="L703" s="5">
        <v>94601</v>
      </c>
      <c r="M703" s="5" t="s">
        <v>12</v>
      </c>
      <c r="N703" s="5" t="s">
        <v>7</v>
      </c>
      <c r="O703" s="5" t="s">
        <v>85</v>
      </c>
      <c r="P703" s="5">
        <v>17.12</v>
      </c>
      <c r="Q703" s="7">
        <v>2</v>
      </c>
      <c r="R703" s="12">
        <f>'Sales Data'!$Q$703*'Sales Data'!$P$703</f>
        <v>34.24</v>
      </c>
    </row>
    <row r="704" spans="1:18" x14ac:dyDescent="0.25">
      <c r="A704" s="4">
        <v>3366</v>
      </c>
      <c r="B704" s="5" t="s">
        <v>2436</v>
      </c>
      <c r="C704" s="6">
        <v>42035</v>
      </c>
      <c r="D704" s="6">
        <v>42037</v>
      </c>
      <c r="E704" s="5" t="s">
        <v>112</v>
      </c>
      <c r="F704" s="5" t="s">
        <v>2437</v>
      </c>
      <c r="G704" s="5" t="s">
        <v>2438</v>
      </c>
      <c r="H704" s="5" t="s">
        <v>5</v>
      </c>
      <c r="I704" s="5" t="s">
        <v>31</v>
      </c>
      <c r="J704" s="5" t="s">
        <v>964</v>
      </c>
      <c r="K704" s="5" t="s">
        <v>39</v>
      </c>
      <c r="L704" s="5">
        <v>92691</v>
      </c>
      <c r="M704" s="5" t="s">
        <v>12</v>
      </c>
      <c r="N704" s="5" t="s">
        <v>4</v>
      </c>
      <c r="O704" s="5" t="s">
        <v>34</v>
      </c>
      <c r="P704" s="5">
        <v>290.666</v>
      </c>
      <c r="Q704" s="7">
        <v>1</v>
      </c>
      <c r="R704" s="12">
        <f>'Sales Data'!$Q$704*'Sales Data'!$P$704</f>
        <v>290.666</v>
      </c>
    </row>
    <row r="705" spans="1:18" x14ac:dyDescent="0.25">
      <c r="A705" s="4">
        <v>3378</v>
      </c>
      <c r="B705" s="5" t="s">
        <v>2439</v>
      </c>
      <c r="C705" s="6">
        <v>43040</v>
      </c>
      <c r="D705" s="6">
        <v>43043</v>
      </c>
      <c r="E705" s="5" t="s">
        <v>112</v>
      </c>
      <c r="F705" s="5" t="s">
        <v>2440</v>
      </c>
      <c r="G705" s="5" t="s">
        <v>2441</v>
      </c>
      <c r="H705" s="5" t="s">
        <v>8</v>
      </c>
      <c r="I705" s="5" t="s">
        <v>31</v>
      </c>
      <c r="J705" s="5" t="s">
        <v>2442</v>
      </c>
      <c r="K705" s="5" t="s">
        <v>68</v>
      </c>
      <c r="L705" s="5">
        <v>77301</v>
      </c>
      <c r="M705" s="5" t="s">
        <v>3</v>
      </c>
      <c r="N705" s="5" t="s">
        <v>7</v>
      </c>
      <c r="O705" s="5" t="s">
        <v>75</v>
      </c>
      <c r="P705" s="5">
        <v>111.672</v>
      </c>
      <c r="Q705" s="7">
        <v>9</v>
      </c>
      <c r="R705" s="12">
        <f>'Sales Data'!$Q$705*'Sales Data'!$P$705</f>
        <v>1005.048</v>
      </c>
    </row>
    <row r="706" spans="1:18" x14ac:dyDescent="0.25">
      <c r="A706" s="4">
        <v>3399</v>
      </c>
      <c r="B706" s="5" t="s">
        <v>2443</v>
      </c>
      <c r="C706" s="6">
        <v>42329</v>
      </c>
      <c r="D706" s="6">
        <v>42334</v>
      </c>
      <c r="E706" s="5" t="s">
        <v>42</v>
      </c>
      <c r="F706" s="5" t="s">
        <v>2444</v>
      </c>
      <c r="G706" s="5" t="s">
        <v>2445</v>
      </c>
      <c r="H706" s="5" t="s">
        <v>8</v>
      </c>
      <c r="I706" s="5" t="s">
        <v>31</v>
      </c>
      <c r="J706" s="5" t="s">
        <v>898</v>
      </c>
      <c r="K706" s="5" t="s">
        <v>33</v>
      </c>
      <c r="L706" s="5">
        <v>40475</v>
      </c>
      <c r="M706" s="5" t="s">
        <v>9</v>
      </c>
      <c r="N706" s="5" t="s">
        <v>10</v>
      </c>
      <c r="O706" s="5" t="s">
        <v>116</v>
      </c>
      <c r="P706" s="5">
        <v>36.99</v>
      </c>
      <c r="Q706" s="7">
        <v>8</v>
      </c>
      <c r="R706" s="12">
        <f>'Sales Data'!$Q$706*'Sales Data'!$P$706</f>
        <v>295.92</v>
      </c>
    </row>
    <row r="707" spans="1:18" x14ac:dyDescent="0.25">
      <c r="A707" s="4">
        <v>3445</v>
      </c>
      <c r="B707" s="5" t="s">
        <v>2446</v>
      </c>
      <c r="C707" s="6">
        <v>42945</v>
      </c>
      <c r="D707" s="6">
        <v>42949</v>
      </c>
      <c r="E707" s="5" t="s">
        <v>42</v>
      </c>
      <c r="F707" s="5" t="s">
        <v>2447</v>
      </c>
      <c r="G707" s="5" t="s">
        <v>2448</v>
      </c>
      <c r="H707" s="5" t="s">
        <v>8</v>
      </c>
      <c r="I707" s="5" t="s">
        <v>31</v>
      </c>
      <c r="J707" s="5" t="s">
        <v>94</v>
      </c>
      <c r="K707" s="5" t="s">
        <v>95</v>
      </c>
      <c r="L707" s="5">
        <v>19140</v>
      </c>
      <c r="M707" s="5" t="s">
        <v>6</v>
      </c>
      <c r="N707" s="5" t="s">
        <v>7</v>
      </c>
      <c r="O707" s="5" t="s">
        <v>75</v>
      </c>
      <c r="P707" s="5">
        <v>84.784000000000006</v>
      </c>
      <c r="Q707" s="7">
        <v>1</v>
      </c>
      <c r="R707" s="12">
        <f>'Sales Data'!$Q$707*'Sales Data'!$P$707</f>
        <v>84.784000000000006</v>
      </c>
    </row>
    <row r="708" spans="1:18" x14ac:dyDescent="0.25">
      <c r="A708" s="4">
        <v>3447</v>
      </c>
      <c r="B708" s="5" t="s">
        <v>2449</v>
      </c>
      <c r="C708" s="6">
        <v>42953</v>
      </c>
      <c r="D708" s="6">
        <v>42954</v>
      </c>
      <c r="E708" s="5" t="s">
        <v>112</v>
      </c>
      <c r="F708" s="5" t="s">
        <v>2450</v>
      </c>
      <c r="G708" s="5" t="s">
        <v>2451</v>
      </c>
      <c r="H708" s="5" t="s">
        <v>8</v>
      </c>
      <c r="I708" s="5" t="s">
        <v>31</v>
      </c>
      <c r="J708" s="5" t="s">
        <v>157</v>
      </c>
      <c r="K708" s="5" t="s">
        <v>158</v>
      </c>
      <c r="L708" s="5">
        <v>10024</v>
      </c>
      <c r="M708" s="5" t="s">
        <v>6</v>
      </c>
      <c r="N708" s="5" t="s">
        <v>7</v>
      </c>
      <c r="O708" s="5" t="s">
        <v>57</v>
      </c>
      <c r="P708" s="5">
        <v>70.88</v>
      </c>
      <c r="Q708" s="7">
        <v>9</v>
      </c>
      <c r="R708" s="12">
        <f>'Sales Data'!$Q$708*'Sales Data'!$P$708</f>
        <v>637.91999999999996</v>
      </c>
    </row>
    <row r="709" spans="1:18" x14ac:dyDescent="0.25">
      <c r="A709" s="4">
        <v>3464</v>
      </c>
      <c r="B709" s="5" t="s">
        <v>2452</v>
      </c>
      <c r="C709" s="6">
        <v>43064</v>
      </c>
      <c r="D709" s="6">
        <v>43069</v>
      </c>
      <c r="E709" s="5" t="s">
        <v>42</v>
      </c>
      <c r="F709" s="5" t="s">
        <v>2453</v>
      </c>
      <c r="G709" s="5" t="s">
        <v>2454</v>
      </c>
      <c r="H709" s="5" t="s">
        <v>11</v>
      </c>
      <c r="I709" s="5" t="s">
        <v>31</v>
      </c>
      <c r="J709" s="5" t="s">
        <v>716</v>
      </c>
      <c r="K709" s="5" t="s">
        <v>46</v>
      </c>
      <c r="L709" s="5">
        <v>32216</v>
      </c>
      <c r="M709" s="5" t="s">
        <v>9</v>
      </c>
      <c r="N709" s="5" t="s">
        <v>7</v>
      </c>
      <c r="O709" s="5" t="s">
        <v>57</v>
      </c>
      <c r="P709" s="5">
        <v>5.08</v>
      </c>
      <c r="Q709" s="7">
        <v>3</v>
      </c>
      <c r="R709" s="12">
        <f>'Sales Data'!$Q$709*'Sales Data'!$P$709</f>
        <v>15.24</v>
      </c>
    </row>
    <row r="710" spans="1:18" x14ac:dyDescent="0.25">
      <c r="A710" s="4">
        <v>3470</v>
      </c>
      <c r="B710" s="5" t="s">
        <v>2455</v>
      </c>
      <c r="C710" s="6">
        <v>42466</v>
      </c>
      <c r="D710" s="6">
        <v>42470</v>
      </c>
      <c r="E710" s="5" t="s">
        <v>42</v>
      </c>
      <c r="F710" s="5" t="s">
        <v>2456</v>
      </c>
      <c r="G710" s="5" t="s">
        <v>2457</v>
      </c>
      <c r="H710" s="5" t="s">
        <v>5</v>
      </c>
      <c r="I710" s="5" t="s">
        <v>31</v>
      </c>
      <c r="J710" s="5" t="s">
        <v>716</v>
      </c>
      <c r="K710" s="5" t="s">
        <v>56</v>
      </c>
      <c r="L710" s="5">
        <v>28540</v>
      </c>
      <c r="M710" s="5" t="s">
        <v>9</v>
      </c>
      <c r="N710" s="5" t="s">
        <v>7</v>
      </c>
      <c r="O710" s="5" t="s">
        <v>57</v>
      </c>
      <c r="P710" s="5">
        <v>47.951999999999998</v>
      </c>
      <c r="Q710" s="7">
        <v>1</v>
      </c>
      <c r="R710" s="12">
        <f>'Sales Data'!$Q$710*'Sales Data'!$P$710</f>
        <v>47.951999999999998</v>
      </c>
    </row>
    <row r="711" spans="1:18" x14ac:dyDescent="0.25">
      <c r="A711" s="4">
        <v>3503</v>
      </c>
      <c r="B711" s="5" t="s">
        <v>2458</v>
      </c>
      <c r="C711" s="6">
        <v>43200</v>
      </c>
      <c r="D711" s="6">
        <v>43200</v>
      </c>
      <c r="E711" s="5" t="s">
        <v>610</v>
      </c>
      <c r="F711" s="5" t="s">
        <v>2459</v>
      </c>
      <c r="G711" s="5" t="s">
        <v>2460</v>
      </c>
      <c r="H711" s="5" t="s">
        <v>5</v>
      </c>
      <c r="I711" s="5" t="s">
        <v>31</v>
      </c>
      <c r="J711" s="5" t="s">
        <v>1066</v>
      </c>
      <c r="K711" s="5" t="s">
        <v>68</v>
      </c>
      <c r="L711" s="5">
        <v>78745</v>
      </c>
      <c r="M711" s="5" t="s">
        <v>3</v>
      </c>
      <c r="N711" s="5" t="s">
        <v>7</v>
      </c>
      <c r="O711" s="5" t="s">
        <v>57</v>
      </c>
      <c r="P711" s="5">
        <v>10.368</v>
      </c>
      <c r="Q711" s="7">
        <v>4</v>
      </c>
      <c r="R711" s="12">
        <f>'Sales Data'!$Q$711*'Sales Data'!$P$711</f>
        <v>41.472000000000001</v>
      </c>
    </row>
    <row r="712" spans="1:18" x14ac:dyDescent="0.25">
      <c r="A712" s="4">
        <v>3506</v>
      </c>
      <c r="B712" s="5" t="s">
        <v>2461</v>
      </c>
      <c r="C712" s="6">
        <v>42175</v>
      </c>
      <c r="D712" s="6">
        <v>42179</v>
      </c>
      <c r="E712" s="5" t="s">
        <v>42</v>
      </c>
      <c r="F712" s="5" t="s">
        <v>2462</v>
      </c>
      <c r="G712" s="5" t="s">
        <v>2463</v>
      </c>
      <c r="H712" s="5" t="s">
        <v>5</v>
      </c>
      <c r="I712" s="5" t="s">
        <v>31</v>
      </c>
      <c r="J712" s="5" t="s">
        <v>2464</v>
      </c>
      <c r="K712" s="5" t="s">
        <v>68</v>
      </c>
      <c r="L712" s="5">
        <v>75023</v>
      </c>
      <c r="M712" s="5" t="s">
        <v>3</v>
      </c>
      <c r="N712" s="5" t="s">
        <v>10</v>
      </c>
      <c r="O712" s="5" t="s">
        <v>116</v>
      </c>
      <c r="P712" s="5">
        <v>201.584</v>
      </c>
      <c r="Q712" s="7">
        <v>8</v>
      </c>
      <c r="R712" s="12">
        <f>'Sales Data'!$Q$712*'Sales Data'!$P$712</f>
        <v>1612.672</v>
      </c>
    </row>
    <row r="713" spans="1:18" x14ac:dyDescent="0.25">
      <c r="A713" s="4">
        <v>3526</v>
      </c>
      <c r="B713" s="5" t="s">
        <v>2465</v>
      </c>
      <c r="C713" s="6">
        <v>43444</v>
      </c>
      <c r="D713" s="6">
        <v>43449</v>
      </c>
      <c r="E713" s="5" t="s">
        <v>28</v>
      </c>
      <c r="F713" s="5" t="s">
        <v>2466</v>
      </c>
      <c r="G713" s="5" t="s">
        <v>2467</v>
      </c>
      <c r="H713" s="5" t="s">
        <v>11</v>
      </c>
      <c r="I713" s="5" t="s">
        <v>31</v>
      </c>
      <c r="J713" s="5" t="s">
        <v>700</v>
      </c>
      <c r="K713" s="5" t="s">
        <v>701</v>
      </c>
      <c r="L713" s="5">
        <v>39212</v>
      </c>
      <c r="M713" s="5" t="s">
        <v>9</v>
      </c>
      <c r="N713" s="5" t="s">
        <v>10</v>
      </c>
      <c r="O713" s="5" t="s">
        <v>138</v>
      </c>
      <c r="P713" s="5">
        <v>599.97</v>
      </c>
      <c r="Q713" s="7">
        <v>9</v>
      </c>
      <c r="R713" s="12">
        <f>'Sales Data'!$Q$713*'Sales Data'!$P$713</f>
        <v>5399.7300000000005</v>
      </c>
    </row>
    <row r="714" spans="1:18" x14ac:dyDescent="0.25">
      <c r="A714" s="4">
        <v>3573</v>
      </c>
      <c r="B714" s="5" t="s">
        <v>2468</v>
      </c>
      <c r="C714" s="6">
        <v>43280</v>
      </c>
      <c r="D714" s="6">
        <v>43285</v>
      </c>
      <c r="E714" s="5" t="s">
        <v>42</v>
      </c>
      <c r="F714" s="5" t="s">
        <v>2469</v>
      </c>
      <c r="G714" s="5" t="s">
        <v>2470</v>
      </c>
      <c r="H714" s="5" t="s">
        <v>8</v>
      </c>
      <c r="I714" s="5" t="s">
        <v>31</v>
      </c>
      <c r="J714" s="5" t="s">
        <v>2471</v>
      </c>
      <c r="K714" s="5" t="s">
        <v>68</v>
      </c>
      <c r="L714" s="5">
        <v>75150</v>
      </c>
      <c r="M714" s="5" t="s">
        <v>3</v>
      </c>
      <c r="N714" s="5" t="s">
        <v>7</v>
      </c>
      <c r="O714" s="5" t="s">
        <v>57</v>
      </c>
      <c r="P714" s="5">
        <v>5.1840000000000002</v>
      </c>
      <c r="Q714" s="7">
        <v>3</v>
      </c>
      <c r="R714" s="12">
        <f>'Sales Data'!$Q$714*'Sales Data'!$P$714</f>
        <v>15.552</v>
      </c>
    </row>
    <row r="715" spans="1:18" x14ac:dyDescent="0.25">
      <c r="A715" s="4">
        <v>3602</v>
      </c>
      <c r="B715" s="5" t="s">
        <v>2472</v>
      </c>
      <c r="C715" s="6">
        <v>42325</v>
      </c>
      <c r="D715" s="6">
        <v>42332</v>
      </c>
      <c r="E715" s="5" t="s">
        <v>42</v>
      </c>
      <c r="F715" s="5" t="s">
        <v>2473</v>
      </c>
      <c r="G715" s="5" t="s">
        <v>2474</v>
      </c>
      <c r="H715" s="5" t="s">
        <v>5</v>
      </c>
      <c r="I715" s="5" t="s">
        <v>31</v>
      </c>
      <c r="J715" s="5" t="s">
        <v>94</v>
      </c>
      <c r="K715" s="5" t="s">
        <v>95</v>
      </c>
      <c r="L715" s="5">
        <v>19143</v>
      </c>
      <c r="M715" s="5" t="s">
        <v>6</v>
      </c>
      <c r="N715" s="5" t="s">
        <v>7</v>
      </c>
      <c r="O715" s="5" t="s">
        <v>57</v>
      </c>
      <c r="P715" s="5">
        <v>12.448</v>
      </c>
      <c r="Q715" s="7">
        <v>1</v>
      </c>
      <c r="R715" s="12">
        <f>'Sales Data'!$Q$715*'Sales Data'!$P$715</f>
        <v>12.448</v>
      </c>
    </row>
    <row r="716" spans="1:18" x14ac:dyDescent="0.25">
      <c r="A716" s="4">
        <v>3612</v>
      </c>
      <c r="B716" s="5" t="s">
        <v>2475</v>
      </c>
      <c r="C716" s="6">
        <v>43068</v>
      </c>
      <c r="D716" s="6">
        <v>43070</v>
      </c>
      <c r="E716" s="5" t="s">
        <v>28</v>
      </c>
      <c r="F716" s="5" t="s">
        <v>2476</v>
      </c>
      <c r="G716" s="5" t="s">
        <v>2477</v>
      </c>
      <c r="H716" s="5" t="s">
        <v>8</v>
      </c>
      <c r="I716" s="5" t="s">
        <v>31</v>
      </c>
      <c r="J716" s="5" t="s">
        <v>422</v>
      </c>
      <c r="K716" s="5" t="s">
        <v>68</v>
      </c>
      <c r="L716" s="5">
        <v>75217</v>
      </c>
      <c r="M716" s="5" t="s">
        <v>3</v>
      </c>
      <c r="N716" s="5" t="s">
        <v>10</v>
      </c>
      <c r="O716" s="5" t="s">
        <v>138</v>
      </c>
      <c r="P716" s="5">
        <v>58.415999999999997</v>
      </c>
      <c r="Q716" s="7">
        <v>1</v>
      </c>
      <c r="R716" s="12">
        <f>'Sales Data'!$Q$716*'Sales Data'!$P$716</f>
        <v>58.415999999999997</v>
      </c>
    </row>
    <row r="717" spans="1:18" x14ac:dyDescent="0.25">
      <c r="A717" s="4">
        <v>3632</v>
      </c>
      <c r="B717" s="5" t="s">
        <v>2478</v>
      </c>
      <c r="C717" s="6">
        <v>43223</v>
      </c>
      <c r="D717" s="6">
        <v>43228</v>
      </c>
      <c r="E717" s="5" t="s">
        <v>28</v>
      </c>
      <c r="F717" s="5" t="s">
        <v>2479</v>
      </c>
      <c r="G717" s="5" t="s">
        <v>2480</v>
      </c>
      <c r="H717" s="5" t="s">
        <v>8</v>
      </c>
      <c r="I717" s="5" t="s">
        <v>31</v>
      </c>
      <c r="J717" s="5" t="s">
        <v>38</v>
      </c>
      <c r="K717" s="5" t="s">
        <v>39</v>
      </c>
      <c r="L717" s="5">
        <v>90004</v>
      </c>
      <c r="M717" s="5" t="s">
        <v>12</v>
      </c>
      <c r="N717" s="5" t="s">
        <v>7</v>
      </c>
      <c r="O717" s="5" t="s">
        <v>75</v>
      </c>
      <c r="P717" s="5">
        <v>69.52</v>
      </c>
      <c r="Q717" s="7">
        <v>9</v>
      </c>
      <c r="R717" s="12">
        <f>'Sales Data'!$Q$717*'Sales Data'!$P$717</f>
        <v>625.67999999999995</v>
      </c>
    </row>
    <row r="718" spans="1:18" x14ac:dyDescent="0.25">
      <c r="A718" s="4">
        <v>3702</v>
      </c>
      <c r="B718" s="5" t="s">
        <v>2481</v>
      </c>
      <c r="C718" s="6">
        <v>42744</v>
      </c>
      <c r="D718" s="6">
        <v>42748</v>
      </c>
      <c r="E718" s="5" t="s">
        <v>28</v>
      </c>
      <c r="F718" s="5" t="s">
        <v>2482</v>
      </c>
      <c r="G718" s="5" t="s">
        <v>2483</v>
      </c>
      <c r="H718" s="5" t="s">
        <v>8</v>
      </c>
      <c r="I718" s="5" t="s">
        <v>31</v>
      </c>
      <c r="J718" s="5" t="s">
        <v>1379</v>
      </c>
      <c r="K718" s="5" t="s">
        <v>267</v>
      </c>
      <c r="L718" s="5">
        <v>43615</v>
      </c>
      <c r="M718" s="5" t="s">
        <v>6</v>
      </c>
      <c r="N718" s="5" t="s">
        <v>4</v>
      </c>
      <c r="O718" s="5" t="s">
        <v>51</v>
      </c>
      <c r="P718" s="5">
        <v>156</v>
      </c>
      <c r="Q718" s="7">
        <v>4</v>
      </c>
      <c r="R718" s="12">
        <f>'Sales Data'!$Q$718*'Sales Data'!$P$718</f>
        <v>624</v>
      </c>
    </row>
    <row r="719" spans="1:18" x14ac:dyDescent="0.25">
      <c r="A719" s="4">
        <v>3735</v>
      </c>
      <c r="B719" s="5" t="s">
        <v>2484</v>
      </c>
      <c r="C719" s="6">
        <v>43165</v>
      </c>
      <c r="D719" s="6">
        <v>43170</v>
      </c>
      <c r="E719" s="5" t="s">
        <v>28</v>
      </c>
      <c r="F719" s="5" t="s">
        <v>2485</v>
      </c>
      <c r="G719" s="5" t="s">
        <v>2486</v>
      </c>
      <c r="H719" s="5" t="s">
        <v>5</v>
      </c>
      <c r="I719" s="5" t="s">
        <v>31</v>
      </c>
      <c r="J719" s="5" t="s">
        <v>157</v>
      </c>
      <c r="K719" s="5" t="s">
        <v>158</v>
      </c>
      <c r="L719" s="5">
        <v>10011</v>
      </c>
      <c r="M719" s="5" t="s">
        <v>6</v>
      </c>
      <c r="N719" s="5" t="s">
        <v>7</v>
      </c>
      <c r="O719" s="5" t="s">
        <v>57</v>
      </c>
      <c r="P719" s="5">
        <v>26.38</v>
      </c>
      <c r="Q719" s="7">
        <v>7</v>
      </c>
      <c r="R719" s="12">
        <f>'Sales Data'!$Q$719*'Sales Data'!$P$719</f>
        <v>184.66</v>
      </c>
    </row>
    <row r="720" spans="1:18" x14ac:dyDescent="0.25">
      <c r="A720" s="4">
        <v>3737</v>
      </c>
      <c r="B720" s="5" t="s">
        <v>2487</v>
      </c>
      <c r="C720" s="6">
        <v>42811</v>
      </c>
      <c r="D720" s="6">
        <v>42811</v>
      </c>
      <c r="E720" s="5" t="s">
        <v>610</v>
      </c>
      <c r="F720" s="5" t="s">
        <v>2488</v>
      </c>
      <c r="G720" s="5" t="s">
        <v>2489</v>
      </c>
      <c r="H720" s="5" t="s">
        <v>5</v>
      </c>
      <c r="I720" s="5" t="s">
        <v>31</v>
      </c>
      <c r="J720" s="5" t="s">
        <v>318</v>
      </c>
      <c r="K720" s="5" t="s">
        <v>148</v>
      </c>
      <c r="L720" s="5">
        <v>19711</v>
      </c>
      <c r="M720" s="5" t="s">
        <v>6</v>
      </c>
      <c r="N720" s="5" t="s">
        <v>10</v>
      </c>
      <c r="O720" s="5" t="s">
        <v>116</v>
      </c>
      <c r="P720" s="5">
        <v>129.97999999999999</v>
      </c>
      <c r="Q720" s="7">
        <v>8</v>
      </c>
      <c r="R720" s="12">
        <f>'Sales Data'!$Q$720*'Sales Data'!$P$720</f>
        <v>1039.8399999999999</v>
      </c>
    </row>
    <row r="721" spans="1:18" x14ac:dyDescent="0.25">
      <c r="A721" s="4">
        <v>3795</v>
      </c>
      <c r="B721" s="5" t="s">
        <v>2490</v>
      </c>
      <c r="C721" s="6">
        <v>42031</v>
      </c>
      <c r="D721" s="6">
        <v>42037</v>
      </c>
      <c r="E721" s="5" t="s">
        <v>42</v>
      </c>
      <c r="F721" s="5" t="s">
        <v>2491</v>
      </c>
      <c r="G721" s="5" t="s">
        <v>2492</v>
      </c>
      <c r="H721" s="5" t="s">
        <v>5</v>
      </c>
      <c r="I721" s="5" t="s">
        <v>31</v>
      </c>
      <c r="J721" s="5" t="s">
        <v>476</v>
      </c>
      <c r="K721" s="5" t="s">
        <v>39</v>
      </c>
      <c r="L721" s="5">
        <v>92037</v>
      </c>
      <c r="M721" s="5" t="s">
        <v>12</v>
      </c>
      <c r="N721" s="5" t="s">
        <v>7</v>
      </c>
      <c r="O721" s="5" t="s">
        <v>75</v>
      </c>
      <c r="P721" s="5">
        <v>57.23</v>
      </c>
      <c r="Q721" s="7">
        <v>3</v>
      </c>
      <c r="R721" s="12">
        <f>'Sales Data'!$Q$721*'Sales Data'!$P$721</f>
        <v>171.69</v>
      </c>
    </row>
    <row r="722" spans="1:18" x14ac:dyDescent="0.25">
      <c r="A722" s="4">
        <v>3801</v>
      </c>
      <c r="B722" s="5" t="s">
        <v>2493</v>
      </c>
      <c r="C722" s="6">
        <v>43022</v>
      </c>
      <c r="D722" s="6">
        <v>43028</v>
      </c>
      <c r="E722" s="5" t="s">
        <v>42</v>
      </c>
      <c r="F722" s="5" t="s">
        <v>2494</v>
      </c>
      <c r="G722" s="5" t="s">
        <v>2495</v>
      </c>
      <c r="H722" s="5" t="s">
        <v>5</v>
      </c>
      <c r="I722" s="5" t="s">
        <v>31</v>
      </c>
      <c r="J722" s="5" t="s">
        <v>716</v>
      </c>
      <c r="K722" s="5" t="s">
        <v>56</v>
      </c>
      <c r="L722" s="5">
        <v>28540</v>
      </c>
      <c r="M722" s="5" t="s">
        <v>9</v>
      </c>
      <c r="N722" s="5" t="s">
        <v>4</v>
      </c>
      <c r="O722" s="5" t="s">
        <v>96</v>
      </c>
      <c r="P722" s="5">
        <v>102.592</v>
      </c>
      <c r="Q722" s="7">
        <v>2</v>
      </c>
      <c r="R722" s="12">
        <f>'Sales Data'!$Q$722*'Sales Data'!$P$722</f>
        <v>205.184</v>
      </c>
    </row>
    <row r="723" spans="1:18" x14ac:dyDescent="0.25">
      <c r="A723" s="4">
        <v>3832</v>
      </c>
      <c r="B723" s="5" t="s">
        <v>2496</v>
      </c>
      <c r="C723" s="6">
        <v>42688</v>
      </c>
      <c r="D723" s="6">
        <v>42693</v>
      </c>
      <c r="E723" s="5" t="s">
        <v>42</v>
      </c>
      <c r="F723" s="5" t="s">
        <v>2497</v>
      </c>
      <c r="G723" s="5" t="s">
        <v>2498</v>
      </c>
      <c r="H723" s="5" t="s">
        <v>5</v>
      </c>
      <c r="I723" s="5" t="s">
        <v>31</v>
      </c>
      <c r="J723" s="5" t="s">
        <v>147</v>
      </c>
      <c r="K723" s="5" t="s">
        <v>148</v>
      </c>
      <c r="L723" s="5">
        <v>19901</v>
      </c>
      <c r="M723" s="5" t="s">
        <v>6</v>
      </c>
      <c r="N723" s="5" t="s">
        <v>4</v>
      </c>
      <c r="O723" s="5" t="s">
        <v>51</v>
      </c>
      <c r="P723" s="5">
        <v>76.14</v>
      </c>
      <c r="Q723" s="7">
        <v>1</v>
      </c>
      <c r="R723" s="12">
        <f>'Sales Data'!$Q$723*'Sales Data'!$P$723</f>
        <v>76.14</v>
      </c>
    </row>
    <row r="724" spans="1:18" x14ac:dyDescent="0.25">
      <c r="A724" s="4">
        <v>3842</v>
      </c>
      <c r="B724" s="5" t="s">
        <v>2499</v>
      </c>
      <c r="C724" s="6">
        <v>42163</v>
      </c>
      <c r="D724" s="6">
        <v>42167</v>
      </c>
      <c r="E724" s="5" t="s">
        <v>42</v>
      </c>
      <c r="F724" s="5" t="s">
        <v>2500</v>
      </c>
      <c r="G724" s="5" t="s">
        <v>2501</v>
      </c>
      <c r="H724" s="5" t="s">
        <v>8</v>
      </c>
      <c r="I724" s="5" t="s">
        <v>31</v>
      </c>
      <c r="J724" s="5" t="s">
        <v>274</v>
      </c>
      <c r="K724" s="5" t="s">
        <v>188</v>
      </c>
      <c r="L724" s="5">
        <v>37620</v>
      </c>
      <c r="M724" s="5" t="s">
        <v>9</v>
      </c>
      <c r="N724" s="5" t="s">
        <v>4</v>
      </c>
      <c r="O724" s="5" t="s">
        <v>96</v>
      </c>
      <c r="P724" s="5">
        <v>170.352</v>
      </c>
      <c r="Q724" s="7">
        <v>5</v>
      </c>
      <c r="R724" s="12">
        <f>'Sales Data'!$Q$724*'Sales Data'!$P$724</f>
        <v>851.76</v>
      </c>
    </row>
    <row r="725" spans="1:18" x14ac:dyDescent="0.25">
      <c r="A725" s="4">
        <v>3852</v>
      </c>
      <c r="B725" s="5" t="s">
        <v>2502</v>
      </c>
      <c r="C725" s="6">
        <v>42634</v>
      </c>
      <c r="D725" s="6">
        <v>42634</v>
      </c>
      <c r="E725" s="5" t="s">
        <v>610</v>
      </c>
      <c r="F725" s="5" t="s">
        <v>2503</v>
      </c>
      <c r="G725" s="5" t="s">
        <v>2504</v>
      </c>
      <c r="H725" s="5" t="s">
        <v>11</v>
      </c>
      <c r="I725" s="5" t="s">
        <v>31</v>
      </c>
      <c r="J725" s="5" t="s">
        <v>625</v>
      </c>
      <c r="K725" s="5" t="s">
        <v>592</v>
      </c>
      <c r="L725" s="5">
        <v>2169</v>
      </c>
      <c r="M725" s="5" t="s">
        <v>6</v>
      </c>
      <c r="N725" s="5" t="s">
        <v>4</v>
      </c>
      <c r="O725" s="5" t="s">
        <v>51</v>
      </c>
      <c r="P725" s="5">
        <v>85.3</v>
      </c>
      <c r="Q725" s="7">
        <v>4</v>
      </c>
      <c r="R725" s="12">
        <f>'Sales Data'!$Q$725*'Sales Data'!$P$725</f>
        <v>341.2</v>
      </c>
    </row>
    <row r="726" spans="1:18" x14ac:dyDescent="0.25">
      <c r="A726" s="4">
        <v>3881</v>
      </c>
      <c r="B726" s="5" t="s">
        <v>2505</v>
      </c>
      <c r="C726" s="6">
        <v>42536</v>
      </c>
      <c r="D726" s="6">
        <v>42541</v>
      </c>
      <c r="E726" s="5" t="s">
        <v>42</v>
      </c>
      <c r="F726" s="5" t="s">
        <v>2506</v>
      </c>
      <c r="G726" s="5" t="s">
        <v>2507</v>
      </c>
      <c r="H726" s="5" t="s">
        <v>5</v>
      </c>
      <c r="I726" s="5" t="s">
        <v>31</v>
      </c>
      <c r="J726" s="5" t="s">
        <v>174</v>
      </c>
      <c r="K726" s="5" t="s">
        <v>175</v>
      </c>
      <c r="L726" s="5">
        <v>85234</v>
      </c>
      <c r="M726" s="5" t="s">
        <v>12</v>
      </c>
      <c r="N726" s="5" t="s">
        <v>7</v>
      </c>
      <c r="O726" s="5" t="s">
        <v>57</v>
      </c>
      <c r="P726" s="5">
        <v>9.5679999999999996</v>
      </c>
      <c r="Q726" s="7">
        <v>5</v>
      </c>
      <c r="R726" s="12">
        <f>'Sales Data'!$Q$726*'Sales Data'!$P$726</f>
        <v>47.839999999999996</v>
      </c>
    </row>
    <row r="727" spans="1:18" x14ac:dyDescent="0.25">
      <c r="A727" s="4">
        <v>3904</v>
      </c>
      <c r="B727" s="5" t="s">
        <v>2508</v>
      </c>
      <c r="C727" s="6">
        <v>42465</v>
      </c>
      <c r="D727" s="6">
        <v>42470</v>
      </c>
      <c r="E727" s="5" t="s">
        <v>42</v>
      </c>
      <c r="F727" s="5" t="s">
        <v>2509</v>
      </c>
      <c r="G727" s="5" t="s">
        <v>2510</v>
      </c>
      <c r="H727" s="5" t="s">
        <v>11</v>
      </c>
      <c r="I727" s="5" t="s">
        <v>31</v>
      </c>
      <c r="J727" s="5" t="s">
        <v>94</v>
      </c>
      <c r="K727" s="5" t="s">
        <v>95</v>
      </c>
      <c r="L727" s="5">
        <v>19143</v>
      </c>
      <c r="M727" s="5" t="s">
        <v>6</v>
      </c>
      <c r="N727" s="5" t="s">
        <v>7</v>
      </c>
      <c r="O727" s="5" t="s">
        <v>69</v>
      </c>
      <c r="P727" s="5">
        <v>98.111999999999995</v>
      </c>
      <c r="Q727" s="7">
        <v>2</v>
      </c>
      <c r="R727" s="12">
        <f>'Sales Data'!$Q$727*'Sales Data'!$P$727</f>
        <v>196.22399999999999</v>
      </c>
    </row>
    <row r="728" spans="1:18" x14ac:dyDescent="0.25">
      <c r="A728" s="4">
        <v>3944</v>
      </c>
      <c r="B728" s="5" t="s">
        <v>2511</v>
      </c>
      <c r="C728" s="6">
        <v>42909</v>
      </c>
      <c r="D728" s="6">
        <v>42916</v>
      </c>
      <c r="E728" s="5" t="s">
        <v>42</v>
      </c>
      <c r="F728" s="5" t="s">
        <v>2512</v>
      </c>
      <c r="G728" s="5" t="s">
        <v>2513</v>
      </c>
      <c r="H728" s="5" t="s">
        <v>5</v>
      </c>
      <c r="I728" s="5" t="s">
        <v>31</v>
      </c>
      <c r="J728" s="5" t="s">
        <v>1480</v>
      </c>
      <c r="K728" s="5" t="s">
        <v>158</v>
      </c>
      <c r="L728" s="5">
        <v>14215</v>
      </c>
      <c r="M728" s="5" t="s">
        <v>6</v>
      </c>
      <c r="N728" s="5" t="s">
        <v>7</v>
      </c>
      <c r="O728" s="5" t="s">
        <v>891</v>
      </c>
      <c r="P728" s="5">
        <v>835.17</v>
      </c>
      <c r="Q728" s="7">
        <v>1</v>
      </c>
      <c r="R728" s="12">
        <f>'Sales Data'!$Q$728*'Sales Data'!$P$728</f>
        <v>835.17</v>
      </c>
    </row>
    <row r="729" spans="1:18" x14ac:dyDescent="0.25">
      <c r="A729" s="4">
        <v>3971</v>
      </c>
      <c r="B729" s="5" t="s">
        <v>2514</v>
      </c>
      <c r="C729" s="6">
        <v>42330</v>
      </c>
      <c r="D729" s="6">
        <v>42334</v>
      </c>
      <c r="E729" s="5" t="s">
        <v>42</v>
      </c>
      <c r="F729" s="5" t="s">
        <v>2515</v>
      </c>
      <c r="G729" s="5" t="s">
        <v>2516</v>
      </c>
      <c r="H729" s="5" t="s">
        <v>5</v>
      </c>
      <c r="I729" s="5" t="s">
        <v>31</v>
      </c>
      <c r="J729" s="5" t="s">
        <v>38</v>
      </c>
      <c r="K729" s="5" t="s">
        <v>39</v>
      </c>
      <c r="L729" s="5">
        <v>90036</v>
      </c>
      <c r="M729" s="5" t="s">
        <v>12</v>
      </c>
      <c r="N729" s="5" t="s">
        <v>7</v>
      </c>
      <c r="O729" s="5" t="s">
        <v>57</v>
      </c>
      <c r="P729" s="5">
        <v>53.82</v>
      </c>
      <c r="Q729" s="7">
        <v>4</v>
      </c>
      <c r="R729" s="12">
        <f>'Sales Data'!$Q$729*'Sales Data'!$P$729</f>
        <v>215.28</v>
      </c>
    </row>
    <row r="730" spans="1:18" x14ac:dyDescent="0.25">
      <c r="A730" s="4">
        <v>3989</v>
      </c>
      <c r="B730" s="5" t="s">
        <v>2517</v>
      </c>
      <c r="C730" s="6">
        <v>42842</v>
      </c>
      <c r="D730" s="6">
        <v>42847</v>
      </c>
      <c r="E730" s="5" t="s">
        <v>42</v>
      </c>
      <c r="F730" s="5" t="s">
        <v>2518</v>
      </c>
      <c r="G730" s="5" t="s">
        <v>2519</v>
      </c>
      <c r="H730" s="5" t="s">
        <v>8</v>
      </c>
      <c r="I730" s="5" t="s">
        <v>31</v>
      </c>
      <c r="J730" s="5" t="s">
        <v>455</v>
      </c>
      <c r="K730" s="5" t="s">
        <v>188</v>
      </c>
      <c r="L730" s="5">
        <v>38401</v>
      </c>
      <c r="M730" s="5" t="s">
        <v>9</v>
      </c>
      <c r="N730" s="5" t="s">
        <v>4</v>
      </c>
      <c r="O730" s="5" t="s">
        <v>51</v>
      </c>
      <c r="P730" s="5">
        <v>790</v>
      </c>
      <c r="Q730" s="7">
        <v>4</v>
      </c>
      <c r="R730" s="12">
        <f>'Sales Data'!$Q$730*'Sales Data'!$P$730</f>
        <v>3160</v>
      </c>
    </row>
    <row r="731" spans="1:18" x14ac:dyDescent="0.25">
      <c r="A731" s="4">
        <v>3995</v>
      </c>
      <c r="B731" s="5" t="s">
        <v>2520</v>
      </c>
      <c r="C731" s="6">
        <v>42437</v>
      </c>
      <c r="D731" s="6">
        <v>42441</v>
      </c>
      <c r="E731" s="5" t="s">
        <v>42</v>
      </c>
      <c r="F731" s="5" t="s">
        <v>2521</v>
      </c>
      <c r="G731" s="5" t="s">
        <v>2522</v>
      </c>
      <c r="H731" s="5" t="s">
        <v>5</v>
      </c>
      <c r="I731" s="5" t="s">
        <v>31</v>
      </c>
      <c r="J731" s="5" t="s">
        <v>1885</v>
      </c>
      <c r="K731" s="5" t="s">
        <v>74</v>
      </c>
      <c r="L731" s="5">
        <v>53142</v>
      </c>
      <c r="M731" s="5" t="s">
        <v>3</v>
      </c>
      <c r="N731" s="5" t="s">
        <v>4</v>
      </c>
      <c r="O731" s="5" t="s">
        <v>34</v>
      </c>
      <c r="P731" s="5">
        <v>512.94000000000005</v>
      </c>
      <c r="Q731" s="7">
        <v>5</v>
      </c>
      <c r="R731" s="12">
        <f>'Sales Data'!$Q$731*'Sales Data'!$P$731</f>
        <v>2564.7000000000003</v>
      </c>
    </row>
    <row r="732" spans="1:18" x14ac:dyDescent="0.25">
      <c r="A732" s="4">
        <v>4006</v>
      </c>
      <c r="B732" s="5" t="s">
        <v>2523</v>
      </c>
      <c r="C732" s="6">
        <v>42714</v>
      </c>
      <c r="D732" s="6">
        <v>42720</v>
      </c>
      <c r="E732" s="5" t="s">
        <v>42</v>
      </c>
      <c r="F732" s="5" t="s">
        <v>2524</v>
      </c>
      <c r="G732" s="5" t="s">
        <v>2525</v>
      </c>
      <c r="H732" s="5" t="s">
        <v>5</v>
      </c>
      <c r="I732" s="5" t="s">
        <v>31</v>
      </c>
      <c r="J732" s="5" t="s">
        <v>1431</v>
      </c>
      <c r="K732" s="5" t="s">
        <v>602</v>
      </c>
      <c r="L732" s="5">
        <v>30076</v>
      </c>
      <c r="M732" s="5" t="s">
        <v>9</v>
      </c>
      <c r="N732" s="5" t="s">
        <v>7</v>
      </c>
      <c r="O732" s="5" t="s">
        <v>85</v>
      </c>
      <c r="P732" s="5">
        <v>1.78</v>
      </c>
      <c r="Q732" s="7">
        <v>5</v>
      </c>
      <c r="R732" s="12">
        <f>'Sales Data'!$Q$732*'Sales Data'!$P$732</f>
        <v>8.9</v>
      </c>
    </row>
    <row r="733" spans="1:18" x14ac:dyDescent="0.25">
      <c r="A733" s="4">
        <v>4021</v>
      </c>
      <c r="B733" s="5" t="s">
        <v>2526</v>
      </c>
      <c r="C733" s="6">
        <v>42177</v>
      </c>
      <c r="D733" s="6">
        <v>42182</v>
      </c>
      <c r="E733" s="5" t="s">
        <v>42</v>
      </c>
      <c r="F733" s="5" t="s">
        <v>2527</v>
      </c>
      <c r="G733" s="5" t="s">
        <v>2528</v>
      </c>
      <c r="H733" s="5" t="s">
        <v>5</v>
      </c>
      <c r="I733" s="5" t="s">
        <v>31</v>
      </c>
      <c r="J733" s="5" t="s">
        <v>1025</v>
      </c>
      <c r="K733" s="5" t="s">
        <v>95</v>
      </c>
      <c r="L733" s="5">
        <v>19013</v>
      </c>
      <c r="M733" s="5" t="s">
        <v>6</v>
      </c>
      <c r="N733" s="5" t="s">
        <v>4</v>
      </c>
      <c r="O733" s="5" t="s">
        <v>96</v>
      </c>
      <c r="P733" s="5">
        <v>170.05799999999999</v>
      </c>
      <c r="Q733" s="7">
        <v>6</v>
      </c>
      <c r="R733" s="12">
        <f>'Sales Data'!$Q$733*'Sales Data'!$P$733</f>
        <v>1020.348</v>
      </c>
    </row>
    <row r="734" spans="1:18" x14ac:dyDescent="0.25">
      <c r="A734" s="4">
        <v>4107</v>
      </c>
      <c r="B734" s="5" t="s">
        <v>2529</v>
      </c>
      <c r="C734" s="6">
        <v>42969</v>
      </c>
      <c r="D734" s="6">
        <v>42973</v>
      </c>
      <c r="E734" s="5" t="s">
        <v>42</v>
      </c>
      <c r="F734" s="5" t="s">
        <v>2530</v>
      </c>
      <c r="G734" s="5" t="s">
        <v>2531</v>
      </c>
      <c r="H734" s="5" t="s">
        <v>5</v>
      </c>
      <c r="I734" s="5" t="s">
        <v>31</v>
      </c>
      <c r="J734" s="5" t="s">
        <v>110</v>
      </c>
      <c r="K734" s="5" t="s">
        <v>68</v>
      </c>
      <c r="L734" s="5">
        <v>77041</v>
      </c>
      <c r="M734" s="5" t="s">
        <v>3</v>
      </c>
      <c r="N734" s="5" t="s">
        <v>7</v>
      </c>
      <c r="O734" s="5" t="s">
        <v>63</v>
      </c>
      <c r="P734" s="5">
        <v>4.3120000000000003</v>
      </c>
      <c r="Q734" s="7">
        <v>8</v>
      </c>
      <c r="R734" s="12">
        <f>'Sales Data'!$Q$734*'Sales Data'!$P$734</f>
        <v>34.496000000000002</v>
      </c>
    </row>
    <row r="735" spans="1:18" x14ac:dyDescent="0.25">
      <c r="A735" s="4">
        <v>4161</v>
      </c>
      <c r="B735" s="5" t="s">
        <v>2532</v>
      </c>
      <c r="C735" s="6">
        <v>43234</v>
      </c>
      <c r="D735" s="6">
        <v>43238</v>
      </c>
      <c r="E735" s="5" t="s">
        <v>42</v>
      </c>
      <c r="F735" s="5" t="s">
        <v>2533</v>
      </c>
      <c r="G735" s="5" t="s">
        <v>2534</v>
      </c>
      <c r="H735" s="5" t="s">
        <v>5</v>
      </c>
      <c r="I735" s="5" t="s">
        <v>31</v>
      </c>
      <c r="J735" s="5" t="s">
        <v>157</v>
      </c>
      <c r="K735" s="5" t="s">
        <v>158</v>
      </c>
      <c r="L735" s="5">
        <v>10035</v>
      </c>
      <c r="M735" s="5" t="s">
        <v>6</v>
      </c>
      <c r="N735" s="5" t="s">
        <v>10</v>
      </c>
      <c r="O735" s="5" t="s">
        <v>116</v>
      </c>
      <c r="P735" s="5">
        <v>539.97</v>
      </c>
      <c r="Q735" s="7">
        <v>8</v>
      </c>
      <c r="R735" s="12">
        <f>'Sales Data'!$Q$735*'Sales Data'!$P$735</f>
        <v>4319.76</v>
      </c>
    </row>
    <row r="736" spans="1:18" x14ac:dyDescent="0.25">
      <c r="A736" s="4">
        <v>4165</v>
      </c>
      <c r="B736" s="5" t="s">
        <v>2535</v>
      </c>
      <c r="C736" s="6">
        <v>43114</v>
      </c>
      <c r="D736" s="6">
        <v>43116</v>
      </c>
      <c r="E736" s="5" t="s">
        <v>112</v>
      </c>
      <c r="F736" s="5" t="s">
        <v>2536</v>
      </c>
      <c r="G736" s="5" t="s">
        <v>2537</v>
      </c>
      <c r="H736" s="5" t="s">
        <v>8</v>
      </c>
      <c r="I736" s="5" t="s">
        <v>31</v>
      </c>
      <c r="J736" s="5" t="s">
        <v>245</v>
      </c>
      <c r="K736" s="5" t="s">
        <v>246</v>
      </c>
      <c r="L736" s="5">
        <v>80013</v>
      </c>
      <c r="M736" s="5" t="s">
        <v>12</v>
      </c>
      <c r="N736" s="5" t="s">
        <v>10</v>
      </c>
      <c r="O736" s="5" t="s">
        <v>138</v>
      </c>
      <c r="P736" s="5">
        <v>169.06399999999999</v>
      </c>
      <c r="Q736" s="7">
        <v>8</v>
      </c>
      <c r="R736" s="12">
        <f>'Sales Data'!$Q$736*'Sales Data'!$P$736</f>
        <v>1352.5119999999999</v>
      </c>
    </row>
    <row r="737" spans="1:18" x14ac:dyDescent="0.25">
      <c r="A737" s="4">
        <v>4176</v>
      </c>
      <c r="B737" s="5" t="s">
        <v>2538</v>
      </c>
      <c r="C737" s="6">
        <v>42703</v>
      </c>
      <c r="D737" s="6">
        <v>42704</v>
      </c>
      <c r="E737" s="5" t="s">
        <v>112</v>
      </c>
      <c r="F737" s="5" t="s">
        <v>2539</v>
      </c>
      <c r="G737" s="5" t="s">
        <v>2540</v>
      </c>
      <c r="H737" s="5" t="s">
        <v>11</v>
      </c>
      <c r="I737" s="5" t="s">
        <v>31</v>
      </c>
      <c r="J737" s="5" t="s">
        <v>1151</v>
      </c>
      <c r="K737" s="5" t="s">
        <v>39</v>
      </c>
      <c r="L737" s="5">
        <v>92704</v>
      </c>
      <c r="M737" s="5" t="s">
        <v>12</v>
      </c>
      <c r="N737" s="5" t="s">
        <v>7</v>
      </c>
      <c r="O737" s="5" t="s">
        <v>85</v>
      </c>
      <c r="P737" s="5">
        <v>56.3</v>
      </c>
      <c r="Q737" s="7">
        <v>6</v>
      </c>
      <c r="R737" s="12">
        <f>'Sales Data'!$Q$737*'Sales Data'!$P$737</f>
        <v>337.79999999999995</v>
      </c>
    </row>
    <row r="738" spans="1:18" x14ac:dyDescent="0.25">
      <c r="A738" s="4">
        <v>4182</v>
      </c>
      <c r="B738" s="5" t="s">
        <v>2541</v>
      </c>
      <c r="C738" s="6">
        <v>43379</v>
      </c>
      <c r="D738" s="6">
        <v>43385</v>
      </c>
      <c r="E738" s="5" t="s">
        <v>42</v>
      </c>
      <c r="F738" s="5" t="s">
        <v>2542</v>
      </c>
      <c r="G738" s="5" t="s">
        <v>2543</v>
      </c>
      <c r="H738" s="5" t="s">
        <v>11</v>
      </c>
      <c r="I738" s="5" t="s">
        <v>31</v>
      </c>
      <c r="J738" s="5" t="s">
        <v>157</v>
      </c>
      <c r="K738" s="5" t="s">
        <v>158</v>
      </c>
      <c r="L738" s="5">
        <v>10035</v>
      </c>
      <c r="M738" s="5" t="s">
        <v>6</v>
      </c>
      <c r="N738" s="5" t="s">
        <v>10</v>
      </c>
      <c r="O738" s="5" t="s">
        <v>138</v>
      </c>
      <c r="P738" s="5">
        <v>319.95999999999998</v>
      </c>
      <c r="Q738" s="7">
        <v>5</v>
      </c>
      <c r="R738" s="12">
        <f>'Sales Data'!$Q$738*'Sales Data'!$P$738</f>
        <v>1599.8</v>
      </c>
    </row>
    <row r="739" spans="1:18" x14ac:dyDescent="0.25">
      <c r="A739" s="4">
        <v>4187</v>
      </c>
      <c r="B739" s="5" t="s">
        <v>2544</v>
      </c>
      <c r="C739" s="6">
        <v>43238</v>
      </c>
      <c r="D739" s="6">
        <v>43243</v>
      </c>
      <c r="E739" s="5" t="s">
        <v>42</v>
      </c>
      <c r="F739" s="5" t="s">
        <v>2545</v>
      </c>
      <c r="G739" s="5" t="s">
        <v>2546</v>
      </c>
      <c r="H739" s="5" t="s">
        <v>8</v>
      </c>
      <c r="I739" s="5" t="s">
        <v>31</v>
      </c>
      <c r="J739" s="5" t="s">
        <v>2547</v>
      </c>
      <c r="K739" s="5" t="s">
        <v>68</v>
      </c>
      <c r="L739" s="5">
        <v>78501</v>
      </c>
      <c r="M739" s="5" t="s">
        <v>3</v>
      </c>
      <c r="N739" s="5" t="s">
        <v>7</v>
      </c>
      <c r="O739" s="5" t="s">
        <v>63</v>
      </c>
      <c r="P739" s="5">
        <v>6.8739999999999997</v>
      </c>
      <c r="Q739" s="7">
        <v>8</v>
      </c>
      <c r="R739" s="12">
        <f>'Sales Data'!$Q$739*'Sales Data'!$P$739</f>
        <v>54.991999999999997</v>
      </c>
    </row>
    <row r="740" spans="1:18" x14ac:dyDescent="0.25">
      <c r="A740" s="4">
        <v>4211</v>
      </c>
      <c r="B740" s="5" t="s">
        <v>2548</v>
      </c>
      <c r="C740" s="6">
        <v>43443</v>
      </c>
      <c r="D740" s="6">
        <v>43448</v>
      </c>
      <c r="E740" s="5" t="s">
        <v>42</v>
      </c>
      <c r="F740" s="5" t="s">
        <v>2549</v>
      </c>
      <c r="G740" s="5" t="s">
        <v>2550</v>
      </c>
      <c r="H740" s="5" t="s">
        <v>5</v>
      </c>
      <c r="I740" s="5" t="s">
        <v>31</v>
      </c>
      <c r="J740" s="5" t="s">
        <v>170</v>
      </c>
      <c r="K740" s="5" t="s">
        <v>125</v>
      </c>
      <c r="L740" s="5">
        <v>60623</v>
      </c>
      <c r="M740" s="5" t="s">
        <v>3</v>
      </c>
      <c r="N740" s="5" t="s">
        <v>7</v>
      </c>
      <c r="O740" s="5" t="s">
        <v>57</v>
      </c>
      <c r="P740" s="5">
        <v>15.984</v>
      </c>
      <c r="Q740" s="7">
        <v>5</v>
      </c>
      <c r="R740" s="12">
        <f>'Sales Data'!$Q$740*'Sales Data'!$P$740</f>
        <v>79.92</v>
      </c>
    </row>
    <row r="741" spans="1:18" x14ac:dyDescent="0.25">
      <c r="A741" s="4">
        <v>4237</v>
      </c>
      <c r="B741" s="5" t="s">
        <v>2551</v>
      </c>
      <c r="C741" s="6">
        <v>42939</v>
      </c>
      <c r="D741" s="6">
        <v>42943</v>
      </c>
      <c r="E741" s="5" t="s">
        <v>42</v>
      </c>
      <c r="F741" s="5" t="s">
        <v>2552</v>
      </c>
      <c r="G741" s="5" t="s">
        <v>2553</v>
      </c>
      <c r="H741" s="5" t="s">
        <v>11</v>
      </c>
      <c r="I741" s="5" t="s">
        <v>31</v>
      </c>
      <c r="J741" s="5" t="s">
        <v>2554</v>
      </c>
      <c r="K741" s="5" t="s">
        <v>125</v>
      </c>
      <c r="L741" s="5">
        <v>61107</v>
      </c>
      <c r="M741" s="5" t="s">
        <v>3</v>
      </c>
      <c r="N741" s="5" t="s">
        <v>7</v>
      </c>
      <c r="O741" s="5" t="s">
        <v>63</v>
      </c>
      <c r="P741" s="5">
        <v>11.416</v>
      </c>
      <c r="Q741" s="7">
        <v>1</v>
      </c>
      <c r="R741" s="12">
        <f>'Sales Data'!$Q$741*'Sales Data'!$P$741</f>
        <v>11.416</v>
      </c>
    </row>
    <row r="742" spans="1:18" x14ac:dyDescent="0.25">
      <c r="A742" s="4">
        <v>4251</v>
      </c>
      <c r="B742" s="5" t="s">
        <v>2555</v>
      </c>
      <c r="C742" s="6">
        <v>42266</v>
      </c>
      <c r="D742" s="6">
        <v>42266</v>
      </c>
      <c r="E742" s="5" t="s">
        <v>610</v>
      </c>
      <c r="F742" s="5" t="s">
        <v>2556</v>
      </c>
      <c r="G742" s="5" t="s">
        <v>2557</v>
      </c>
      <c r="H742" s="5" t="s">
        <v>8</v>
      </c>
      <c r="I742" s="5" t="s">
        <v>31</v>
      </c>
      <c r="J742" s="5" t="s">
        <v>157</v>
      </c>
      <c r="K742" s="5" t="s">
        <v>158</v>
      </c>
      <c r="L742" s="5">
        <v>10011</v>
      </c>
      <c r="M742" s="5" t="s">
        <v>6</v>
      </c>
      <c r="N742" s="5" t="s">
        <v>4</v>
      </c>
      <c r="O742" s="5" t="s">
        <v>96</v>
      </c>
      <c r="P742" s="5">
        <v>887.10299999999995</v>
      </c>
      <c r="Q742" s="7">
        <v>5</v>
      </c>
      <c r="R742" s="12">
        <f>'Sales Data'!$Q$742*'Sales Data'!$P$742</f>
        <v>4435.5149999999994</v>
      </c>
    </row>
    <row r="743" spans="1:18" x14ac:dyDescent="0.25">
      <c r="A743" s="4">
        <v>4271</v>
      </c>
      <c r="B743" s="5" t="s">
        <v>2558</v>
      </c>
      <c r="C743" s="6">
        <v>42700</v>
      </c>
      <c r="D743" s="6">
        <v>42704</v>
      </c>
      <c r="E743" s="5" t="s">
        <v>42</v>
      </c>
      <c r="F743" s="5" t="s">
        <v>2559</v>
      </c>
      <c r="G743" s="5" t="s">
        <v>2560</v>
      </c>
      <c r="H743" s="5" t="s">
        <v>8</v>
      </c>
      <c r="I743" s="5" t="s">
        <v>31</v>
      </c>
      <c r="J743" s="5" t="s">
        <v>700</v>
      </c>
      <c r="K743" s="5" t="s">
        <v>188</v>
      </c>
      <c r="L743" s="5">
        <v>38301</v>
      </c>
      <c r="M743" s="5" t="s">
        <v>9</v>
      </c>
      <c r="N743" s="5" t="s">
        <v>4</v>
      </c>
      <c r="O743" s="5" t="s">
        <v>51</v>
      </c>
      <c r="P743" s="5">
        <v>692.47199999999998</v>
      </c>
      <c r="Q743" s="7">
        <v>8</v>
      </c>
      <c r="R743" s="12">
        <f>'Sales Data'!$Q$743*'Sales Data'!$P$743</f>
        <v>5539.7759999999998</v>
      </c>
    </row>
    <row r="744" spans="1:18" x14ac:dyDescent="0.25">
      <c r="A744" s="4">
        <v>4334</v>
      </c>
      <c r="B744" s="5" t="s">
        <v>2561</v>
      </c>
      <c r="C744" s="6">
        <v>42725</v>
      </c>
      <c r="D744" s="6">
        <v>42731</v>
      </c>
      <c r="E744" s="5" t="s">
        <v>42</v>
      </c>
      <c r="F744" s="5" t="s">
        <v>2562</v>
      </c>
      <c r="G744" s="5" t="s">
        <v>2563</v>
      </c>
      <c r="H744" s="5" t="s">
        <v>5</v>
      </c>
      <c r="I744" s="5" t="s">
        <v>31</v>
      </c>
      <c r="J744" s="5" t="s">
        <v>2564</v>
      </c>
      <c r="K744" s="5" t="s">
        <v>46</v>
      </c>
      <c r="L744" s="5">
        <v>32114</v>
      </c>
      <c r="M744" s="5" t="s">
        <v>9</v>
      </c>
      <c r="N744" s="5" t="s">
        <v>10</v>
      </c>
      <c r="O744" s="5" t="s">
        <v>138</v>
      </c>
      <c r="P744" s="5">
        <v>50.88</v>
      </c>
      <c r="Q744" s="7">
        <v>8</v>
      </c>
      <c r="R744" s="12">
        <f>'Sales Data'!$Q$744*'Sales Data'!$P$744</f>
        <v>407.04</v>
      </c>
    </row>
    <row r="745" spans="1:18" x14ac:dyDescent="0.25">
      <c r="A745" s="4">
        <v>4353</v>
      </c>
      <c r="B745" s="5" t="s">
        <v>2565</v>
      </c>
      <c r="C745" s="6">
        <v>43444</v>
      </c>
      <c r="D745" s="6">
        <v>43446</v>
      </c>
      <c r="E745" s="5" t="s">
        <v>28</v>
      </c>
      <c r="F745" s="5" t="s">
        <v>2566</v>
      </c>
      <c r="G745" s="5" t="s">
        <v>2567</v>
      </c>
      <c r="H745" s="5" t="s">
        <v>5</v>
      </c>
      <c r="I745" s="5" t="s">
        <v>31</v>
      </c>
      <c r="J745" s="5" t="s">
        <v>2023</v>
      </c>
      <c r="K745" s="5" t="s">
        <v>39</v>
      </c>
      <c r="L745" s="5">
        <v>95207</v>
      </c>
      <c r="M745" s="5" t="s">
        <v>12</v>
      </c>
      <c r="N745" s="5" t="s">
        <v>10</v>
      </c>
      <c r="O745" s="5" t="s">
        <v>116</v>
      </c>
      <c r="P745" s="5">
        <v>95.84</v>
      </c>
      <c r="Q745" s="7">
        <v>5</v>
      </c>
      <c r="R745" s="12">
        <f>'Sales Data'!$Q$745*'Sales Data'!$P$745</f>
        <v>479.20000000000005</v>
      </c>
    </row>
    <row r="746" spans="1:18" x14ac:dyDescent="0.25">
      <c r="A746" s="4">
        <v>4499</v>
      </c>
      <c r="B746" s="5" t="s">
        <v>2568</v>
      </c>
      <c r="C746" s="6">
        <v>42329</v>
      </c>
      <c r="D746" s="6">
        <v>42334</v>
      </c>
      <c r="E746" s="5" t="s">
        <v>42</v>
      </c>
      <c r="F746" s="5" t="s">
        <v>2569</v>
      </c>
      <c r="G746" s="5" t="s">
        <v>2570</v>
      </c>
      <c r="H746" s="5" t="s">
        <v>8</v>
      </c>
      <c r="I746" s="5" t="s">
        <v>31</v>
      </c>
      <c r="J746" s="5" t="s">
        <v>84</v>
      </c>
      <c r="K746" s="5" t="s">
        <v>39</v>
      </c>
      <c r="L746" s="5">
        <v>94110</v>
      </c>
      <c r="M746" s="5" t="s">
        <v>12</v>
      </c>
      <c r="N746" s="5" t="s">
        <v>7</v>
      </c>
      <c r="O746" s="5" t="s">
        <v>57</v>
      </c>
      <c r="P746" s="5">
        <v>12.96</v>
      </c>
      <c r="Q746" s="7">
        <v>1</v>
      </c>
      <c r="R746" s="12">
        <f>'Sales Data'!$Q$746*'Sales Data'!$P$746</f>
        <v>12.96</v>
      </c>
    </row>
    <row r="747" spans="1:18" x14ac:dyDescent="0.25">
      <c r="A747" s="4">
        <v>4510</v>
      </c>
      <c r="B747" s="5" t="s">
        <v>2571</v>
      </c>
      <c r="C747" s="6">
        <v>43243</v>
      </c>
      <c r="D747" s="6">
        <v>43249</v>
      </c>
      <c r="E747" s="5" t="s">
        <v>42</v>
      </c>
      <c r="F747" s="5" t="s">
        <v>2572</v>
      </c>
      <c r="G747" s="5" t="s">
        <v>2573</v>
      </c>
      <c r="H747" s="5" t="s">
        <v>5</v>
      </c>
      <c r="I747" s="5" t="s">
        <v>31</v>
      </c>
      <c r="J747" s="5" t="s">
        <v>38</v>
      </c>
      <c r="K747" s="5" t="s">
        <v>39</v>
      </c>
      <c r="L747" s="5">
        <v>90036</v>
      </c>
      <c r="M747" s="5" t="s">
        <v>12</v>
      </c>
      <c r="N747" s="5" t="s">
        <v>4</v>
      </c>
      <c r="O747" s="5" t="s">
        <v>47</v>
      </c>
      <c r="P747" s="5">
        <v>171.28800000000001</v>
      </c>
      <c r="Q747" s="7">
        <v>3</v>
      </c>
      <c r="R747" s="12">
        <f>'Sales Data'!$Q$747*'Sales Data'!$P$747</f>
        <v>513.86400000000003</v>
      </c>
    </row>
    <row r="748" spans="1:18" x14ac:dyDescent="0.25">
      <c r="A748" s="4">
        <v>4543</v>
      </c>
      <c r="B748" s="5" t="s">
        <v>2574</v>
      </c>
      <c r="C748" s="6">
        <v>43189</v>
      </c>
      <c r="D748" s="6">
        <v>43190</v>
      </c>
      <c r="E748" s="5" t="s">
        <v>112</v>
      </c>
      <c r="F748" s="5" t="s">
        <v>2575</v>
      </c>
      <c r="G748" s="5" t="s">
        <v>2576</v>
      </c>
      <c r="H748" s="5" t="s">
        <v>5</v>
      </c>
      <c r="I748" s="5" t="s">
        <v>31</v>
      </c>
      <c r="J748" s="5" t="s">
        <v>2577</v>
      </c>
      <c r="K748" s="5" t="s">
        <v>341</v>
      </c>
      <c r="L748" s="5">
        <v>73120</v>
      </c>
      <c r="M748" s="5" t="s">
        <v>3</v>
      </c>
      <c r="N748" s="5" t="s">
        <v>7</v>
      </c>
      <c r="O748" s="5" t="s">
        <v>120</v>
      </c>
      <c r="P748" s="5">
        <v>325.86</v>
      </c>
      <c r="Q748" s="7">
        <v>1</v>
      </c>
      <c r="R748" s="12">
        <f>'Sales Data'!$Q$748*'Sales Data'!$P$748</f>
        <v>325.86</v>
      </c>
    </row>
    <row r="749" spans="1:18" x14ac:dyDescent="0.25">
      <c r="A749" s="4">
        <v>4584</v>
      </c>
      <c r="B749" s="5" t="s">
        <v>2578</v>
      </c>
      <c r="C749" s="6">
        <v>42973</v>
      </c>
      <c r="D749" s="6">
        <v>42975</v>
      </c>
      <c r="E749" s="5" t="s">
        <v>28</v>
      </c>
      <c r="F749" s="5" t="s">
        <v>2579</v>
      </c>
      <c r="G749" s="5" t="s">
        <v>2580</v>
      </c>
      <c r="H749" s="5" t="s">
        <v>8</v>
      </c>
      <c r="I749" s="5" t="s">
        <v>31</v>
      </c>
      <c r="J749" s="5" t="s">
        <v>38</v>
      </c>
      <c r="K749" s="5" t="s">
        <v>39</v>
      </c>
      <c r="L749" s="5">
        <v>90045</v>
      </c>
      <c r="M749" s="5" t="s">
        <v>12</v>
      </c>
      <c r="N749" s="5" t="s">
        <v>7</v>
      </c>
      <c r="O749" s="5" t="s">
        <v>85</v>
      </c>
      <c r="P749" s="5">
        <v>8.26</v>
      </c>
      <c r="Q749" s="7">
        <v>1</v>
      </c>
      <c r="R749" s="12">
        <f>'Sales Data'!$Q$749*'Sales Data'!$P$749</f>
        <v>8.26</v>
      </c>
    </row>
    <row r="750" spans="1:18" x14ac:dyDescent="0.25">
      <c r="A750" s="4">
        <v>4648</v>
      </c>
      <c r="B750" s="5" t="s">
        <v>2581</v>
      </c>
      <c r="C750" s="6">
        <v>42851</v>
      </c>
      <c r="D750" s="6">
        <v>42856</v>
      </c>
      <c r="E750" s="5" t="s">
        <v>42</v>
      </c>
      <c r="F750" s="5" t="s">
        <v>2582</v>
      </c>
      <c r="G750" s="5" t="s">
        <v>2583</v>
      </c>
      <c r="H750" s="5" t="s">
        <v>11</v>
      </c>
      <c r="I750" s="5" t="s">
        <v>31</v>
      </c>
      <c r="J750" s="5" t="s">
        <v>157</v>
      </c>
      <c r="K750" s="5" t="s">
        <v>158</v>
      </c>
      <c r="L750" s="5">
        <v>10009</v>
      </c>
      <c r="M750" s="5" t="s">
        <v>6</v>
      </c>
      <c r="N750" s="5" t="s">
        <v>4</v>
      </c>
      <c r="O750" s="5" t="s">
        <v>96</v>
      </c>
      <c r="P750" s="5">
        <v>434.64600000000002</v>
      </c>
      <c r="Q750" s="7">
        <v>8</v>
      </c>
      <c r="R750" s="12">
        <f>'Sales Data'!$Q$750*'Sales Data'!$P$750</f>
        <v>3477.1680000000001</v>
      </c>
    </row>
    <row r="751" spans="1:18" x14ac:dyDescent="0.25">
      <c r="A751" s="4">
        <v>4722</v>
      </c>
      <c r="B751" s="5" t="s">
        <v>2584</v>
      </c>
      <c r="C751" s="6">
        <v>42162</v>
      </c>
      <c r="D751" s="6">
        <v>42166</v>
      </c>
      <c r="E751" s="5" t="s">
        <v>28</v>
      </c>
      <c r="F751" s="5" t="s">
        <v>2585</v>
      </c>
      <c r="G751" s="5" t="s">
        <v>2586</v>
      </c>
      <c r="H751" s="5" t="s">
        <v>5</v>
      </c>
      <c r="I751" s="5" t="s">
        <v>31</v>
      </c>
      <c r="J751" s="5" t="s">
        <v>245</v>
      </c>
      <c r="K751" s="5" t="s">
        <v>125</v>
      </c>
      <c r="L751" s="5">
        <v>60505</v>
      </c>
      <c r="M751" s="5" t="s">
        <v>3</v>
      </c>
      <c r="N751" s="5" t="s">
        <v>4</v>
      </c>
      <c r="O751" s="5" t="s">
        <v>47</v>
      </c>
      <c r="P751" s="5">
        <v>268.935</v>
      </c>
      <c r="Q751" s="7">
        <v>5</v>
      </c>
      <c r="R751" s="12">
        <f>'Sales Data'!$Q$751*'Sales Data'!$P$751</f>
        <v>1344.675</v>
      </c>
    </row>
    <row r="752" spans="1:18" x14ac:dyDescent="0.25">
      <c r="A752" s="4">
        <v>4769</v>
      </c>
      <c r="B752" s="5" t="s">
        <v>2587</v>
      </c>
      <c r="C752" s="6">
        <v>43253</v>
      </c>
      <c r="D752" s="6">
        <v>43254</v>
      </c>
      <c r="E752" s="5" t="s">
        <v>610</v>
      </c>
      <c r="F752" s="5" t="s">
        <v>2588</v>
      </c>
      <c r="G752" s="5" t="s">
        <v>2589</v>
      </c>
      <c r="H752" s="5" t="s">
        <v>5</v>
      </c>
      <c r="I752" s="5" t="s">
        <v>31</v>
      </c>
      <c r="J752" s="5" t="s">
        <v>716</v>
      </c>
      <c r="K752" s="5" t="s">
        <v>56</v>
      </c>
      <c r="L752" s="5">
        <v>28540</v>
      </c>
      <c r="M752" s="5" t="s">
        <v>9</v>
      </c>
      <c r="N752" s="5" t="s">
        <v>7</v>
      </c>
      <c r="O752" s="5" t="s">
        <v>57</v>
      </c>
      <c r="P752" s="5">
        <v>25.344000000000001</v>
      </c>
      <c r="Q752" s="7">
        <v>9</v>
      </c>
      <c r="R752" s="12">
        <f>'Sales Data'!$Q$752*'Sales Data'!$P$752</f>
        <v>228.096</v>
      </c>
    </row>
    <row r="753" spans="1:18" x14ac:dyDescent="0.25">
      <c r="A753" s="4">
        <v>4795</v>
      </c>
      <c r="B753" s="5" t="s">
        <v>2590</v>
      </c>
      <c r="C753" s="6">
        <v>42445</v>
      </c>
      <c r="D753" s="6">
        <v>42452</v>
      </c>
      <c r="E753" s="5" t="s">
        <v>42</v>
      </c>
      <c r="F753" s="5" t="s">
        <v>2591</v>
      </c>
      <c r="G753" s="5" t="s">
        <v>2592</v>
      </c>
      <c r="H753" s="5" t="s">
        <v>8</v>
      </c>
      <c r="I753" s="5" t="s">
        <v>31</v>
      </c>
      <c r="J753" s="5" t="s">
        <v>38</v>
      </c>
      <c r="K753" s="5" t="s">
        <v>39</v>
      </c>
      <c r="L753" s="5">
        <v>90036</v>
      </c>
      <c r="M753" s="5" t="s">
        <v>12</v>
      </c>
      <c r="N753" s="5" t="s">
        <v>4</v>
      </c>
      <c r="O753" s="5" t="s">
        <v>51</v>
      </c>
      <c r="P753" s="5">
        <v>43.13</v>
      </c>
      <c r="Q753" s="7">
        <v>4</v>
      </c>
      <c r="R753" s="12">
        <f>'Sales Data'!$Q$753*'Sales Data'!$P$753</f>
        <v>172.52</v>
      </c>
    </row>
    <row r="754" spans="1:18" x14ac:dyDescent="0.25">
      <c r="A754" s="4">
        <v>4820</v>
      </c>
      <c r="B754" s="5" t="s">
        <v>2593</v>
      </c>
      <c r="C754" s="6">
        <v>43259</v>
      </c>
      <c r="D754" s="6">
        <v>43265</v>
      </c>
      <c r="E754" s="5" t="s">
        <v>42</v>
      </c>
      <c r="F754" s="5" t="s">
        <v>2594</v>
      </c>
      <c r="G754" s="5" t="s">
        <v>2595</v>
      </c>
      <c r="H754" s="5" t="s">
        <v>5</v>
      </c>
      <c r="I754" s="5" t="s">
        <v>31</v>
      </c>
      <c r="J754" s="5" t="s">
        <v>1250</v>
      </c>
      <c r="K754" s="5" t="s">
        <v>384</v>
      </c>
      <c r="L754" s="5">
        <v>6360</v>
      </c>
      <c r="M754" s="5" t="s">
        <v>6</v>
      </c>
      <c r="N754" s="5" t="s">
        <v>7</v>
      </c>
      <c r="O754" s="5" t="s">
        <v>63</v>
      </c>
      <c r="P754" s="5">
        <v>10.36</v>
      </c>
      <c r="Q754" s="7">
        <v>8</v>
      </c>
      <c r="R754" s="12">
        <f>'Sales Data'!$Q$754*'Sales Data'!$P$754</f>
        <v>82.88</v>
      </c>
    </row>
    <row r="755" spans="1:18" x14ac:dyDescent="0.25">
      <c r="A755" s="4">
        <v>4926</v>
      </c>
      <c r="B755" s="5" t="s">
        <v>2596</v>
      </c>
      <c r="C755" s="6">
        <v>43353</v>
      </c>
      <c r="D755" s="6">
        <v>43356</v>
      </c>
      <c r="E755" s="5" t="s">
        <v>112</v>
      </c>
      <c r="F755" s="5" t="s">
        <v>2597</v>
      </c>
      <c r="G755" s="5" t="s">
        <v>2598</v>
      </c>
      <c r="H755" s="5" t="s">
        <v>8</v>
      </c>
      <c r="I755" s="5" t="s">
        <v>31</v>
      </c>
      <c r="J755" s="5" t="s">
        <v>696</v>
      </c>
      <c r="K755" s="5" t="s">
        <v>592</v>
      </c>
      <c r="L755" s="5">
        <v>1841</v>
      </c>
      <c r="M755" s="5" t="s">
        <v>6</v>
      </c>
      <c r="N755" s="5" t="s">
        <v>7</v>
      </c>
      <c r="O755" s="5" t="s">
        <v>85</v>
      </c>
      <c r="P755" s="5">
        <v>14.88</v>
      </c>
      <c r="Q755" s="7">
        <v>4</v>
      </c>
      <c r="R755" s="12">
        <f>'Sales Data'!$Q$755*'Sales Data'!$P$755</f>
        <v>59.52</v>
      </c>
    </row>
    <row r="756" spans="1:18" x14ac:dyDescent="0.25">
      <c r="A756" s="4">
        <v>4936</v>
      </c>
      <c r="B756" s="5" t="s">
        <v>2599</v>
      </c>
      <c r="C756" s="6">
        <v>42444</v>
      </c>
      <c r="D756" s="6">
        <v>42450</v>
      </c>
      <c r="E756" s="5" t="s">
        <v>42</v>
      </c>
      <c r="F756" s="5" t="s">
        <v>2600</v>
      </c>
      <c r="G756" s="5" t="s">
        <v>2601</v>
      </c>
      <c r="H756" s="5" t="s">
        <v>8</v>
      </c>
      <c r="I756" s="5" t="s">
        <v>31</v>
      </c>
      <c r="J756" s="5" t="s">
        <v>2602</v>
      </c>
      <c r="K756" s="5" t="s">
        <v>80</v>
      </c>
      <c r="L756" s="5">
        <v>84043</v>
      </c>
      <c r="M756" s="5" t="s">
        <v>12</v>
      </c>
      <c r="N756" s="5" t="s">
        <v>10</v>
      </c>
      <c r="O756" s="5" t="s">
        <v>116</v>
      </c>
      <c r="P756" s="5">
        <v>16.776</v>
      </c>
      <c r="Q756" s="7">
        <v>5</v>
      </c>
      <c r="R756" s="12">
        <f>'Sales Data'!$Q$756*'Sales Data'!$P$756</f>
        <v>83.88</v>
      </c>
    </row>
    <row r="757" spans="1:18" x14ac:dyDescent="0.25">
      <c r="A757" s="4">
        <v>4962</v>
      </c>
      <c r="B757" s="5" t="s">
        <v>2603</v>
      </c>
      <c r="C757" s="6">
        <v>42070</v>
      </c>
      <c r="D757" s="6">
        <v>42071</v>
      </c>
      <c r="E757" s="5" t="s">
        <v>112</v>
      </c>
      <c r="F757" s="5" t="s">
        <v>2604</v>
      </c>
      <c r="G757" s="5" t="s">
        <v>2605</v>
      </c>
      <c r="H757" s="5" t="s">
        <v>5</v>
      </c>
      <c r="I757" s="5" t="s">
        <v>31</v>
      </c>
      <c r="J757" s="5" t="s">
        <v>61</v>
      </c>
      <c r="K757" s="5" t="s">
        <v>62</v>
      </c>
      <c r="L757" s="5">
        <v>98103</v>
      </c>
      <c r="M757" s="5" t="s">
        <v>12</v>
      </c>
      <c r="N757" s="5" t="s">
        <v>4</v>
      </c>
      <c r="O757" s="5" t="s">
        <v>96</v>
      </c>
      <c r="P757" s="5">
        <v>48.712000000000003</v>
      </c>
      <c r="Q757" s="7">
        <v>6</v>
      </c>
      <c r="R757" s="12">
        <f>'Sales Data'!$Q$757*'Sales Data'!$P$757</f>
        <v>292.27200000000005</v>
      </c>
    </row>
    <row r="758" spans="1:18" x14ac:dyDescent="0.25">
      <c r="A758" s="4">
        <v>5009</v>
      </c>
      <c r="B758" s="5" t="s">
        <v>2606</v>
      </c>
      <c r="C758" s="6">
        <v>42620</v>
      </c>
      <c r="D758" s="6">
        <v>42627</v>
      </c>
      <c r="E758" s="5" t="s">
        <v>42</v>
      </c>
      <c r="F758" s="5" t="s">
        <v>2607</v>
      </c>
      <c r="G758" s="5" t="s">
        <v>2608</v>
      </c>
      <c r="H758" s="5" t="s">
        <v>8</v>
      </c>
      <c r="I758" s="5" t="s">
        <v>31</v>
      </c>
      <c r="J758" s="5" t="s">
        <v>94</v>
      </c>
      <c r="K758" s="5" t="s">
        <v>95</v>
      </c>
      <c r="L758" s="5">
        <v>19134</v>
      </c>
      <c r="M758" s="5" t="s">
        <v>6</v>
      </c>
      <c r="N758" s="5" t="s">
        <v>7</v>
      </c>
      <c r="O758" s="5" t="s">
        <v>63</v>
      </c>
      <c r="P758" s="5">
        <v>9.5220000000000002</v>
      </c>
      <c r="Q758" s="7">
        <v>3</v>
      </c>
      <c r="R758" s="12">
        <f>'Sales Data'!$Q$758*'Sales Data'!$P$758</f>
        <v>28.566000000000003</v>
      </c>
    </row>
    <row r="759" spans="1:18" x14ac:dyDescent="0.25">
      <c r="A759" s="4">
        <v>5018</v>
      </c>
      <c r="B759" s="5" t="s">
        <v>2609</v>
      </c>
      <c r="C759" s="6">
        <v>42323</v>
      </c>
      <c r="D759" s="6">
        <v>42326</v>
      </c>
      <c r="E759" s="5" t="s">
        <v>112</v>
      </c>
      <c r="F759" s="5" t="s">
        <v>2610</v>
      </c>
      <c r="G759" s="5" t="s">
        <v>2611</v>
      </c>
      <c r="H759" s="5" t="s">
        <v>5</v>
      </c>
      <c r="I759" s="5" t="s">
        <v>31</v>
      </c>
      <c r="J759" s="5" t="s">
        <v>38</v>
      </c>
      <c r="K759" s="5" t="s">
        <v>39</v>
      </c>
      <c r="L759" s="5">
        <v>90008</v>
      </c>
      <c r="M759" s="5" t="s">
        <v>12</v>
      </c>
      <c r="N759" s="5" t="s">
        <v>4</v>
      </c>
      <c r="O759" s="5" t="s">
        <v>51</v>
      </c>
      <c r="P759" s="5">
        <v>10.11</v>
      </c>
      <c r="Q759" s="7">
        <v>7</v>
      </c>
      <c r="R759" s="12">
        <f>'Sales Data'!$Q$759*'Sales Data'!$P$759</f>
        <v>70.77</v>
      </c>
    </row>
    <row r="760" spans="1:18" x14ac:dyDescent="0.25">
      <c r="A760" s="4">
        <v>5083</v>
      </c>
      <c r="B760" s="5" t="s">
        <v>2612</v>
      </c>
      <c r="C760" s="6">
        <v>42986</v>
      </c>
      <c r="D760" s="6">
        <v>42990</v>
      </c>
      <c r="E760" s="5" t="s">
        <v>42</v>
      </c>
      <c r="F760" s="5" t="s">
        <v>2613</v>
      </c>
      <c r="G760" s="5" t="s">
        <v>2614</v>
      </c>
      <c r="H760" s="5" t="s">
        <v>5</v>
      </c>
      <c r="I760" s="5" t="s">
        <v>31</v>
      </c>
      <c r="J760" s="5" t="s">
        <v>378</v>
      </c>
      <c r="K760" s="5" t="s">
        <v>56</v>
      </c>
      <c r="L760" s="5">
        <v>28110</v>
      </c>
      <c r="M760" s="5" t="s">
        <v>9</v>
      </c>
      <c r="N760" s="5" t="s">
        <v>10</v>
      </c>
      <c r="O760" s="5" t="s">
        <v>138</v>
      </c>
      <c r="P760" s="5">
        <v>35.167999999999999</v>
      </c>
      <c r="Q760" s="7">
        <v>3</v>
      </c>
      <c r="R760" s="12">
        <f>'Sales Data'!$Q$760*'Sales Data'!$P$760</f>
        <v>105.50399999999999</v>
      </c>
    </row>
    <row r="761" spans="1:18" x14ac:dyDescent="0.25">
      <c r="A761" s="4">
        <v>5343</v>
      </c>
      <c r="B761" s="5" t="s">
        <v>2615</v>
      </c>
      <c r="C761" s="6">
        <v>42329</v>
      </c>
      <c r="D761" s="6">
        <v>42335</v>
      </c>
      <c r="E761" s="5" t="s">
        <v>42</v>
      </c>
      <c r="F761" s="5" t="s">
        <v>2616</v>
      </c>
      <c r="G761" s="5" t="s">
        <v>2617</v>
      </c>
      <c r="H761" s="5" t="s">
        <v>8</v>
      </c>
      <c r="I761" s="5" t="s">
        <v>31</v>
      </c>
      <c r="J761" s="5" t="s">
        <v>422</v>
      </c>
      <c r="K761" s="5" t="s">
        <v>68</v>
      </c>
      <c r="L761" s="5">
        <v>75220</v>
      </c>
      <c r="M761" s="5" t="s">
        <v>3</v>
      </c>
      <c r="N761" s="5" t="s">
        <v>7</v>
      </c>
      <c r="O761" s="5" t="s">
        <v>120</v>
      </c>
      <c r="P761" s="5">
        <v>1.6319999999999999</v>
      </c>
      <c r="Q761" s="7">
        <v>2</v>
      </c>
      <c r="R761" s="12">
        <f>'Sales Data'!$Q$761*'Sales Data'!$P$761</f>
        <v>3.2639999999999998</v>
      </c>
    </row>
    <row r="762" spans="1:18" x14ac:dyDescent="0.25">
      <c r="A762" s="4">
        <v>5382</v>
      </c>
      <c r="B762" s="5" t="s">
        <v>2618</v>
      </c>
      <c r="C762" s="6">
        <v>42983</v>
      </c>
      <c r="D762" s="6">
        <v>42985</v>
      </c>
      <c r="E762" s="5" t="s">
        <v>28</v>
      </c>
      <c r="F762" s="5" t="s">
        <v>2619</v>
      </c>
      <c r="G762" s="5" t="s">
        <v>2620</v>
      </c>
      <c r="H762" s="5" t="s">
        <v>8</v>
      </c>
      <c r="I762" s="5" t="s">
        <v>31</v>
      </c>
      <c r="J762" s="5" t="s">
        <v>110</v>
      </c>
      <c r="K762" s="5" t="s">
        <v>68</v>
      </c>
      <c r="L762" s="5">
        <v>77070</v>
      </c>
      <c r="M762" s="5" t="s">
        <v>3</v>
      </c>
      <c r="N762" s="5" t="s">
        <v>7</v>
      </c>
      <c r="O762" s="5" t="s">
        <v>57</v>
      </c>
      <c r="P762" s="5">
        <v>25.92</v>
      </c>
      <c r="Q762" s="7">
        <v>8</v>
      </c>
      <c r="R762" s="12">
        <f>'Sales Data'!$Q$762*'Sales Data'!$P$762</f>
        <v>207.36</v>
      </c>
    </row>
    <row r="763" spans="1:18" x14ac:dyDescent="0.25">
      <c r="A763" s="4">
        <v>5401</v>
      </c>
      <c r="B763" s="5" t="s">
        <v>2621</v>
      </c>
      <c r="C763" s="6">
        <v>43364</v>
      </c>
      <c r="D763" s="6">
        <v>43366</v>
      </c>
      <c r="E763" s="5" t="s">
        <v>112</v>
      </c>
      <c r="F763" s="5" t="s">
        <v>2622</v>
      </c>
      <c r="G763" s="5" t="s">
        <v>2623</v>
      </c>
      <c r="H763" s="5" t="s">
        <v>5</v>
      </c>
      <c r="I763" s="5" t="s">
        <v>31</v>
      </c>
      <c r="J763" s="5" t="s">
        <v>61</v>
      </c>
      <c r="K763" s="5" t="s">
        <v>62</v>
      </c>
      <c r="L763" s="5">
        <v>98103</v>
      </c>
      <c r="M763" s="5" t="s">
        <v>12</v>
      </c>
      <c r="N763" s="5" t="s">
        <v>10</v>
      </c>
      <c r="O763" s="5" t="s">
        <v>138</v>
      </c>
      <c r="P763" s="5">
        <v>71.98</v>
      </c>
      <c r="Q763" s="7">
        <v>5</v>
      </c>
      <c r="R763" s="12">
        <f>'Sales Data'!$Q$763*'Sales Data'!$P$763</f>
        <v>359.90000000000003</v>
      </c>
    </row>
    <row r="764" spans="1:18" x14ac:dyDescent="0.25">
      <c r="A764" s="4">
        <v>5428</v>
      </c>
      <c r="B764" s="5" t="s">
        <v>2624</v>
      </c>
      <c r="C764" s="6">
        <v>42900</v>
      </c>
      <c r="D764" s="6">
        <v>42900</v>
      </c>
      <c r="E764" s="5" t="s">
        <v>610</v>
      </c>
      <c r="F764" s="5" t="s">
        <v>2625</v>
      </c>
      <c r="G764" s="5" t="s">
        <v>2626</v>
      </c>
      <c r="H764" s="5" t="s">
        <v>11</v>
      </c>
      <c r="I764" s="5" t="s">
        <v>31</v>
      </c>
      <c r="J764" s="5" t="s">
        <v>38</v>
      </c>
      <c r="K764" s="5" t="s">
        <v>39</v>
      </c>
      <c r="L764" s="5">
        <v>90036</v>
      </c>
      <c r="M764" s="5" t="s">
        <v>12</v>
      </c>
      <c r="N764" s="5" t="s">
        <v>4</v>
      </c>
      <c r="O764" s="5" t="s">
        <v>34</v>
      </c>
      <c r="P764" s="5">
        <v>599.16499999999996</v>
      </c>
      <c r="Q764" s="7">
        <v>9</v>
      </c>
      <c r="R764" s="12">
        <f>'Sales Data'!$Q$764*'Sales Data'!$P$764</f>
        <v>5392.4849999999997</v>
      </c>
    </row>
    <row r="765" spans="1:18" x14ac:dyDescent="0.25">
      <c r="A765" s="4">
        <v>5431</v>
      </c>
      <c r="B765" s="5" t="s">
        <v>2627</v>
      </c>
      <c r="C765" s="6">
        <v>43394</v>
      </c>
      <c r="D765" s="6">
        <v>43398</v>
      </c>
      <c r="E765" s="5" t="s">
        <v>42</v>
      </c>
      <c r="F765" s="5" t="s">
        <v>2628</v>
      </c>
      <c r="G765" s="5" t="s">
        <v>2629</v>
      </c>
      <c r="H765" s="5" t="s">
        <v>11</v>
      </c>
      <c r="I765" s="5" t="s">
        <v>31</v>
      </c>
      <c r="J765" s="5" t="s">
        <v>538</v>
      </c>
      <c r="K765" s="5" t="s">
        <v>267</v>
      </c>
      <c r="L765" s="5">
        <v>44107</v>
      </c>
      <c r="M765" s="5" t="s">
        <v>6</v>
      </c>
      <c r="N765" s="5" t="s">
        <v>7</v>
      </c>
      <c r="O765" s="5" t="s">
        <v>69</v>
      </c>
      <c r="P765" s="5">
        <v>161.56800000000001</v>
      </c>
      <c r="Q765" s="7">
        <v>7</v>
      </c>
      <c r="R765" s="12">
        <f>'Sales Data'!$Q$765*'Sales Data'!$P$765</f>
        <v>1130.9760000000001</v>
      </c>
    </row>
    <row r="766" spans="1:18" x14ac:dyDescent="0.25">
      <c r="A766" s="4">
        <v>5503</v>
      </c>
      <c r="B766" s="5" t="s">
        <v>2630</v>
      </c>
      <c r="C766" s="6">
        <v>43406</v>
      </c>
      <c r="D766" s="6">
        <v>43410</v>
      </c>
      <c r="E766" s="5" t="s">
        <v>42</v>
      </c>
      <c r="F766" s="5" t="s">
        <v>2631</v>
      </c>
      <c r="G766" s="5" t="s">
        <v>2632</v>
      </c>
      <c r="H766" s="5" t="s">
        <v>8</v>
      </c>
      <c r="I766" s="5" t="s">
        <v>31</v>
      </c>
      <c r="J766" s="5" t="s">
        <v>94</v>
      </c>
      <c r="K766" s="5" t="s">
        <v>95</v>
      </c>
      <c r="L766" s="5">
        <v>19140</v>
      </c>
      <c r="M766" s="5" t="s">
        <v>6</v>
      </c>
      <c r="N766" s="5" t="s">
        <v>4</v>
      </c>
      <c r="O766" s="5" t="s">
        <v>51</v>
      </c>
      <c r="P766" s="5">
        <v>3.3119999999999998</v>
      </c>
      <c r="Q766" s="7">
        <v>7</v>
      </c>
      <c r="R766" s="12">
        <f>'Sales Data'!$Q$766*'Sales Data'!$P$766</f>
        <v>23.183999999999997</v>
      </c>
    </row>
    <row r="767" spans="1:18" x14ac:dyDescent="0.25">
      <c r="A767" s="4">
        <v>5531</v>
      </c>
      <c r="B767" s="5" t="s">
        <v>2633</v>
      </c>
      <c r="C767" s="6">
        <v>43436</v>
      </c>
      <c r="D767" s="6">
        <v>43440</v>
      </c>
      <c r="E767" s="5" t="s">
        <v>42</v>
      </c>
      <c r="F767" s="5" t="s">
        <v>2634</v>
      </c>
      <c r="G767" s="5" t="s">
        <v>2635</v>
      </c>
      <c r="H767" s="5" t="s">
        <v>5</v>
      </c>
      <c r="I767" s="5" t="s">
        <v>31</v>
      </c>
      <c r="J767" s="5" t="s">
        <v>2636</v>
      </c>
      <c r="K767" s="5" t="s">
        <v>90</v>
      </c>
      <c r="L767" s="5">
        <v>68104</v>
      </c>
      <c r="M767" s="5" t="s">
        <v>3</v>
      </c>
      <c r="N767" s="5" t="s">
        <v>10</v>
      </c>
      <c r="O767" s="5" t="s">
        <v>116</v>
      </c>
      <c r="P767" s="5">
        <v>2479.96</v>
      </c>
      <c r="Q767" s="7">
        <v>7</v>
      </c>
      <c r="R767" s="12">
        <f>'Sales Data'!$Q$767*'Sales Data'!$P$767</f>
        <v>17359.72</v>
      </c>
    </row>
    <row r="768" spans="1:18" x14ac:dyDescent="0.25">
      <c r="A768" s="4">
        <v>5597</v>
      </c>
      <c r="B768" s="5" t="s">
        <v>2637</v>
      </c>
      <c r="C768" s="6">
        <v>42638</v>
      </c>
      <c r="D768" s="6">
        <v>42642</v>
      </c>
      <c r="E768" s="5" t="s">
        <v>42</v>
      </c>
      <c r="F768" s="5" t="s">
        <v>2638</v>
      </c>
      <c r="G768" s="5" t="s">
        <v>2639</v>
      </c>
      <c r="H768" s="5" t="s">
        <v>5</v>
      </c>
      <c r="I768" s="5" t="s">
        <v>31</v>
      </c>
      <c r="J768" s="5" t="s">
        <v>55</v>
      </c>
      <c r="K768" s="5" t="s">
        <v>2030</v>
      </c>
      <c r="L768" s="5">
        <v>3301</v>
      </c>
      <c r="M768" s="5" t="s">
        <v>6</v>
      </c>
      <c r="N768" s="5" t="s">
        <v>7</v>
      </c>
      <c r="O768" s="5" t="s">
        <v>63</v>
      </c>
      <c r="P768" s="5">
        <v>68.62</v>
      </c>
      <c r="Q768" s="7">
        <v>4</v>
      </c>
      <c r="R768" s="12">
        <f>'Sales Data'!$Q$768*'Sales Data'!$P$768</f>
        <v>274.48</v>
      </c>
    </row>
    <row r="769" spans="1:18" x14ac:dyDescent="0.25">
      <c r="A769" s="4">
        <v>5610</v>
      </c>
      <c r="B769" s="5" t="s">
        <v>2640</v>
      </c>
      <c r="C769" s="6">
        <v>43343</v>
      </c>
      <c r="D769" s="6">
        <v>43348</v>
      </c>
      <c r="E769" s="5" t="s">
        <v>42</v>
      </c>
      <c r="F769" s="5" t="s">
        <v>2641</v>
      </c>
      <c r="G769" s="5" t="s">
        <v>2642</v>
      </c>
      <c r="H769" s="5" t="s">
        <v>5</v>
      </c>
      <c r="I769" s="5" t="s">
        <v>31</v>
      </c>
      <c r="J769" s="5" t="s">
        <v>378</v>
      </c>
      <c r="K769" s="5" t="s">
        <v>379</v>
      </c>
      <c r="L769" s="5">
        <v>71203</v>
      </c>
      <c r="M769" s="5" t="s">
        <v>9</v>
      </c>
      <c r="N769" s="5" t="s">
        <v>10</v>
      </c>
      <c r="O769" s="5" t="s">
        <v>138</v>
      </c>
      <c r="P769" s="5">
        <v>659.9</v>
      </c>
      <c r="Q769" s="7">
        <v>8</v>
      </c>
      <c r="R769" s="12">
        <f>'Sales Data'!$Q$769*'Sales Data'!$P$769</f>
        <v>5279.2</v>
      </c>
    </row>
    <row r="770" spans="1:18" x14ac:dyDescent="0.25">
      <c r="A770" s="4">
        <v>5758</v>
      </c>
      <c r="B770" s="5" t="s">
        <v>2643</v>
      </c>
      <c r="C770" s="6">
        <v>42593</v>
      </c>
      <c r="D770" s="6">
        <v>42598</v>
      </c>
      <c r="E770" s="5" t="s">
        <v>42</v>
      </c>
      <c r="F770" s="5" t="s">
        <v>2644</v>
      </c>
      <c r="G770" s="5" t="s">
        <v>2645</v>
      </c>
      <c r="H770" s="5" t="s">
        <v>5</v>
      </c>
      <c r="I770" s="5" t="s">
        <v>31</v>
      </c>
      <c r="J770" s="5" t="s">
        <v>1910</v>
      </c>
      <c r="K770" s="5" t="s">
        <v>56</v>
      </c>
      <c r="L770" s="5">
        <v>27604</v>
      </c>
      <c r="M770" s="5" t="s">
        <v>9</v>
      </c>
      <c r="N770" s="5" t="s">
        <v>4</v>
      </c>
      <c r="O770" s="5" t="s">
        <v>51</v>
      </c>
      <c r="P770" s="5">
        <v>46.152000000000001</v>
      </c>
      <c r="Q770" s="7">
        <v>7</v>
      </c>
      <c r="R770" s="12">
        <f>'Sales Data'!$Q$770*'Sales Data'!$P$770</f>
        <v>323.06400000000002</v>
      </c>
    </row>
    <row r="771" spans="1:18" x14ac:dyDescent="0.25">
      <c r="A771" s="4">
        <v>5789</v>
      </c>
      <c r="B771" s="5" t="s">
        <v>2646</v>
      </c>
      <c r="C771" s="6">
        <v>43200</v>
      </c>
      <c r="D771" s="6">
        <v>43204</v>
      </c>
      <c r="E771" s="5" t="s">
        <v>28</v>
      </c>
      <c r="F771" s="5" t="s">
        <v>2647</v>
      </c>
      <c r="G771" s="5" t="s">
        <v>2648</v>
      </c>
      <c r="H771" s="5" t="s">
        <v>8</v>
      </c>
      <c r="I771" s="5" t="s">
        <v>31</v>
      </c>
      <c r="J771" s="5" t="s">
        <v>716</v>
      </c>
      <c r="K771" s="5" t="s">
        <v>46</v>
      </c>
      <c r="L771" s="5">
        <v>32216</v>
      </c>
      <c r="M771" s="5" t="s">
        <v>9</v>
      </c>
      <c r="N771" s="5" t="s">
        <v>4</v>
      </c>
      <c r="O771" s="5" t="s">
        <v>51</v>
      </c>
      <c r="P771" s="5">
        <v>12.32</v>
      </c>
      <c r="Q771" s="7">
        <v>3</v>
      </c>
      <c r="R771" s="12">
        <f>'Sales Data'!$Q$771*'Sales Data'!$P$771</f>
        <v>36.96</v>
      </c>
    </row>
    <row r="772" spans="1:18" x14ac:dyDescent="0.25">
      <c r="A772" s="4">
        <v>5838</v>
      </c>
      <c r="B772" s="5" t="s">
        <v>2649</v>
      </c>
      <c r="C772" s="6">
        <v>43431</v>
      </c>
      <c r="D772" s="6">
        <v>43437</v>
      </c>
      <c r="E772" s="5" t="s">
        <v>42</v>
      </c>
      <c r="F772" s="5" t="s">
        <v>2650</v>
      </c>
      <c r="G772" s="5" t="s">
        <v>2651</v>
      </c>
      <c r="H772" s="5" t="s">
        <v>5</v>
      </c>
      <c r="I772" s="5" t="s">
        <v>31</v>
      </c>
      <c r="J772" s="5" t="s">
        <v>38</v>
      </c>
      <c r="K772" s="5" t="s">
        <v>39</v>
      </c>
      <c r="L772" s="5">
        <v>90036</v>
      </c>
      <c r="M772" s="5" t="s">
        <v>12</v>
      </c>
      <c r="N772" s="5" t="s">
        <v>10</v>
      </c>
      <c r="O772" s="5" t="s">
        <v>116</v>
      </c>
      <c r="P772" s="5">
        <v>57.567999999999998</v>
      </c>
      <c r="Q772" s="7">
        <v>5</v>
      </c>
      <c r="R772" s="12">
        <f>'Sales Data'!$Q$772*'Sales Data'!$P$772</f>
        <v>287.83999999999997</v>
      </c>
    </row>
    <row r="773" spans="1:18" x14ac:dyDescent="0.25">
      <c r="A773" s="4">
        <v>5888</v>
      </c>
      <c r="B773" s="5" t="s">
        <v>2652</v>
      </c>
      <c r="C773" s="6">
        <v>43381</v>
      </c>
      <c r="D773" s="6">
        <v>43384</v>
      </c>
      <c r="E773" s="5" t="s">
        <v>112</v>
      </c>
      <c r="F773" s="5" t="s">
        <v>2653</v>
      </c>
      <c r="G773" s="5" t="s">
        <v>2654</v>
      </c>
      <c r="H773" s="5" t="s">
        <v>8</v>
      </c>
      <c r="I773" s="5" t="s">
        <v>31</v>
      </c>
      <c r="J773" s="5" t="s">
        <v>2655</v>
      </c>
      <c r="K773" s="5" t="s">
        <v>669</v>
      </c>
      <c r="L773" s="5">
        <v>2920</v>
      </c>
      <c r="M773" s="5" t="s">
        <v>6</v>
      </c>
      <c r="N773" s="5" t="s">
        <v>7</v>
      </c>
      <c r="O773" s="5" t="s">
        <v>75</v>
      </c>
      <c r="P773" s="5">
        <v>42.76</v>
      </c>
      <c r="Q773" s="7">
        <v>7</v>
      </c>
      <c r="R773" s="12">
        <f>'Sales Data'!$Q$773*'Sales Data'!$P$773</f>
        <v>299.32</v>
      </c>
    </row>
    <row r="774" spans="1:18" x14ac:dyDescent="0.25">
      <c r="A774" s="4">
        <v>6051</v>
      </c>
      <c r="B774" s="5" t="s">
        <v>2656</v>
      </c>
      <c r="C774" s="6">
        <v>42485</v>
      </c>
      <c r="D774" s="6">
        <v>42490</v>
      </c>
      <c r="E774" s="5" t="s">
        <v>42</v>
      </c>
      <c r="F774" s="5" t="s">
        <v>2657</v>
      </c>
      <c r="G774" s="5" t="s">
        <v>2658</v>
      </c>
      <c r="H774" s="5" t="s">
        <v>5</v>
      </c>
      <c r="I774" s="5" t="s">
        <v>31</v>
      </c>
      <c r="J774" s="5" t="s">
        <v>1155</v>
      </c>
      <c r="K774" s="5" t="s">
        <v>74</v>
      </c>
      <c r="L774" s="5">
        <v>53209</v>
      </c>
      <c r="M774" s="5" t="s">
        <v>3</v>
      </c>
      <c r="N774" s="5" t="s">
        <v>7</v>
      </c>
      <c r="O774" s="5" t="s">
        <v>85</v>
      </c>
      <c r="P774" s="5">
        <v>57.75</v>
      </c>
      <c r="Q774" s="7">
        <v>6</v>
      </c>
      <c r="R774" s="12">
        <f>'Sales Data'!$Q$774*'Sales Data'!$P$774</f>
        <v>346.5</v>
      </c>
    </row>
    <row r="775" spans="1:18" x14ac:dyDescent="0.25">
      <c r="A775" s="4">
        <v>6130</v>
      </c>
      <c r="B775" s="5" t="s">
        <v>2659</v>
      </c>
      <c r="C775" s="6">
        <v>43185</v>
      </c>
      <c r="D775" s="6">
        <v>43192</v>
      </c>
      <c r="E775" s="5" t="s">
        <v>42</v>
      </c>
      <c r="F775" s="5" t="s">
        <v>2660</v>
      </c>
      <c r="G775" s="5" t="s">
        <v>2661</v>
      </c>
      <c r="H775" s="5" t="s">
        <v>11</v>
      </c>
      <c r="I775" s="5" t="s">
        <v>31</v>
      </c>
      <c r="J775" s="5" t="s">
        <v>1322</v>
      </c>
      <c r="K775" s="5" t="s">
        <v>180</v>
      </c>
      <c r="L775" s="5">
        <v>23464</v>
      </c>
      <c r="M775" s="5" t="s">
        <v>9</v>
      </c>
      <c r="N775" s="5" t="s">
        <v>10</v>
      </c>
      <c r="O775" s="5" t="s">
        <v>138</v>
      </c>
      <c r="P775" s="5">
        <v>53.25</v>
      </c>
      <c r="Q775" s="7">
        <v>8</v>
      </c>
      <c r="R775" s="12">
        <f>'Sales Data'!$Q$775*'Sales Data'!$P$775</f>
        <v>426</v>
      </c>
    </row>
    <row r="776" spans="1:18" x14ac:dyDescent="0.25">
      <c r="A776" s="4">
        <v>6134</v>
      </c>
      <c r="B776" s="5" t="s">
        <v>2662</v>
      </c>
      <c r="C776" s="6">
        <v>42963</v>
      </c>
      <c r="D776" s="6">
        <v>42966</v>
      </c>
      <c r="E776" s="5" t="s">
        <v>112</v>
      </c>
      <c r="F776" s="5" t="s">
        <v>2663</v>
      </c>
      <c r="G776" s="5" t="s">
        <v>2664</v>
      </c>
      <c r="H776" s="5" t="s">
        <v>8</v>
      </c>
      <c r="I776" s="5" t="s">
        <v>31</v>
      </c>
      <c r="J776" s="5" t="s">
        <v>38</v>
      </c>
      <c r="K776" s="5" t="s">
        <v>39</v>
      </c>
      <c r="L776" s="5">
        <v>90045</v>
      </c>
      <c r="M776" s="5" t="s">
        <v>12</v>
      </c>
      <c r="N776" s="5" t="s">
        <v>4</v>
      </c>
      <c r="O776" s="5" t="s">
        <v>47</v>
      </c>
      <c r="P776" s="5">
        <v>161.28</v>
      </c>
      <c r="Q776" s="7">
        <v>7</v>
      </c>
      <c r="R776" s="12">
        <f>'Sales Data'!$Q$776*'Sales Data'!$P$776</f>
        <v>1128.96</v>
      </c>
    </row>
    <row r="777" spans="1:18" x14ac:dyDescent="0.25">
      <c r="A777" s="4">
        <v>6171</v>
      </c>
      <c r="B777" s="5" t="s">
        <v>2665</v>
      </c>
      <c r="C777" s="6">
        <v>43088</v>
      </c>
      <c r="D777" s="6">
        <v>43093</v>
      </c>
      <c r="E777" s="5" t="s">
        <v>28</v>
      </c>
      <c r="F777" s="5" t="s">
        <v>2666</v>
      </c>
      <c r="G777" s="5" t="s">
        <v>2667</v>
      </c>
      <c r="H777" s="5" t="s">
        <v>8</v>
      </c>
      <c r="I777" s="5" t="s">
        <v>31</v>
      </c>
      <c r="J777" s="5" t="s">
        <v>157</v>
      </c>
      <c r="K777" s="5" t="s">
        <v>158</v>
      </c>
      <c r="L777" s="5">
        <v>10035</v>
      </c>
      <c r="M777" s="5" t="s">
        <v>6</v>
      </c>
      <c r="N777" s="5" t="s">
        <v>7</v>
      </c>
      <c r="O777" s="5" t="s">
        <v>63</v>
      </c>
      <c r="P777" s="5">
        <v>34.247999999999998</v>
      </c>
      <c r="Q777" s="7">
        <v>8</v>
      </c>
      <c r="R777" s="12">
        <f>'Sales Data'!$Q$777*'Sales Data'!$P$777</f>
        <v>273.98399999999998</v>
      </c>
    </row>
    <row r="778" spans="1:18" x14ac:dyDescent="0.25">
      <c r="A778" s="4">
        <v>6498</v>
      </c>
      <c r="B778" s="5" t="s">
        <v>2668</v>
      </c>
      <c r="C778" s="6">
        <v>42575</v>
      </c>
      <c r="D778" s="6">
        <v>42579</v>
      </c>
      <c r="E778" s="5" t="s">
        <v>42</v>
      </c>
      <c r="F778" s="5" t="s">
        <v>2669</v>
      </c>
      <c r="G778" s="5" t="s">
        <v>2670</v>
      </c>
      <c r="H778" s="5" t="s">
        <v>11</v>
      </c>
      <c r="I778" s="5" t="s">
        <v>31</v>
      </c>
      <c r="J778" s="5" t="s">
        <v>1175</v>
      </c>
      <c r="K778" s="5" t="s">
        <v>33</v>
      </c>
      <c r="L778" s="5">
        <v>40214</v>
      </c>
      <c r="M778" s="5" t="s">
        <v>9</v>
      </c>
      <c r="N778" s="5" t="s">
        <v>4</v>
      </c>
      <c r="O778" s="5" t="s">
        <v>51</v>
      </c>
      <c r="P778" s="5">
        <v>20.94</v>
      </c>
      <c r="Q778" s="7">
        <v>3</v>
      </c>
      <c r="R778" s="12">
        <f>'Sales Data'!$Q$778*'Sales Data'!$P$778</f>
        <v>62.820000000000007</v>
      </c>
    </row>
    <row r="779" spans="1:18" x14ac:dyDescent="0.25">
      <c r="A779" s="4">
        <v>6506</v>
      </c>
      <c r="B779" s="5" t="s">
        <v>2671</v>
      </c>
      <c r="C779" s="6">
        <v>42912</v>
      </c>
      <c r="D779" s="6">
        <v>42916</v>
      </c>
      <c r="E779" s="5" t="s">
        <v>42</v>
      </c>
      <c r="F779" s="5" t="s">
        <v>2672</v>
      </c>
      <c r="G779" s="5" t="s">
        <v>2673</v>
      </c>
      <c r="H779" s="5" t="s">
        <v>8</v>
      </c>
      <c r="I779" s="5" t="s">
        <v>31</v>
      </c>
      <c r="J779" s="5" t="s">
        <v>170</v>
      </c>
      <c r="K779" s="5" t="s">
        <v>125</v>
      </c>
      <c r="L779" s="5">
        <v>60653</v>
      </c>
      <c r="M779" s="5" t="s">
        <v>3</v>
      </c>
      <c r="N779" s="5" t="s">
        <v>7</v>
      </c>
      <c r="O779" s="5" t="s">
        <v>85</v>
      </c>
      <c r="P779" s="5">
        <v>5.3040000000000003</v>
      </c>
      <c r="Q779" s="7">
        <v>4</v>
      </c>
      <c r="R779" s="12">
        <f>'Sales Data'!$Q$779*'Sales Data'!$P$779</f>
        <v>21.216000000000001</v>
      </c>
    </row>
    <row r="780" spans="1:18" x14ac:dyDescent="0.25">
      <c r="A780" s="4">
        <v>6623</v>
      </c>
      <c r="B780" s="5" t="s">
        <v>2674</v>
      </c>
      <c r="C780" s="6">
        <v>42253</v>
      </c>
      <c r="D780" s="6">
        <v>42256</v>
      </c>
      <c r="E780" s="5" t="s">
        <v>112</v>
      </c>
      <c r="F780" s="5" t="s">
        <v>2675</v>
      </c>
      <c r="G780" s="5" t="s">
        <v>2676</v>
      </c>
      <c r="H780" s="5" t="s">
        <v>8</v>
      </c>
      <c r="I780" s="5" t="s">
        <v>31</v>
      </c>
      <c r="J780" s="5" t="s">
        <v>84</v>
      </c>
      <c r="K780" s="5" t="s">
        <v>39</v>
      </c>
      <c r="L780" s="5">
        <v>94109</v>
      </c>
      <c r="M780" s="5" t="s">
        <v>12</v>
      </c>
      <c r="N780" s="5" t="s">
        <v>4</v>
      </c>
      <c r="O780" s="5" t="s">
        <v>51</v>
      </c>
      <c r="P780" s="5">
        <v>41.88</v>
      </c>
      <c r="Q780" s="7">
        <v>1</v>
      </c>
      <c r="R780" s="12">
        <f>'Sales Data'!$Q$780*'Sales Data'!$P$780</f>
        <v>41.88</v>
      </c>
    </row>
    <row r="781" spans="1:18" x14ac:dyDescent="0.25">
      <c r="A781" s="4">
        <v>6756</v>
      </c>
      <c r="B781" s="5" t="s">
        <v>2677</v>
      </c>
      <c r="C781" s="6">
        <v>43358</v>
      </c>
      <c r="D781" s="6">
        <v>43362</v>
      </c>
      <c r="E781" s="5" t="s">
        <v>42</v>
      </c>
      <c r="F781" s="5" t="s">
        <v>2678</v>
      </c>
      <c r="G781" s="5" t="s">
        <v>2679</v>
      </c>
      <c r="H781" s="5" t="s">
        <v>8</v>
      </c>
      <c r="I781" s="5" t="s">
        <v>31</v>
      </c>
      <c r="J781" s="5" t="s">
        <v>538</v>
      </c>
      <c r="K781" s="5" t="s">
        <v>407</v>
      </c>
      <c r="L781" s="5">
        <v>8701</v>
      </c>
      <c r="M781" s="5" t="s">
        <v>6</v>
      </c>
      <c r="N781" s="5" t="s">
        <v>4</v>
      </c>
      <c r="O781" s="5" t="s">
        <v>51</v>
      </c>
      <c r="P781" s="5">
        <v>47.4</v>
      </c>
      <c r="Q781" s="7">
        <v>9</v>
      </c>
      <c r="R781" s="12">
        <f>'Sales Data'!$Q$781*'Sales Data'!$P$781</f>
        <v>426.59999999999997</v>
      </c>
    </row>
    <row r="782" spans="1:18" x14ac:dyDescent="0.25">
      <c r="A782" s="4">
        <v>6791</v>
      </c>
      <c r="B782" s="5" t="s">
        <v>2680</v>
      </c>
      <c r="C782" s="6">
        <v>43055</v>
      </c>
      <c r="D782" s="6">
        <v>43056</v>
      </c>
      <c r="E782" s="5" t="s">
        <v>112</v>
      </c>
      <c r="F782" s="5" t="s">
        <v>2681</v>
      </c>
      <c r="G782" s="5" t="s">
        <v>2682</v>
      </c>
      <c r="H782" s="5" t="s">
        <v>5</v>
      </c>
      <c r="I782" s="5" t="s">
        <v>31</v>
      </c>
      <c r="J782" s="5" t="s">
        <v>299</v>
      </c>
      <c r="K782" s="5" t="s">
        <v>39</v>
      </c>
      <c r="L782" s="5">
        <v>95661</v>
      </c>
      <c r="M782" s="5" t="s">
        <v>12</v>
      </c>
      <c r="N782" s="5" t="s">
        <v>7</v>
      </c>
      <c r="O782" s="5" t="s">
        <v>63</v>
      </c>
      <c r="P782" s="5">
        <v>8.32</v>
      </c>
      <c r="Q782" s="7">
        <v>3</v>
      </c>
      <c r="R782" s="12">
        <f>'Sales Data'!$Q$782*'Sales Data'!$P$782</f>
        <v>24.96</v>
      </c>
    </row>
    <row r="783" spans="1:18" x14ac:dyDescent="0.25">
      <c r="A783" s="4">
        <v>6957</v>
      </c>
      <c r="B783" s="5" t="s">
        <v>2683</v>
      </c>
      <c r="C783" s="6">
        <v>42930</v>
      </c>
      <c r="D783" s="6">
        <v>42935</v>
      </c>
      <c r="E783" s="5" t="s">
        <v>42</v>
      </c>
      <c r="F783" s="5" t="s">
        <v>2684</v>
      </c>
      <c r="G783" s="5" t="s">
        <v>2685</v>
      </c>
      <c r="H783" s="5" t="s">
        <v>5</v>
      </c>
      <c r="I783" s="5" t="s">
        <v>31</v>
      </c>
      <c r="J783" s="5" t="s">
        <v>266</v>
      </c>
      <c r="K783" s="5" t="s">
        <v>602</v>
      </c>
      <c r="L783" s="5">
        <v>31907</v>
      </c>
      <c r="M783" s="5" t="s">
        <v>9</v>
      </c>
      <c r="N783" s="5" t="s">
        <v>7</v>
      </c>
      <c r="O783" s="5" t="s">
        <v>63</v>
      </c>
      <c r="P783" s="5">
        <v>36.4</v>
      </c>
      <c r="Q783" s="7">
        <v>5</v>
      </c>
      <c r="R783" s="12">
        <f>'Sales Data'!$Q$783*'Sales Data'!$P$783</f>
        <v>182</v>
      </c>
    </row>
    <row r="784" spans="1:18" x14ac:dyDescent="0.25">
      <c r="A784" s="4">
        <v>7546</v>
      </c>
      <c r="B784" s="5" t="s">
        <v>2686</v>
      </c>
      <c r="C784" s="6">
        <v>42287</v>
      </c>
      <c r="D784" s="6">
        <v>42292</v>
      </c>
      <c r="E784" s="5" t="s">
        <v>42</v>
      </c>
      <c r="F784" s="5" t="s">
        <v>2687</v>
      </c>
      <c r="G784" s="5" t="s">
        <v>2688</v>
      </c>
      <c r="H784" s="5" t="s">
        <v>8</v>
      </c>
      <c r="I784" s="5" t="s">
        <v>31</v>
      </c>
      <c r="J784" s="5" t="s">
        <v>771</v>
      </c>
      <c r="K784" s="5" t="s">
        <v>68</v>
      </c>
      <c r="L784" s="5">
        <v>77340</v>
      </c>
      <c r="M784" s="5" t="s">
        <v>3</v>
      </c>
      <c r="N784" s="5" t="s">
        <v>10</v>
      </c>
      <c r="O784" s="5" t="s">
        <v>116</v>
      </c>
      <c r="P784" s="5">
        <v>719.952</v>
      </c>
      <c r="Q784" s="7">
        <v>1</v>
      </c>
      <c r="R784" s="12">
        <f>'Sales Data'!$Q$784*'Sales Data'!$P$784</f>
        <v>719.952</v>
      </c>
    </row>
    <row r="785" spans="1:18" x14ac:dyDescent="0.25">
      <c r="A785" s="4">
        <v>7654</v>
      </c>
      <c r="B785" s="5" t="s">
        <v>2689</v>
      </c>
      <c r="C785" s="6">
        <v>42451</v>
      </c>
      <c r="D785" s="6">
        <v>42456</v>
      </c>
      <c r="E785" s="5" t="s">
        <v>42</v>
      </c>
      <c r="F785" s="5" t="s">
        <v>2690</v>
      </c>
      <c r="G785" s="5" t="s">
        <v>2691</v>
      </c>
      <c r="H785" s="5" t="s">
        <v>8</v>
      </c>
      <c r="I785" s="5" t="s">
        <v>31</v>
      </c>
      <c r="J785" s="5" t="s">
        <v>771</v>
      </c>
      <c r="K785" s="5" t="s">
        <v>196</v>
      </c>
      <c r="L785" s="5">
        <v>35810</v>
      </c>
      <c r="M785" s="5" t="s">
        <v>9</v>
      </c>
      <c r="N785" s="5" t="s">
        <v>7</v>
      </c>
      <c r="O785" s="5" t="s">
        <v>85</v>
      </c>
      <c r="P785" s="5">
        <v>19.559999999999999</v>
      </c>
      <c r="Q785" s="7">
        <v>8</v>
      </c>
      <c r="R785" s="12">
        <f>'Sales Data'!$Q$785*'Sales Data'!$P$785</f>
        <v>156.47999999999999</v>
      </c>
    </row>
    <row r="786" spans="1:18" x14ac:dyDescent="0.25">
      <c r="A786" s="4">
        <v>8086</v>
      </c>
      <c r="B786" s="5" t="s">
        <v>2692</v>
      </c>
      <c r="C786" s="6">
        <v>43028</v>
      </c>
      <c r="D786" s="6">
        <v>43034</v>
      </c>
      <c r="E786" s="5" t="s">
        <v>42</v>
      </c>
      <c r="F786" s="5" t="s">
        <v>2693</v>
      </c>
      <c r="G786" s="5" t="s">
        <v>2694</v>
      </c>
      <c r="H786" s="5" t="s">
        <v>11</v>
      </c>
      <c r="I786" s="5" t="s">
        <v>31</v>
      </c>
      <c r="J786" s="5" t="s">
        <v>542</v>
      </c>
      <c r="K786" s="5" t="s">
        <v>180</v>
      </c>
      <c r="L786" s="5">
        <v>22204</v>
      </c>
      <c r="M786" s="5" t="s">
        <v>9</v>
      </c>
      <c r="N786" s="5" t="s">
        <v>4</v>
      </c>
      <c r="O786" s="5" t="s">
        <v>51</v>
      </c>
      <c r="P786" s="5">
        <v>680</v>
      </c>
      <c r="Q786" s="7">
        <v>5</v>
      </c>
      <c r="R786" s="12">
        <f>'Sales Data'!$Q$786*'Sales Data'!$P$786</f>
        <v>3400</v>
      </c>
    </row>
    <row r="787" spans="1:18" x14ac:dyDescent="0.25">
      <c r="A787" s="4">
        <v>8176</v>
      </c>
      <c r="B787" s="5" t="s">
        <v>2695</v>
      </c>
      <c r="C787" s="6">
        <v>42765</v>
      </c>
      <c r="D787" s="6">
        <v>42770</v>
      </c>
      <c r="E787" s="5" t="s">
        <v>42</v>
      </c>
      <c r="F787" s="5" t="s">
        <v>2696</v>
      </c>
      <c r="G787" s="5" t="s">
        <v>2697</v>
      </c>
      <c r="H787" s="5" t="s">
        <v>8</v>
      </c>
      <c r="I787" s="5" t="s">
        <v>31</v>
      </c>
      <c r="J787" s="5" t="s">
        <v>170</v>
      </c>
      <c r="K787" s="5" t="s">
        <v>125</v>
      </c>
      <c r="L787" s="5">
        <v>60623</v>
      </c>
      <c r="M787" s="5" t="s">
        <v>3</v>
      </c>
      <c r="N787" s="5" t="s">
        <v>7</v>
      </c>
      <c r="O787" s="5" t="s">
        <v>57</v>
      </c>
      <c r="P787" s="5">
        <v>156.512</v>
      </c>
      <c r="Q787" s="7">
        <v>1</v>
      </c>
      <c r="R787" s="12">
        <f>'Sales Data'!$Q$787*'Sales Data'!$P$787</f>
        <v>156.512</v>
      </c>
    </row>
    <row r="788" spans="1:18" x14ac:dyDescent="0.25">
      <c r="A788" s="4">
        <v>8486</v>
      </c>
      <c r="B788" s="5" t="s">
        <v>2698</v>
      </c>
      <c r="C788" s="6">
        <v>43186</v>
      </c>
      <c r="D788" s="6">
        <v>43190</v>
      </c>
      <c r="E788" s="5" t="s">
        <v>42</v>
      </c>
      <c r="F788" s="5" t="s">
        <v>2699</v>
      </c>
      <c r="G788" s="5" t="s">
        <v>2700</v>
      </c>
      <c r="H788" s="5" t="s">
        <v>11</v>
      </c>
      <c r="I788" s="5" t="s">
        <v>31</v>
      </c>
      <c r="J788" s="5" t="s">
        <v>1494</v>
      </c>
      <c r="K788" s="5" t="s">
        <v>39</v>
      </c>
      <c r="L788" s="5">
        <v>93727</v>
      </c>
      <c r="M788" s="5" t="s">
        <v>12</v>
      </c>
      <c r="N788" s="5" t="s">
        <v>7</v>
      </c>
      <c r="O788" s="5" t="s">
        <v>57</v>
      </c>
      <c r="P788" s="5">
        <v>45.68</v>
      </c>
      <c r="Q788" s="7">
        <v>8</v>
      </c>
      <c r="R788" s="12">
        <f>'Sales Data'!$Q$788*'Sales Data'!$P$788</f>
        <v>365.44</v>
      </c>
    </row>
    <row r="789" spans="1:18" x14ac:dyDescent="0.25">
      <c r="A789" s="4">
        <v>8537</v>
      </c>
      <c r="B789" s="5" t="s">
        <v>2701</v>
      </c>
      <c r="C789" s="6">
        <v>42528</v>
      </c>
      <c r="D789" s="6">
        <v>42532</v>
      </c>
      <c r="E789" s="5" t="s">
        <v>42</v>
      </c>
      <c r="F789" s="5" t="s">
        <v>2702</v>
      </c>
      <c r="G789" s="5" t="s">
        <v>2703</v>
      </c>
      <c r="H789" s="5" t="s">
        <v>11</v>
      </c>
      <c r="I789" s="5" t="s">
        <v>31</v>
      </c>
      <c r="J789" s="5" t="s">
        <v>94</v>
      </c>
      <c r="K789" s="5" t="s">
        <v>95</v>
      </c>
      <c r="L789" s="5">
        <v>19143</v>
      </c>
      <c r="M789" s="5" t="s">
        <v>6</v>
      </c>
      <c r="N789" s="5" t="s">
        <v>7</v>
      </c>
      <c r="O789" s="5" t="s">
        <v>63</v>
      </c>
      <c r="P789" s="5">
        <v>18.312000000000001</v>
      </c>
      <c r="Q789" s="7">
        <v>7</v>
      </c>
      <c r="R789" s="12">
        <f>'Sales Data'!$Q$789*'Sales Data'!$P$789</f>
        <v>128.184</v>
      </c>
    </row>
    <row r="790" spans="1:18" x14ac:dyDescent="0.25">
      <c r="A790" s="4">
        <v>8667</v>
      </c>
      <c r="B790" s="5" t="s">
        <v>2704</v>
      </c>
      <c r="C790" s="6">
        <v>43099</v>
      </c>
      <c r="D790" s="6">
        <v>43102</v>
      </c>
      <c r="E790" s="5" t="s">
        <v>112</v>
      </c>
      <c r="F790" s="5" t="s">
        <v>2705</v>
      </c>
      <c r="G790" s="5" t="s">
        <v>2706</v>
      </c>
      <c r="H790" s="5" t="s">
        <v>8</v>
      </c>
      <c r="I790" s="5" t="s">
        <v>31</v>
      </c>
      <c r="J790" s="5" t="s">
        <v>94</v>
      </c>
      <c r="K790" s="5" t="s">
        <v>95</v>
      </c>
      <c r="L790" s="5">
        <v>19140</v>
      </c>
      <c r="M790" s="5" t="s">
        <v>6</v>
      </c>
      <c r="N790" s="5" t="s">
        <v>7</v>
      </c>
      <c r="O790" s="5" t="s">
        <v>85</v>
      </c>
      <c r="P790" s="5">
        <v>16.52</v>
      </c>
      <c r="Q790" s="7">
        <v>3</v>
      </c>
      <c r="R790" s="12">
        <f>'Sales Data'!$Q$790*'Sales Data'!$P$790</f>
        <v>49.56</v>
      </c>
    </row>
    <row r="791" spans="1:18" x14ac:dyDescent="0.25">
      <c r="A791" s="4">
        <v>9210</v>
      </c>
      <c r="B791" s="5" t="s">
        <v>2707</v>
      </c>
      <c r="C791" s="6">
        <v>43445</v>
      </c>
      <c r="D791" s="6">
        <v>43448</v>
      </c>
      <c r="E791" s="5" t="s">
        <v>28</v>
      </c>
      <c r="F791" s="5" t="s">
        <v>2708</v>
      </c>
      <c r="G791" s="5" t="s">
        <v>2709</v>
      </c>
      <c r="H791" s="5" t="s">
        <v>11</v>
      </c>
      <c r="I791" s="5" t="s">
        <v>31</v>
      </c>
      <c r="J791" s="5" t="s">
        <v>1008</v>
      </c>
      <c r="K791" s="5" t="s">
        <v>262</v>
      </c>
      <c r="L791" s="5">
        <v>52601</v>
      </c>
      <c r="M791" s="5" t="s">
        <v>3</v>
      </c>
      <c r="N791" s="5" t="s">
        <v>7</v>
      </c>
      <c r="O791" s="5" t="s">
        <v>120</v>
      </c>
      <c r="P791" s="5">
        <v>7.28</v>
      </c>
      <c r="Q791" s="7">
        <v>8</v>
      </c>
      <c r="R791" s="12">
        <f>'Sales Data'!$Q$791*'Sales Data'!$P$791</f>
        <v>58.24</v>
      </c>
    </row>
    <row r="792" spans="1:18" x14ac:dyDescent="0.25">
      <c r="A792" s="4">
        <v>9400</v>
      </c>
      <c r="B792" s="5" t="s">
        <v>2710</v>
      </c>
      <c r="C792" s="6">
        <v>43050</v>
      </c>
      <c r="D792" s="6">
        <v>43054</v>
      </c>
      <c r="E792" s="5" t="s">
        <v>42</v>
      </c>
      <c r="F792" s="5" t="s">
        <v>2711</v>
      </c>
      <c r="G792" s="5" t="s">
        <v>2712</v>
      </c>
      <c r="H792" s="5" t="s">
        <v>5</v>
      </c>
      <c r="I792" s="5" t="s">
        <v>31</v>
      </c>
      <c r="J792" s="5" t="s">
        <v>2713</v>
      </c>
      <c r="K792" s="5" t="s">
        <v>125</v>
      </c>
      <c r="L792" s="5">
        <v>60004</v>
      </c>
      <c r="M792" s="5" t="s">
        <v>3</v>
      </c>
      <c r="N792" s="5" t="s">
        <v>7</v>
      </c>
      <c r="O792" s="5" t="s">
        <v>85</v>
      </c>
      <c r="P792" s="5">
        <v>14.112</v>
      </c>
      <c r="Q792" s="7">
        <v>3</v>
      </c>
      <c r="R792" s="12">
        <f>'Sales Data'!$Q$792*'Sales Data'!$P$792</f>
        <v>42.335999999999999</v>
      </c>
    </row>
    <row r="793" spans="1:18" x14ac:dyDescent="0.25">
      <c r="A793" s="4">
        <v>9442</v>
      </c>
      <c r="B793" s="5" t="s">
        <v>2714</v>
      </c>
      <c r="C793" s="6">
        <v>42367</v>
      </c>
      <c r="D793" s="6">
        <v>42369</v>
      </c>
      <c r="E793" s="5" t="s">
        <v>28</v>
      </c>
      <c r="F793" s="5" t="s">
        <v>2715</v>
      </c>
      <c r="G793" s="5" t="s">
        <v>2716</v>
      </c>
      <c r="H793" s="5" t="s">
        <v>5</v>
      </c>
      <c r="I793" s="5" t="s">
        <v>31</v>
      </c>
      <c r="J793" s="5" t="s">
        <v>1795</v>
      </c>
      <c r="K793" s="5" t="s">
        <v>267</v>
      </c>
      <c r="L793" s="5">
        <v>44240</v>
      </c>
      <c r="M793" s="5" t="s">
        <v>6</v>
      </c>
      <c r="N793" s="5" t="s">
        <v>7</v>
      </c>
      <c r="O793" s="5" t="s">
        <v>69</v>
      </c>
      <c r="P793" s="5">
        <v>48.36</v>
      </c>
      <c r="Q793" s="7">
        <v>5</v>
      </c>
      <c r="R793" s="12">
        <f>'Sales Data'!$Q$793*'Sales Data'!$P$793</f>
        <v>241.8</v>
      </c>
    </row>
    <row r="794" spans="1:18" x14ac:dyDescent="0.25">
      <c r="A794" s="4">
        <v>9559</v>
      </c>
      <c r="B794" s="5" t="s">
        <v>2717</v>
      </c>
      <c r="C794" s="6">
        <v>42858</v>
      </c>
      <c r="D794" s="6">
        <v>42860</v>
      </c>
      <c r="E794" s="5" t="s">
        <v>112</v>
      </c>
      <c r="F794" s="5" t="s">
        <v>2718</v>
      </c>
      <c r="G794" s="5" t="s">
        <v>2719</v>
      </c>
      <c r="H794" s="5" t="s">
        <v>5</v>
      </c>
      <c r="I794" s="5" t="s">
        <v>31</v>
      </c>
      <c r="J794" s="5" t="s">
        <v>318</v>
      </c>
      <c r="K794" s="5" t="s">
        <v>267</v>
      </c>
      <c r="L794" s="5">
        <v>43055</v>
      </c>
      <c r="M794" s="5" t="s">
        <v>6</v>
      </c>
      <c r="N794" s="5" t="s">
        <v>10</v>
      </c>
      <c r="O794" s="5" t="s">
        <v>138</v>
      </c>
      <c r="P794" s="5">
        <v>132.52000000000001</v>
      </c>
      <c r="Q794" s="7">
        <v>2</v>
      </c>
      <c r="R794" s="13">
        <f>'Sales Data'!$Q$794*'Sales Data'!$P$794</f>
        <v>265.04000000000002</v>
      </c>
    </row>
    <row r="795" spans="1:18" x14ac:dyDescent="0.25">
      <c r="A795" s="16" t="s">
        <v>2726</v>
      </c>
      <c r="B795" s="17"/>
      <c r="C795" s="17"/>
      <c r="D795" s="17"/>
      <c r="E795" s="17"/>
      <c r="F795" s="17"/>
      <c r="G795" s="17"/>
      <c r="H795" s="17"/>
      <c r="I795" s="17"/>
      <c r="J795" s="17"/>
      <c r="K795" s="17"/>
      <c r="L795" s="17"/>
      <c r="M795" s="17"/>
      <c r="N795" s="17"/>
      <c r="O795" s="17"/>
      <c r="P795" s="17"/>
      <c r="Q795" s="18"/>
      <c r="R795" s="19">
        <f>SUBTOTAL(109,Table1[Total Profit])</f>
        <v>829804.84479999996</v>
      </c>
    </row>
  </sheetData>
  <pageMargins left="0.7" right="0.7" top="0.75" bottom="0.75" header="0.3" footer="0.3"/>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DEBA6-636B-48C0-9BAB-E967248D21A4}">
  <dimension ref="A3:K28"/>
  <sheetViews>
    <sheetView workbookViewId="0">
      <selection activeCell="C34" sqref="C34"/>
    </sheetView>
  </sheetViews>
  <sheetFormatPr defaultRowHeight="15" x14ac:dyDescent="0.25"/>
  <cols>
    <col min="1" max="1" width="13.140625" bestFit="1" customWidth="1"/>
    <col min="2" max="2" width="17.7109375" bestFit="1" customWidth="1"/>
    <col min="4" max="4" width="14.5703125" bestFit="1" customWidth="1"/>
    <col min="5" max="5" width="17.7109375" bestFit="1" customWidth="1"/>
    <col min="7" max="7" width="12.140625" bestFit="1" customWidth="1"/>
    <col min="8" max="9" width="10.7109375" bestFit="1" customWidth="1"/>
    <col min="10" max="10" width="12.140625" bestFit="1" customWidth="1"/>
    <col min="11" max="11" width="17.7109375" bestFit="1" customWidth="1"/>
  </cols>
  <sheetData>
    <row r="3" spans="1:11" x14ac:dyDescent="0.25">
      <c r="A3" s="14" t="s">
        <v>0</v>
      </c>
      <c r="B3" t="s">
        <v>2727</v>
      </c>
      <c r="D3" s="14" t="s">
        <v>1</v>
      </c>
      <c r="E3" t="s">
        <v>2727</v>
      </c>
      <c r="G3" s="14" t="s">
        <v>2</v>
      </c>
      <c r="H3" t="s">
        <v>2729</v>
      </c>
      <c r="J3" s="14" t="s">
        <v>2</v>
      </c>
      <c r="K3" t="s">
        <v>2727</v>
      </c>
    </row>
    <row r="4" spans="1:11" x14ac:dyDescent="0.25">
      <c r="A4" s="8" t="s">
        <v>3</v>
      </c>
      <c r="B4" s="22">
        <v>222716.45079999982</v>
      </c>
      <c r="D4" s="8" t="s">
        <v>4</v>
      </c>
      <c r="E4" s="22">
        <v>333422.03380000027</v>
      </c>
      <c r="G4" s="8" t="s">
        <v>5</v>
      </c>
      <c r="H4" s="22">
        <v>2078</v>
      </c>
      <c r="J4" s="8" t="s">
        <v>5</v>
      </c>
      <c r="K4" s="22">
        <v>408493.07280000026</v>
      </c>
    </row>
    <row r="5" spans="1:11" x14ac:dyDescent="0.25">
      <c r="A5" s="8" t="s">
        <v>6</v>
      </c>
      <c r="B5" s="22">
        <v>200610.05200000005</v>
      </c>
      <c r="D5" s="8" t="s">
        <v>7</v>
      </c>
      <c r="E5" s="22">
        <v>251494.80299999984</v>
      </c>
      <c r="G5" s="8" t="s">
        <v>8</v>
      </c>
      <c r="H5" s="22">
        <v>1248</v>
      </c>
      <c r="J5" s="8" t="s">
        <v>8</v>
      </c>
      <c r="K5" s="22">
        <v>279074.6970000001</v>
      </c>
    </row>
    <row r="6" spans="1:11" x14ac:dyDescent="0.25">
      <c r="A6" s="8" t="s">
        <v>9</v>
      </c>
      <c r="B6" s="22">
        <v>180281.70800000007</v>
      </c>
      <c r="D6" s="8" t="s">
        <v>10</v>
      </c>
      <c r="E6" s="22">
        <v>244888.00800000003</v>
      </c>
      <c r="G6" s="8" t="s">
        <v>11</v>
      </c>
      <c r="H6" s="22">
        <v>703</v>
      </c>
      <c r="J6" s="8" t="s">
        <v>11</v>
      </c>
      <c r="K6" s="22">
        <v>142237.07499999992</v>
      </c>
    </row>
    <row r="7" spans="1:11" x14ac:dyDescent="0.25">
      <c r="A7" s="8" t="s">
        <v>12</v>
      </c>
      <c r="B7" s="22">
        <v>226196.6339999999</v>
      </c>
    </row>
    <row r="27" spans="1:2" x14ac:dyDescent="0.25">
      <c r="A27" s="14" t="s">
        <v>2728</v>
      </c>
      <c r="B27" t="s">
        <v>2727</v>
      </c>
    </row>
    <row r="28" spans="1:2" x14ac:dyDescent="0.25">
      <c r="A28" s="8" t="s">
        <v>31</v>
      </c>
      <c r="B28">
        <v>829804.84479999996</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D14AC-09C9-4D76-8939-495AE69D6664}">
  <dimension ref="A1:E7"/>
  <sheetViews>
    <sheetView workbookViewId="0">
      <selection sqref="A1:E7"/>
    </sheetView>
  </sheetViews>
  <sheetFormatPr defaultRowHeight="15" x14ac:dyDescent="0.25"/>
  <cols>
    <col min="3" max="3" width="16.5703125" customWidth="1"/>
    <col min="4" max="4" width="31.28515625" customWidth="1"/>
    <col min="5" max="5" width="31.42578125" customWidth="1"/>
  </cols>
  <sheetData>
    <row r="1" spans="1:5" x14ac:dyDescent="0.25">
      <c r="A1" t="s">
        <v>2720</v>
      </c>
      <c r="B1" t="s">
        <v>25</v>
      </c>
      <c r="C1" t="s">
        <v>2721</v>
      </c>
      <c r="D1" t="s">
        <v>2722</v>
      </c>
      <c r="E1" t="s">
        <v>2723</v>
      </c>
    </row>
    <row r="2" spans="1:5" x14ac:dyDescent="0.25">
      <c r="A2" s="9">
        <v>42156</v>
      </c>
      <c r="B2">
        <v>60563</v>
      </c>
    </row>
    <row r="3" spans="1:5" x14ac:dyDescent="0.25">
      <c r="A3" s="9">
        <v>42522</v>
      </c>
      <c r="B3">
        <v>42665</v>
      </c>
    </row>
    <row r="4" spans="1:5" x14ac:dyDescent="0.25">
      <c r="A4" s="9">
        <v>42887</v>
      </c>
      <c r="B4">
        <v>64679</v>
      </c>
    </row>
    <row r="5" spans="1:5" x14ac:dyDescent="0.25">
      <c r="A5" s="9">
        <v>43252</v>
      </c>
      <c r="B5">
        <v>83588</v>
      </c>
      <c r="C5">
        <v>83588</v>
      </c>
      <c r="D5" s="10">
        <v>83588</v>
      </c>
      <c r="E5" s="10">
        <v>83588</v>
      </c>
    </row>
    <row r="6" spans="1:5" x14ac:dyDescent="0.25">
      <c r="A6" s="9">
        <v>43617</v>
      </c>
      <c r="C6">
        <f>_xlfn.FORECAST.ETS(A6,$B$2:$B$5,$A$2:$A$5,1,1)</f>
        <v>90783.575341248419</v>
      </c>
      <c r="D6" s="10">
        <f>C6-_xlfn.FORECAST.ETS.CONFINT(A6,$B$2:$B$5,$A$2:$A$5,0.95,1,1)</f>
        <v>62478.520842473794</v>
      </c>
      <c r="E6" s="10">
        <f>C6+_xlfn.FORECAST.ETS.CONFINT(A6,$B$2:$B$5,$A$2:$A$5,0.95,1,1)</f>
        <v>119088.62984002304</v>
      </c>
    </row>
    <row r="7" spans="1:5" x14ac:dyDescent="0.25">
      <c r="A7" s="9">
        <v>43983</v>
      </c>
      <c r="C7">
        <f>_xlfn.FORECAST.ETS(A7,$B$2:$B$5,$A$2:$A$5,1,1)</f>
        <v>100363.57582638075</v>
      </c>
      <c r="D7" s="10">
        <f>C7-_xlfn.FORECAST.ETS.CONFINT(A7,$B$2:$B$5,$A$2:$A$5,0.95,1,1)</f>
        <v>71180.515563687892</v>
      </c>
      <c r="E7" s="10">
        <f>C7+_xlfn.FORECAST.ETS.CONFINT(A7,$B$2:$B$5,$A$2:$A$5,0.95,1,1)</f>
        <v>129546.63608907361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7C9C-1CF1-477C-A35B-F31A2B8D9BB7}">
  <dimension ref="A1:E7"/>
  <sheetViews>
    <sheetView workbookViewId="0">
      <selection sqref="A1:E7"/>
    </sheetView>
  </sheetViews>
  <sheetFormatPr defaultRowHeight="15" x14ac:dyDescent="0.25"/>
  <cols>
    <col min="3" max="3" width="16.5703125" customWidth="1"/>
    <col min="4" max="4" width="31.28515625" customWidth="1"/>
    <col min="5" max="5" width="31.42578125" customWidth="1"/>
  </cols>
  <sheetData>
    <row r="1" spans="1:5" x14ac:dyDescent="0.25">
      <c r="A1" t="s">
        <v>2720</v>
      </c>
      <c r="B1" t="s">
        <v>25</v>
      </c>
      <c r="C1" t="s">
        <v>2721</v>
      </c>
      <c r="D1" t="s">
        <v>2722</v>
      </c>
      <c r="E1" t="s">
        <v>2723</v>
      </c>
    </row>
    <row r="2" spans="1:5" x14ac:dyDescent="0.25">
      <c r="A2" s="9">
        <v>42156</v>
      </c>
      <c r="B2">
        <v>55965</v>
      </c>
    </row>
    <row r="3" spans="1:5" x14ac:dyDescent="0.25">
      <c r="A3" s="9">
        <v>42522</v>
      </c>
      <c r="B3">
        <v>29086</v>
      </c>
    </row>
    <row r="4" spans="1:5" x14ac:dyDescent="0.25">
      <c r="A4" s="9">
        <v>42887</v>
      </c>
      <c r="B4">
        <v>68981</v>
      </c>
    </row>
    <row r="5" spans="1:5" x14ac:dyDescent="0.25">
      <c r="A5" s="9">
        <v>43252</v>
      </c>
      <c r="B5">
        <v>90856</v>
      </c>
      <c r="C5">
        <v>90856</v>
      </c>
      <c r="D5" s="10">
        <v>90856</v>
      </c>
      <c r="E5" s="10">
        <v>90856</v>
      </c>
    </row>
    <row r="6" spans="1:5" x14ac:dyDescent="0.25">
      <c r="A6" s="9">
        <v>43617</v>
      </c>
      <c r="C6">
        <f>_xlfn.FORECAST.ETS(A6,$B$2:$B$5,$A$2:$A$5,1,1)</f>
        <v>97639.56657576072</v>
      </c>
      <c r="D6" s="10">
        <f>C6-_xlfn.FORECAST.ETS.CONFINT(A6,$B$2:$B$5,$A$2:$A$5,0.95,1,1)</f>
        <v>55514.248779957328</v>
      </c>
      <c r="E6" s="10">
        <f>C6+_xlfn.FORECAST.ETS.CONFINT(A6,$B$2:$B$5,$A$2:$A$5,0.95,1,1)</f>
        <v>139764.88437156411</v>
      </c>
    </row>
    <row r="7" spans="1:5" x14ac:dyDescent="0.25">
      <c r="A7" s="9">
        <v>43983</v>
      </c>
      <c r="C7">
        <f>_xlfn.FORECAST.ETS(A7,$B$2:$B$5,$A$2:$A$5,1,1)</f>
        <v>108054.38303830715</v>
      </c>
      <c r="D7" s="10">
        <f>C7-_xlfn.FORECAST.ETS.CONFINT(A7,$B$2:$B$5,$A$2:$A$5,0.95,1,1)</f>
        <v>65103.061138324047</v>
      </c>
      <c r="E7" s="10">
        <f>C7+_xlfn.FORECAST.ETS.CONFINT(A7,$B$2:$B$5,$A$2:$A$5,0.95,1,1)</f>
        <v>151005.70493829023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A1E93-4B98-4A8D-9947-F3333166A73F}">
  <dimension ref="A1:E34"/>
  <sheetViews>
    <sheetView workbookViewId="0">
      <selection activeCell="H13" sqref="H13"/>
    </sheetView>
  </sheetViews>
  <sheetFormatPr defaultRowHeight="15" x14ac:dyDescent="0.25"/>
  <cols>
    <col min="1" max="2" width="9.28515625" bestFit="1" customWidth="1"/>
    <col min="3" max="3" width="16.5703125" customWidth="1"/>
    <col min="4" max="4" width="31.28515625" customWidth="1"/>
    <col min="5" max="5" width="31.42578125" customWidth="1"/>
  </cols>
  <sheetData>
    <row r="1" spans="1:5" ht="18.75" x14ac:dyDescent="0.3">
      <c r="A1" s="24" t="s">
        <v>2724</v>
      </c>
      <c r="B1" s="24"/>
      <c r="C1" s="24"/>
    </row>
    <row r="2" spans="1:5" x14ac:dyDescent="0.25">
      <c r="A2" t="s">
        <v>2720</v>
      </c>
      <c r="B2" t="s">
        <v>25</v>
      </c>
      <c r="C2" t="s">
        <v>2721</v>
      </c>
      <c r="D2" t="s">
        <v>2722</v>
      </c>
      <c r="E2" t="s">
        <v>2723</v>
      </c>
    </row>
    <row r="3" spans="1:5" x14ac:dyDescent="0.25">
      <c r="A3" s="9">
        <v>42156</v>
      </c>
      <c r="B3">
        <v>47145</v>
      </c>
      <c r="D3" s="10"/>
      <c r="E3" s="10"/>
    </row>
    <row r="4" spans="1:5" x14ac:dyDescent="0.25">
      <c r="A4" s="9">
        <v>42522</v>
      </c>
      <c r="B4">
        <v>109837</v>
      </c>
      <c r="D4" s="10"/>
      <c r="E4" s="10"/>
    </row>
    <row r="5" spans="1:5" x14ac:dyDescent="0.25">
      <c r="A5" s="9">
        <v>42887</v>
      </c>
      <c r="B5">
        <v>81217</v>
      </c>
      <c r="D5" s="10"/>
      <c r="E5" s="10"/>
    </row>
    <row r="6" spans="1:5" x14ac:dyDescent="0.25">
      <c r="A6" s="9">
        <v>43252</v>
      </c>
      <c r="B6">
        <v>110335</v>
      </c>
      <c r="C6">
        <v>110335</v>
      </c>
      <c r="D6" s="10">
        <v>110335</v>
      </c>
      <c r="E6" s="10">
        <v>110335</v>
      </c>
    </row>
    <row r="7" spans="1:5" x14ac:dyDescent="0.25">
      <c r="A7" s="9">
        <v>43617</v>
      </c>
      <c r="C7">
        <f>_xlfn.FORECAST.ETS(A7,$B$3:$B$6,$A$3:$A$6,1,1)</f>
        <v>128142.28047286434</v>
      </c>
      <c r="D7" s="10">
        <f>C7-_xlfn.FORECAST.ETS.CONFINT(A7,$B$3:$B$6,$A$3:$A$6,0.95,1,1)</f>
        <v>81787.922087052808</v>
      </c>
      <c r="E7" s="10">
        <f>C7+_xlfn.FORECAST.ETS.CONFINT(A7,$B$3:$B$6,$A$3:$A$6,0.95,1,1)</f>
        <v>174496.63885867587</v>
      </c>
    </row>
    <row r="8" spans="1:5" x14ac:dyDescent="0.25">
      <c r="A8" s="9">
        <v>43983</v>
      </c>
      <c r="C8">
        <f>_xlfn.FORECAST.ETS(A8,$B$3:$B$6,$A$3:$A$6,1,1)</f>
        <v>148332.20948352155</v>
      </c>
      <c r="D8" s="10">
        <f>C8-_xlfn.FORECAST.ETS.CONFINT(A8,$B$3:$B$6,$A$3:$A$6,0.95,1,1)</f>
        <v>101068.92287409643</v>
      </c>
      <c r="E8" s="10">
        <f>C8+_xlfn.FORECAST.ETS.CONFINT(A8,$B$3:$B$6,$A$3:$A$6,0.95,1,1)</f>
        <v>195595.49609294668</v>
      </c>
    </row>
    <row r="15" spans="1:5" ht="18.75" x14ac:dyDescent="0.3">
      <c r="A15" s="24" t="s">
        <v>7</v>
      </c>
      <c r="B15" s="24"/>
      <c r="C15" s="24"/>
    </row>
    <row r="16" spans="1:5" x14ac:dyDescent="0.25">
      <c r="A16" t="s">
        <v>2720</v>
      </c>
      <c r="B16" t="s">
        <v>25</v>
      </c>
      <c r="C16" t="s">
        <v>2721</v>
      </c>
      <c r="D16" t="s">
        <v>2722</v>
      </c>
      <c r="E16" t="s">
        <v>2723</v>
      </c>
    </row>
    <row r="17" spans="1:5" x14ac:dyDescent="0.25">
      <c r="A17" s="9">
        <v>42156</v>
      </c>
      <c r="B17">
        <v>60563</v>
      </c>
    </row>
    <row r="18" spans="1:5" x14ac:dyDescent="0.25">
      <c r="A18" s="9">
        <v>42522</v>
      </c>
      <c r="B18">
        <v>42665</v>
      </c>
    </row>
    <row r="19" spans="1:5" x14ac:dyDescent="0.25">
      <c r="A19" s="9">
        <v>42887</v>
      </c>
      <c r="B19">
        <v>64679</v>
      </c>
    </row>
    <row r="20" spans="1:5" x14ac:dyDescent="0.25">
      <c r="A20" s="9">
        <v>43252</v>
      </c>
      <c r="B20">
        <v>83588</v>
      </c>
      <c r="C20">
        <v>83588</v>
      </c>
      <c r="D20" s="10">
        <v>83588</v>
      </c>
      <c r="E20" s="10">
        <v>83588</v>
      </c>
    </row>
    <row r="21" spans="1:5" x14ac:dyDescent="0.25">
      <c r="A21" s="9">
        <v>43617</v>
      </c>
      <c r="C21">
        <f>_xlfn.FORECAST.ETS(A21,$B$2:$B$5,$A$2:$A$5,1,1)</f>
        <v>130706.93988799999</v>
      </c>
      <c r="D21" s="10">
        <f>C21-_xlfn.FORECAST.ETS.CONFINT(A21,$B$2:$B$5,$A$2:$A$5,0.95,1,1)</f>
        <v>76997.328289650759</v>
      </c>
      <c r="E21" s="10">
        <f>C21+_xlfn.FORECAST.ETS.CONFINT(A21,$B$2:$B$5,$A$2:$A$5,0.95,1,1)</f>
        <v>184416.55148634923</v>
      </c>
    </row>
    <row r="22" spans="1:5" x14ac:dyDescent="0.25">
      <c r="A22" s="9">
        <v>43983</v>
      </c>
      <c r="C22">
        <f>_xlfn.FORECAST.ETS(A22,$B$2:$B$5,$A$2:$A$5,1,1)</f>
        <v>151363.41503199999</v>
      </c>
      <c r="D22" s="10">
        <f>C22-_xlfn.FORECAST.ETS.CONFINT(A22,$B$2:$B$5,$A$2:$A$5,0.95,1,1)</f>
        <v>95406.834341901907</v>
      </c>
      <c r="E22" s="10">
        <f>C22+_xlfn.FORECAST.ETS.CONFINT(A22,$B$2:$B$5,$A$2:$A$5,0.95,1,1)</f>
        <v>207319.99572209807</v>
      </c>
    </row>
    <row r="27" spans="1:5" ht="18.75" x14ac:dyDescent="0.3">
      <c r="A27" s="24" t="s">
        <v>10</v>
      </c>
      <c r="B27" s="24"/>
      <c r="C27" s="24"/>
    </row>
    <row r="28" spans="1:5" x14ac:dyDescent="0.25">
      <c r="A28" t="s">
        <v>2720</v>
      </c>
      <c r="B28" t="s">
        <v>25</v>
      </c>
      <c r="C28" t="s">
        <v>2721</v>
      </c>
      <c r="D28" t="s">
        <v>2722</v>
      </c>
      <c r="E28" t="s">
        <v>2723</v>
      </c>
    </row>
    <row r="29" spans="1:5" x14ac:dyDescent="0.25">
      <c r="A29" s="9">
        <v>42156</v>
      </c>
      <c r="B29">
        <v>55965</v>
      </c>
    </row>
    <row r="30" spans="1:5" x14ac:dyDescent="0.25">
      <c r="A30" s="9">
        <v>42522</v>
      </c>
      <c r="B30">
        <v>29086</v>
      </c>
    </row>
    <row r="31" spans="1:5" x14ac:dyDescent="0.25">
      <c r="A31" s="9">
        <v>42887</v>
      </c>
      <c r="B31">
        <v>68981</v>
      </c>
    </row>
    <row r="32" spans="1:5" x14ac:dyDescent="0.25">
      <c r="A32" s="9">
        <v>43252</v>
      </c>
      <c r="B32">
        <v>90856</v>
      </c>
      <c r="C32">
        <v>90856</v>
      </c>
      <c r="D32" s="10">
        <v>90856</v>
      </c>
      <c r="E32" s="10">
        <v>90856</v>
      </c>
    </row>
    <row r="33" spans="1:5" x14ac:dyDescent="0.25">
      <c r="A33" s="9">
        <v>43617</v>
      </c>
      <c r="C33">
        <f>_xlfn.FORECAST.ETS(A33,$B$2:$B$5,$A$2:$A$5,1,1)</f>
        <v>130706.93988799999</v>
      </c>
      <c r="D33" s="10">
        <f>C33-_xlfn.FORECAST.ETS.CONFINT(A33,$B$2:$B$5,$A$2:$A$5,0.95,1,1)</f>
        <v>76997.328289650759</v>
      </c>
      <c r="E33" s="10">
        <f>C33+_xlfn.FORECAST.ETS.CONFINT(A33,$B$2:$B$5,$A$2:$A$5,0.95,1,1)</f>
        <v>184416.55148634923</v>
      </c>
    </row>
    <row r="34" spans="1:5" x14ac:dyDescent="0.25">
      <c r="A34" s="9">
        <v>43983</v>
      </c>
      <c r="C34">
        <f>_xlfn.FORECAST.ETS(A34,$B$2:$B$5,$A$2:$A$5,1,1)</f>
        <v>151363.41503199999</v>
      </c>
      <c r="D34" s="10">
        <f>C34-_xlfn.FORECAST.ETS.CONFINT(A34,$B$2:$B$5,$A$2:$A$5,0.95,1,1)</f>
        <v>95406.834341901907</v>
      </c>
      <c r="E34" s="10">
        <f>C34+_xlfn.FORECAST.ETS.CONFINT(A34,$B$2:$B$5,$A$2:$A$5,0.95,1,1)</f>
        <v>207319.99572209807</v>
      </c>
    </row>
  </sheetData>
  <mergeCells count="3">
    <mergeCell ref="A1:C1"/>
    <mergeCell ref="A15:C15"/>
    <mergeCell ref="A27:C27"/>
  </mergeCells>
  <pageMargins left="0.7" right="0.7" top="0.75" bottom="0.75" header="0.3" footer="0.3"/>
  <drawing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A94DD-E13D-455E-8620-A80DCB73FFA7}">
  <dimension ref="A1:AF61"/>
  <sheetViews>
    <sheetView tabSelected="1" zoomScaleNormal="100" workbookViewId="0">
      <selection activeCell="Z1" sqref="Z1:AA2"/>
    </sheetView>
  </sheetViews>
  <sheetFormatPr defaultRowHeight="15" x14ac:dyDescent="0.25"/>
  <cols>
    <col min="1" max="1" width="9.140625" style="15"/>
    <col min="2" max="2" width="11.42578125" style="15" customWidth="1"/>
    <col min="3" max="3" width="9.140625" style="15"/>
    <col min="4" max="4" width="11.28515625" style="15" customWidth="1"/>
    <col min="5" max="5" width="10.85546875" style="15" customWidth="1"/>
    <col min="6" max="8" width="9.140625" style="15"/>
    <col min="9" max="9" width="6.85546875" style="15" customWidth="1"/>
    <col min="10" max="10" width="13" style="15" customWidth="1"/>
    <col min="11" max="11" width="0.42578125" style="15" customWidth="1"/>
    <col min="12" max="12" width="11.7109375" style="15" customWidth="1"/>
    <col min="13" max="13" width="7" style="15" customWidth="1"/>
    <col min="14" max="14" width="10.42578125" style="15" customWidth="1"/>
    <col min="15" max="15" width="11.28515625" style="15" customWidth="1"/>
    <col min="16" max="16" width="6.7109375" style="15" customWidth="1"/>
    <col min="17" max="18" width="10.42578125" style="15" customWidth="1"/>
    <col min="19" max="19" width="6.140625" style="15" customWidth="1"/>
    <col min="20" max="20" width="11.42578125" style="15" customWidth="1"/>
    <col min="21" max="21" width="10.7109375" style="15" customWidth="1"/>
    <col min="22" max="22" width="5.140625" style="15" customWidth="1"/>
    <col min="23" max="24" width="9.140625" style="15"/>
    <col min="25" max="25" width="8.7109375" style="15" customWidth="1"/>
    <col min="26" max="26" width="3.7109375" style="15" customWidth="1"/>
    <col min="27" max="16384" width="9.140625" style="15"/>
  </cols>
  <sheetData>
    <row r="1" spans="2:27" ht="18.75" customHeight="1" x14ac:dyDescent="0.25">
      <c r="C1" s="29">
        <f>GETPIVOTDATA("Total Profit",Sheet1!$A$27,"Country","United States")</f>
        <v>829804.84479999996</v>
      </c>
      <c r="D1" s="29"/>
      <c r="F1" s="26" t="s">
        <v>2730</v>
      </c>
      <c r="G1" s="26"/>
      <c r="H1" s="26"/>
      <c r="J1" s="28" t="s">
        <v>3</v>
      </c>
      <c r="K1" s="23"/>
      <c r="L1" s="27">
        <f>GETPIVOTDATA("Total Profit",Sheet1!$A$3,"Region","Central")</f>
        <v>222716.45079999982</v>
      </c>
      <c r="N1" s="28" t="s">
        <v>6</v>
      </c>
      <c r="O1" s="27">
        <f>GETPIVOTDATA("Total Profit",Sheet1!$A$3,"Region","East")</f>
        <v>200610.05200000005</v>
      </c>
      <c r="Q1" s="28" t="s">
        <v>9</v>
      </c>
      <c r="R1" s="27">
        <f>GETPIVOTDATA("Total Profit",Sheet1!$A$3,"Region","South")</f>
        <v>180281.70800000007</v>
      </c>
      <c r="T1" s="28" t="s">
        <v>12</v>
      </c>
      <c r="U1" s="27">
        <f>GETPIVOTDATA("Total Profit",Sheet1!$A$3,"Region","West")</f>
        <v>226196.6339999999</v>
      </c>
      <c r="W1" s="26" t="s">
        <v>2731</v>
      </c>
      <c r="X1" s="26"/>
      <c r="Y1" s="26"/>
      <c r="Z1" s="25">
        <f>SUM(Sheet1!H4:H6)</f>
        <v>4029</v>
      </c>
      <c r="AA1" s="25"/>
    </row>
    <row r="2" spans="2:27" ht="15" customHeight="1" x14ac:dyDescent="0.25">
      <c r="C2" s="29"/>
      <c r="D2" s="29"/>
      <c r="F2" s="26"/>
      <c r="G2" s="26"/>
      <c r="H2" s="26"/>
      <c r="J2" s="28"/>
      <c r="K2" s="23"/>
      <c r="L2" s="27"/>
      <c r="N2" s="28"/>
      <c r="O2" s="27"/>
      <c r="Q2" s="28"/>
      <c r="R2" s="27"/>
      <c r="T2" s="28"/>
      <c r="U2" s="27"/>
      <c r="W2" s="26"/>
      <c r="X2" s="26"/>
      <c r="Y2" s="26"/>
      <c r="Z2" s="25"/>
      <c r="AA2" s="25"/>
    </row>
    <row r="5" spans="2:27" ht="15" customHeight="1" x14ac:dyDescent="0.25"/>
    <row r="6" spans="2:27" ht="15" customHeight="1" x14ac:dyDescent="0.25"/>
    <row r="7" spans="2:27" ht="18.75" customHeight="1" x14ac:dyDescent="0.25"/>
    <row r="8" spans="2:27" ht="15" customHeight="1" x14ac:dyDescent="0.25"/>
    <row r="9" spans="2:27" ht="15" customHeight="1" x14ac:dyDescent="0.25"/>
    <row r="10" spans="2:27" ht="15" customHeight="1" x14ac:dyDescent="0.25"/>
    <row r="11" spans="2:27" ht="15" customHeight="1" x14ac:dyDescent="0.25"/>
    <row r="12" spans="2:27" ht="15" customHeight="1" x14ac:dyDescent="0.25"/>
    <row r="13" spans="2:27" ht="18.75" x14ac:dyDescent="0.3">
      <c r="B13" s="21"/>
    </row>
    <row r="41" spans="1:32"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row>
    <row r="42" spans="1:32"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row>
    <row r="43" spans="1:32"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row>
    <row r="44" spans="1:32"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row>
    <row r="45" spans="1:32"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spans="1:32"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spans="1:32"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spans="1:32"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spans="1:32"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spans="1:32"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spans="1:32"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spans="1:32"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spans="1:32"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spans="1:32"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spans="1:32"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spans="1:32"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spans="1:32"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spans="1:32"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spans="1:32"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spans="1:32"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spans="1:32"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sheetData>
  <mergeCells count="12">
    <mergeCell ref="C1:D2"/>
    <mergeCell ref="Z1:AA2"/>
    <mergeCell ref="F1:H2"/>
    <mergeCell ref="R1:R2"/>
    <mergeCell ref="T1:T2"/>
    <mergeCell ref="U1:U2"/>
    <mergeCell ref="W1:Y2"/>
    <mergeCell ref="N1:N2"/>
    <mergeCell ref="O1:O2"/>
    <mergeCell ref="Q1:Q2"/>
    <mergeCell ref="J1:J2"/>
    <mergeCell ref="L1: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Sheet1</vt:lpstr>
      <vt:lpstr>Sheet15</vt:lpstr>
      <vt:lpstr>Sheet16</vt:lpstr>
      <vt:lpstr>Forecast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TARADE</dc:creator>
  <cp:lastModifiedBy>pc-1</cp:lastModifiedBy>
  <dcterms:created xsi:type="dcterms:W3CDTF">2024-01-28T14:52:41Z</dcterms:created>
  <dcterms:modified xsi:type="dcterms:W3CDTF">2024-03-09T08:24:07Z</dcterms:modified>
</cp:coreProperties>
</file>