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imulation limits" sheetId="1" r:id="rId1"/>
    <sheet name="Theoretical limits" sheetId="2" r:id="rId2"/>
  </sheets>
  <calcPr calcId="145621"/>
</workbook>
</file>

<file path=xl/calcChain.xml><?xml version="1.0" encoding="utf-8"?>
<calcChain xmlns="http://schemas.openxmlformats.org/spreadsheetml/2006/main">
  <c r="B6" i="2" l="1"/>
  <c r="C19" i="2"/>
  <c r="C18" i="2"/>
  <c r="F17" i="2"/>
  <c r="F16" i="2"/>
  <c r="F15" i="2"/>
  <c r="F14" i="2"/>
  <c r="F13" i="2"/>
  <c r="F12" i="2"/>
  <c r="F11" i="2"/>
  <c r="F10" i="2"/>
  <c r="F9" i="2"/>
  <c r="C15" i="2"/>
  <c r="C14" i="2"/>
  <c r="C13" i="2"/>
  <c r="B5" i="2"/>
  <c r="C12" i="2" s="1"/>
  <c r="J11" i="1"/>
  <c r="J6" i="1"/>
  <c r="C16" i="2" l="1"/>
  <c r="C9" i="2"/>
  <c r="C17" i="2"/>
  <c r="C10" i="2"/>
  <c r="C11" i="2"/>
</calcChain>
</file>

<file path=xl/sharedStrings.xml><?xml version="1.0" encoding="utf-8"?>
<sst xmlns="http://schemas.openxmlformats.org/spreadsheetml/2006/main" count="18" uniqueCount="15">
  <si>
    <t>Ip camera datarate</t>
  </si>
  <si>
    <t>Packet size</t>
  </si>
  <si>
    <t>Drop due to sleep</t>
  </si>
  <si>
    <t>Drop due to Tx buffer full</t>
  </si>
  <si>
    <t>Beacon interval</t>
  </si>
  <si>
    <t>TIM group</t>
  </si>
  <si>
    <t>Slots</t>
  </si>
  <si>
    <t>Duty cycle</t>
  </si>
  <si>
    <t>Rate</t>
  </si>
  <si>
    <t>MCS</t>
  </si>
  <si>
    <t>Througput (kbps)</t>
  </si>
  <si>
    <t>2Mhz</t>
  </si>
  <si>
    <t>1Mhz</t>
  </si>
  <si>
    <t>Active perc</t>
  </si>
  <si>
    <t>Packet loss at 650kbps/2mhz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</si>
</sst>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contention</c:v>
          </c:tx>
          <c:xVal>
            <c:numRef>
              <c:f>'Simulation limits'!$C$18:$C$20</c:f>
              <c:numCache>
                <c:formatCode>General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'Simulation limits'!$D$18:$D$20</c:f>
              <c:numCache>
                <c:formatCode>General</c:formatCode>
                <c:ptCount val="3"/>
                <c:pt idx="0">
                  <c:v>48</c:v>
                </c:pt>
                <c:pt idx="1">
                  <c:v>132</c:v>
                </c:pt>
                <c:pt idx="2">
                  <c:v>190</c:v>
                </c:pt>
              </c:numCache>
            </c:numRef>
          </c:yVal>
          <c:smooth val="1"/>
        </c:ser>
        <c:ser>
          <c:idx val="1"/>
          <c:order val="1"/>
          <c:tx>
            <c:v>2 STA Contention</c:v>
          </c:tx>
          <c:xVal>
            <c:numRef>
              <c:f>'Simulation limits'!$C$18:$C$20</c:f>
              <c:numCache>
                <c:formatCode>General</c:formatCode>
                <c:ptCount val="3"/>
                <c:pt idx="0">
                  <c:v>536</c:v>
                </c:pt>
                <c:pt idx="1">
                  <c:v>1072</c:v>
                </c:pt>
                <c:pt idx="2">
                  <c:v>2144</c:v>
                </c:pt>
              </c:numCache>
            </c:numRef>
          </c:xVal>
          <c:yVal>
            <c:numRef>
              <c:f>'Simulation limits'!$E$18:$E$20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0048"/>
        <c:axId val="90768512"/>
      </c:scatterChart>
      <c:valAx>
        <c:axId val="907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Max Segment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68512"/>
        <c:crosses val="autoZero"/>
        <c:crossBetween val="midCat"/>
      </c:valAx>
      <c:valAx>
        <c:axId val="9076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IP Camera Datarate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15</xdr:row>
      <xdr:rowOff>171450</xdr:rowOff>
    </xdr:from>
    <xdr:to>
      <xdr:col>13</xdr:col>
      <xdr:colOff>371475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8:C19" totalsRowShown="0" headerRowDxfId="7">
  <autoFilter ref="A8:C19"/>
  <tableColumns count="3">
    <tableColumn id="1" name="MCS" dataDxfId="6"/>
    <tableColumn id="2" name="Rate" dataDxfId="5"/>
    <tableColumn id="3" name="Througput (kbps)" dataDxfId="4">
      <calculatedColumnFormula>$B$5*B9/($B$1*$B$2)* 1024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D8:F19" totalsRowShown="0" headerRowDxfId="3">
  <autoFilter ref="D8:F19"/>
  <tableColumns count="3">
    <tableColumn id="1" name="MCS" dataDxfId="2"/>
    <tableColumn id="2" name="Rate" dataDxfId="1"/>
    <tableColumn id="3" name="Througput (kbps)" dataDxfId="0">
      <calculatedColumnFormula>$B$5*E9/($B$1*$B$2)* 1024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workbookViewId="0">
      <selection activeCell="C24" sqref="C24"/>
    </sheetView>
  </sheetViews>
  <sheetFormatPr defaultRowHeight="15" x14ac:dyDescent="0.25"/>
  <cols>
    <col min="1" max="1" width="10" customWidth="1"/>
    <col min="3" max="3" width="20.42578125" customWidth="1"/>
    <col min="4" max="4" width="10.7109375" customWidth="1"/>
    <col min="10" max="10" width="4.5703125" customWidth="1"/>
  </cols>
  <sheetData>
    <row r="2" spans="3:11" x14ac:dyDescent="0.25">
      <c r="D2" s="5" t="s">
        <v>14</v>
      </c>
      <c r="E2" s="5"/>
      <c r="F2" s="5"/>
      <c r="G2" s="5"/>
      <c r="H2" s="5"/>
      <c r="I2" s="5"/>
    </row>
    <row r="4" spans="3:11" x14ac:dyDescent="0.25">
      <c r="D4" s="5" t="s">
        <v>0</v>
      </c>
      <c r="E4" s="5"/>
      <c r="F4" s="5"/>
      <c r="G4" s="5"/>
      <c r="H4" s="5"/>
      <c r="I4" s="5"/>
    </row>
    <row r="5" spans="3:11" x14ac:dyDescent="0.25">
      <c r="C5" s="6" t="s">
        <v>1</v>
      </c>
      <c r="D5" s="1">
        <v>2</v>
      </c>
      <c r="E5" s="1">
        <v>4</v>
      </c>
      <c r="F5" s="1">
        <v>8</v>
      </c>
      <c r="G5" s="1">
        <v>16</v>
      </c>
      <c r="H5" s="1">
        <v>24</v>
      </c>
      <c r="I5" s="1">
        <v>32</v>
      </c>
    </row>
    <row r="6" spans="3:11" x14ac:dyDescent="0.25">
      <c r="C6" s="2">
        <v>100</v>
      </c>
      <c r="D6">
        <v>0</v>
      </c>
      <c r="E6">
        <v>0</v>
      </c>
      <c r="F6">
        <v>9.8000000000000007</v>
      </c>
      <c r="G6">
        <v>66.2</v>
      </c>
      <c r="H6" s="7">
        <v>85.4</v>
      </c>
      <c r="I6">
        <v>89.5</v>
      </c>
      <c r="J6" t="str">
        <f>"&lt;-"</f>
        <v>&lt;-</v>
      </c>
      <c r="K6" t="s">
        <v>3</v>
      </c>
    </row>
    <row r="7" spans="3:11" x14ac:dyDescent="0.25">
      <c r="C7" s="2">
        <v>200</v>
      </c>
      <c r="D7">
        <v>0</v>
      </c>
      <c r="E7">
        <v>0</v>
      </c>
      <c r="F7">
        <v>0</v>
      </c>
      <c r="G7">
        <v>32.799999999999997</v>
      </c>
      <c r="H7" s="7">
        <v>66.099999999999994</v>
      </c>
      <c r="I7">
        <v>78.099999999999994</v>
      </c>
    </row>
    <row r="8" spans="3:11" x14ac:dyDescent="0.25">
      <c r="C8" s="2">
        <v>400</v>
      </c>
      <c r="D8">
        <v>0</v>
      </c>
      <c r="E8">
        <v>0</v>
      </c>
      <c r="F8">
        <v>0</v>
      </c>
      <c r="G8">
        <v>6.2</v>
      </c>
      <c r="H8" s="7">
        <v>37.9</v>
      </c>
      <c r="I8">
        <v>59.1</v>
      </c>
    </row>
    <row r="9" spans="3:11" x14ac:dyDescent="0.25">
      <c r="C9" s="2">
        <v>800</v>
      </c>
      <c r="D9">
        <v>0</v>
      </c>
      <c r="E9">
        <v>0</v>
      </c>
      <c r="F9">
        <v>0</v>
      </c>
      <c r="G9">
        <v>6.2</v>
      </c>
      <c r="H9" s="7">
        <v>36.299999999999997</v>
      </c>
      <c r="I9">
        <v>41.1</v>
      </c>
    </row>
    <row r="10" spans="3:11" x14ac:dyDescent="0.25">
      <c r="C10" s="2">
        <v>1600</v>
      </c>
      <c r="D10">
        <v>0</v>
      </c>
      <c r="E10">
        <v>0</v>
      </c>
      <c r="F10">
        <v>0</v>
      </c>
      <c r="G10">
        <v>0</v>
      </c>
      <c r="H10" s="7">
        <v>34.200000000000003</v>
      </c>
      <c r="I10">
        <v>39.5</v>
      </c>
    </row>
    <row r="11" spans="3:11" x14ac:dyDescent="0.25">
      <c r="C11" s="2">
        <v>3200</v>
      </c>
      <c r="D11">
        <v>0</v>
      </c>
      <c r="E11">
        <v>0</v>
      </c>
      <c r="F11">
        <v>0</v>
      </c>
      <c r="G11">
        <v>0</v>
      </c>
      <c r="H11" s="7">
        <v>20.3</v>
      </c>
      <c r="I11">
        <v>42.9</v>
      </c>
      <c r="J11" t="str">
        <f>"&lt;-"</f>
        <v>&lt;-</v>
      </c>
      <c r="K11" t="s">
        <v>2</v>
      </c>
    </row>
    <row r="18" spans="3:5" x14ac:dyDescent="0.25">
      <c r="C18">
        <v>536</v>
      </c>
      <c r="D18">
        <v>48</v>
      </c>
      <c r="E18">
        <v>30</v>
      </c>
    </row>
    <row r="19" spans="3:5" x14ac:dyDescent="0.25">
      <c r="C19">
        <v>1072</v>
      </c>
      <c r="D19">
        <v>132</v>
      </c>
      <c r="E19">
        <v>45</v>
      </c>
    </row>
    <row r="20" spans="3:5" x14ac:dyDescent="0.25">
      <c r="C20">
        <v>2144</v>
      </c>
      <c r="D20">
        <v>190</v>
      </c>
      <c r="E20">
        <v>60</v>
      </c>
    </row>
  </sheetData>
  <mergeCells count="2">
    <mergeCell ref="D4:I4"/>
    <mergeCell ref="D2:I2"/>
  </mergeCells>
  <conditionalFormatting sqref="D6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3" sqref="C3"/>
    </sheetView>
  </sheetViews>
  <sheetFormatPr defaultRowHeight="15" x14ac:dyDescent="0.25"/>
  <cols>
    <col min="2" max="2" width="9.5703125" bestFit="1" customWidth="1"/>
    <col min="3" max="3" width="20.85546875" bestFit="1" customWidth="1"/>
    <col min="5" max="5" width="9.85546875" customWidth="1"/>
    <col min="6" max="6" width="16.42578125" customWidth="1"/>
  </cols>
  <sheetData>
    <row r="1" spans="1:6" x14ac:dyDescent="0.25">
      <c r="A1" t="s">
        <v>4</v>
      </c>
      <c r="B1">
        <v>102400</v>
      </c>
    </row>
    <row r="2" spans="1:6" x14ac:dyDescent="0.25">
      <c r="A2" t="s">
        <v>5</v>
      </c>
      <c r="B2">
        <v>4</v>
      </c>
    </row>
    <row r="3" spans="1:6" x14ac:dyDescent="0.25">
      <c r="A3" t="s">
        <v>6</v>
      </c>
      <c r="B3">
        <v>5</v>
      </c>
    </row>
    <row r="5" spans="1:6" x14ac:dyDescent="0.25">
      <c r="A5" t="s">
        <v>7</v>
      </c>
      <c r="B5">
        <f>(B1*B2) / (B2*B3)</f>
        <v>20480</v>
      </c>
    </row>
    <row r="6" spans="1:6" x14ac:dyDescent="0.25">
      <c r="A6" t="s">
        <v>13</v>
      </c>
      <c r="B6">
        <f>B5/(B1*B2)</f>
        <v>0.05</v>
      </c>
    </row>
    <row r="7" spans="1:6" x14ac:dyDescent="0.25">
      <c r="A7" s="5" t="s">
        <v>12</v>
      </c>
      <c r="B7" s="5"/>
      <c r="C7" s="5"/>
      <c r="D7" s="5" t="s">
        <v>11</v>
      </c>
      <c r="E7" s="5"/>
      <c r="F7" s="5"/>
    </row>
    <row r="8" spans="1:6" x14ac:dyDescent="0.25">
      <c r="A8" s="4" t="s">
        <v>9</v>
      </c>
      <c r="B8" s="4" t="s">
        <v>8</v>
      </c>
      <c r="C8" s="4" t="s">
        <v>10</v>
      </c>
      <c r="D8" s="4" t="s">
        <v>9</v>
      </c>
      <c r="E8" s="4" t="s">
        <v>8</v>
      </c>
      <c r="F8" s="4" t="s">
        <v>10</v>
      </c>
    </row>
    <row r="9" spans="1:6" x14ac:dyDescent="0.25">
      <c r="A9" s="3">
        <v>0</v>
      </c>
      <c r="B9" s="3">
        <v>0.3</v>
      </c>
      <c r="C9" s="8">
        <f>$B$5*B9/($B$1*$B$2)* 1024</f>
        <v>15.36</v>
      </c>
      <c r="D9" s="3">
        <v>0</v>
      </c>
      <c r="E9" s="3">
        <v>0.65</v>
      </c>
      <c r="F9" s="8">
        <f>$B$5*E9/($B$1*$B$2)* 1024</f>
        <v>33.28</v>
      </c>
    </row>
    <row r="10" spans="1:6" x14ac:dyDescent="0.25">
      <c r="A10" s="3">
        <v>1</v>
      </c>
      <c r="B10" s="3">
        <v>0.6</v>
      </c>
      <c r="C10" s="8">
        <f>$B$5*B10/($B$1*$B$2)* 1024</f>
        <v>30.72</v>
      </c>
      <c r="D10" s="3">
        <v>1</v>
      </c>
      <c r="E10" s="3">
        <v>1.3</v>
      </c>
      <c r="F10" s="8">
        <f>$B$5*E10/($B$1*$B$2)* 1024</f>
        <v>66.56</v>
      </c>
    </row>
    <row r="11" spans="1:6" x14ac:dyDescent="0.25">
      <c r="A11" s="3">
        <v>2</v>
      </c>
      <c r="B11" s="3">
        <v>0.9</v>
      </c>
      <c r="C11" s="8">
        <f>$B$5*B11/($B$1*$B$2)* 1024</f>
        <v>46.08</v>
      </c>
      <c r="D11" s="3">
        <v>2</v>
      </c>
      <c r="E11" s="3">
        <v>1.95</v>
      </c>
      <c r="F11" s="8">
        <f>$B$5*E11/($B$1*$B$2)* 1024</f>
        <v>99.84</v>
      </c>
    </row>
    <row r="12" spans="1:6" x14ac:dyDescent="0.25">
      <c r="A12" s="3">
        <v>3</v>
      </c>
      <c r="B12" s="3">
        <v>1.2</v>
      </c>
      <c r="C12" s="8">
        <f>$B$5*B12/($B$1*$B$2)* 1024</f>
        <v>61.44</v>
      </c>
      <c r="D12" s="3">
        <v>3</v>
      </c>
      <c r="E12" s="3">
        <v>2.6</v>
      </c>
      <c r="F12" s="8">
        <f>$B$5*E12/($B$1*$B$2)* 1024</f>
        <v>133.12</v>
      </c>
    </row>
    <row r="13" spans="1:6" x14ac:dyDescent="0.25">
      <c r="A13" s="3">
        <v>4</v>
      </c>
      <c r="B13" s="3">
        <v>1.8</v>
      </c>
      <c r="C13" s="8">
        <f>$B$5*B13/($B$1*$B$2)* 1024</f>
        <v>92.16</v>
      </c>
      <c r="D13" s="3">
        <v>4</v>
      </c>
      <c r="E13" s="3">
        <v>3.9</v>
      </c>
      <c r="F13" s="8">
        <f>$B$5*E13/($B$1*$B$2)* 1024</f>
        <v>199.68</v>
      </c>
    </row>
    <row r="14" spans="1:6" x14ac:dyDescent="0.25">
      <c r="A14" s="3">
        <v>5</v>
      </c>
      <c r="B14" s="3">
        <v>2.4</v>
      </c>
      <c r="C14" s="8">
        <f>$B$5*B14/($B$1*$B$2)* 1024</f>
        <v>122.88</v>
      </c>
      <c r="D14" s="3">
        <v>5</v>
      </c>
      <c r="E14" s="3">
        <v>5.2</v>
      </c>
      <c r="F14" s="8">
        <f>$B$5*E14/($B$1*$B$2)* 1024</f>
        <v>266.24</v>
      </c>
    </row>
    <row r="15" spans="1:6" x14ac:dyDescent="0.25">
      <c r="A15" s="3">
        <v>6</v>
      </c>
      <c r="B15" s="3">
        <v>2.7</v>
      </c>
      <c r="C15" s="8">
        <f>$B$5*B15/($B$1*$B$2)* 1024</f>
        <v>138.24</v>
      </c>
      <c r="D15" s="3">
        <v>6</v>
      </c>
      <c r="E15" s="3">
        <v>5.8</v>
      </c>
      <c r="F15" s="8">
        <f>$B$5*E15/($B$1*$B$2)* 1024</f>
        <v>296.95999999999998</v>
      </c>
    </row>
    <row r="16" spans="1:6" x14ac:dyDescent="0.25">
      <c r="A16" s="3">
        <v>7</v>
      </c>
      <c r="B16" s="3">
        <v>3</v>
      </c>
      <c r="C16" s="8">
        <f>$B$5*B16/($B$1*$B$2)* 1024</f>
        <v>153.6</v>
      </c>
      <c r="D16" s="3">
        <v>7</v>
      </c>
      <c r="E16" s="3">
        <v>6.5</v>
      </c>
      <c r="F16" s="8">
        <f>$B$5*E16/($B$1*$B$2)* 1024</f>
        <v>332.8</v>
      </c>
    </row>
    <row r="17" spans="1:6" x14ac:dyDescent="0.25">
      <c r="A17" s="3">
        <v>8</v>
      </c>
      <c r="B17" s="3">
        <v>3.6</v>
      </c>
      <c r="C17" s="8">
        <f>$B$5*B17/($B$1*$B$2)* 1024</f>
        <v>184.32</v>
      </c>
      <c r="D17" s="3">
        <v>8</v>
      </c>
      <c r="E17" s="3">
        <v>7.8</v>
      </c>
      <c r="F17" s="8">
        <f>$B$5*E17/($B$1*$B$2)* 1024</f>
        <v>399.36</v>
      </c>
    </row>
    <row r="18" spans="1:6" x14ac:dyDescent="0.25">
      <c r="A18" s="3">
        <v>9</v>
      </c>
      <c r="B18" s="3">
        <v>4</v>
      </c>
      <c r="C18" s="8">
        <f>$B$5*B18/($B$1*$B$2)* 1024</f>
        <v>204.8</v>
      </c>
      <c r="D18" s="3"/>
      <c r="E18" s="3"/>
      <c r="F18" s="8"/>
    </row>
    <row r="19" spans="1:6" x14ac:dyDescent="0.25">
      <c r="A19" s="3">
        <v>10</v>
      </c>
      <c r="B19" s="3">
        <v>0.15</v>
      </c>
      <c r="C19" s="8">
        <f>$B$5*B19/($B$1*$B$2)* 1024</f>
        <v>7.68</v>
      </c>
      <c r="D19" s="3"/>
      <c r="E19" s="3"/>
      <c r="F19" s="8"/>
    </row>
  </sheetData>
  <mergeCells count="2">
    <mergeCell ref="A7:C7"/>
    <mergeCell ref="D7:F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limits</vt:lpstr>
      <vt:lpstr>Theoretical limits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Drake7707</dc:creator>
  <cp:lastModifiedBy>Drake7707</cp:lastModifiedBy>
  <dcterms:created xsi:type="dcterms:W3CDTF">2016-08-10T06:33:55Z</dcterms:created>
  <dcterms:modified xsi:type="dcterms:W3CDTF">2016-08-10T14:33:10Z</dcterms:modified>
</cp:coreProperties>
</file>