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性能指标" sheetId="2" r:id="rId1"/>
    <sheet name="ODD" sheetId="3" r:id="rId2"/>
    <sheet name="AVP" sheetId="4" r:id="rId3"/>
    <sheet name="Signals" sheetId="5" r:id="rId4"/>
  </sheets>
  <externalReferences>
    <externalReference r:id="rId5"/>
  </externalReferences>
  <definedNames>
    <definedName name="Beg_Bal">#REF!</definedName>
    <definedName name="Beg_Bal1">#REF!</definedName>
    <definedName name="Cum_Int">#REF!</definedName>
    <definedName name="Data">#REF!</definedName>
    <definedName name="End_Bal">#REF!</definedName>
    <definedName name="Extra_Pay">#REF!</definedName>
    <definedName name="Full_Print">#REF!</definedName>
    <definedName name="Header_Row">ROW(#REF!)</definedName>
    <definedName name="Int">#REF!</definedName>
    <definedName name="Interest_Rate">#REF!</definedName>
    <definedName name="Last_Row">#N/A</definedName>
    <definedName name="Loan_Amount">#REF!</definedName>
    <definedName name="Loan_Start">#REF!</definedName>
    <definedName name="Loan_Years">#REF!</definedName>
    <definedName name="Num_Pmt_Per_Year">#REF!</definedName>
    <definedName name="Number_of_Payments">MATCH(0.01,End_Bal,-1)+1</definedName>
    <definedName name="Pay_Date">#REF!</definedName>
    <definedName name="Pay_Num">#REF!</definedName>
    <definedName name="Payment_Date">DATE(YEAR(Loan_Start),MONTH(Loan_Start)+Payment_Number,DAY(Loan_Start))</definedName>
    <definedName name="Princ">#REF!</definedName>
    <definedName name="Print_Area_Reset">OFFSET(Full_Print,0,0,Last_Row)</definedName>
    <definedName name="PWM_H">#N/A</definedName>
    <definedName name="Sched_Pay">#REF!</definedName>
    <definedName name="Scheduled_Extra_Payments">#REF!</definedName>
    <definedName name="Scheduled_Interest_Rate">#REF!</definedName>
    <definedName name="Scheduled_Monthly_Payment">#REF!</definedName>
    <definedName name="TestType">[1]definitions!#REF!</definedName>
    <definedName name="Total_Interest">#REF!</definedName>
    <definedName name="Total_Pay">#REF!</definedName>
    <definedName name="Values_Entered">IF(Loan_Amount*Interest_Rate*Loan_Years*Loan_Start&gt;0,1,0)</definedName>
    <definedName name="WeekStart">#REF!</definedName>
    <definedName name="电源管理——新">#REF!</definedName>
    <definedName name="记忆">#REF!</definedName>
    <definedName name="组合仪表High">#REF!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6" i="4" l="1"/>
  <c r="K100" i="4"/>
  <c r="K96" i="4"/>
  <c r="K157" i="4"/>
  <c r="K104" i="4"/>
  <c r="K140" i="4"/>
  <c r="K87" i="4"/>
  <c r="K144" i="4"/>
  <c r="K92" i="4"/>
  <c r="K161" i="4"/>
  <c r="L220" i="4"/>
  <c r="L214" i="4"/>
  <c r="K132" i="4"/>
  <c r="K88" i="4"/>
  <c r="K112" i="4"/>
  <c r="L217" i="4"/>
  <c r="K124" i="4"/>
  <c r="L198" i="4"/>
  <c r="K136" i="4"/>
  <c r="L223" i="4"/>
  <c r="K165" i="4"/>
  <c r="K108" i="4"/>
  <c r="K116" i="4"/>
  <c r="L207" i="4"/>
  <c r="L211" i="4"/>
  <c r="K148" i="4"/>
  <c r="K128" i="4"/>
  <c r="L201" i="4"/>
  <c r="L204" i="4"/>
  <c r="K120" i="4"/>
  <c r="K153" i="4"/>
</calcChain>
</file>

<file path=xl/sharedStrings.xml><?xml version="1.0" encoding="utf-8"?>
<sst xmlns="http://schemas.openxmlformats.org/spreadsheetml/2006/main" count="1369" uniqueCount="888">
  <si>
    <r>
      <rPr>
        <b/>
        <sz val="10"/>
        <color indexed="9"/>
        <rFont val="微软雅黑"/>
        <family val="2"/>
        <charset val="134"/>
      </rPr>
      <t>功能层级</t>
    </r>
  </si>
  <si>
    <r>
      <rPr>
        <b/>
        <sz val="10"/>
        <color indexed="9"/>
        <rFont val="微软雅黑"/>
        <family val="2"/>
        <charset val="134"/>
      </rPr>
      <t>子功能概述</t>
    </r>
  </si>
  <si>
    <r>
      <rPr>
        <b/>
        <sz val="10"/>
        <color indexed="9"/>
        <rFont val="微软雅黑"/>
        <family val="2"/>
        <charset val="134"/>
      </rPr>
      <t>场景概述</t>
    </r>
  </si>
  <si>
    <r>
      <rPr>
        <b/>
        <sz val="10"/>
        <color indexed="9"/>
        <rFont val="Times New Roman"/>
        <family val="1"/>
      </rPr>
      <t>CTC</t>
    </r>
    <r>
      <rPr>
        <b/>
        <sz val="10"/>
        <color indexed="9"/>
        <rFont val="微软雅黑"/>
        <family val="2"/>
        <charset val="134"/>
      </rPr>
      <t>名称</t>
    </r>
  </si>
  <si>
    <r>
      <rPr>
        <b/>
        <sz val="10"/>
        <color indexed="9"/>
        <rFont val="微软雅黑"/>
        <family val="2"/>
        <charset val="134"/>
      </rPr>
      <t>测试用例概述</t>
    </r>
  </si>
  <si>
    <r>
      <rPr>
        <b/>
        <sz val="10"/>
        <color theme="1"/>
        <rFont val="微软雅黑"/>
        <family val="2"/>
        <charset val="134"/>
      </rPr>
      <t>测试步骤</t>
    </r>
  </si>
  <si>
    <r>
      <rPr>
        <b/>
        <sz val="10"/>
        <color indexed="9"/>
        <rFont val="微软雅黑"/>
        <family val="2"/>
        <charset val="134"/>
      </rPr>
      <t>参数变量</t>
    </r>
  </si>
  <si>
    <r>
      <rPr>
        <b/>
        <sz val="10"/>
        <color indexed="9"/>
        <rFont val="微软雅黑"/>
        <family val="2"/>
        <charset val="134"/>
      </rPr>
      <t>信号值</t>
    </r>
  </si>
  <si>
    <r>
      <rPr>
        <b/>
        <sz val="9"/>
        <color indexed="9"/>
        <rFont val="微软雅黑"/>
        <family val="2"/>
        <charset val="134"/>
      </rPr>
      <t>需求映射</t>
    </r>
  </si>
  <si>
    <r>
      <rPr>
        <b/>
        <sz val="10"/>
        <color indexed="9"/>
        <rFont val="微软雅黑"/>
        <family val="2"/>
        <charset val="134"/>
      </rPr>
      <t>测试环境</t>
    </r>
  </si>
  <si>
    <r>
      <rPr>
        <b/>
        <sz val="10"/>
        <color indexed="9"/>
        <rFont val="微软雅黑"/>
        <family val="2"/>
        <charset val="134"/>
      </rPr>
      <t>用例统计</t>
    </r>
  </si>
  <si>
    <r>
      <rPr>
        <b/>
        <sz val="10"/>
        <color indexed="9"/>
        <rFont val="微软雅黑"/>
        <family val="2"/>
        <charset val="134"/>
      </rPr>
      <t>开发信息</t>
    </r>
  </si>
  <si>
    <r>
      <rPr>
        <b/>
        <sz val="10"/>
        <color theme="1"/>
        <rFont val="微软雅黑"/>
        <family val="2"/>
        <charset val="134"/>
      </rPr>
      <t>初始条件</t>
    </r>
  </si>
  <si>
    <r>
      <rPr>
        <b/>
        <sz val="10"/>
        <color theme="1"/>
        <rFont val="微软雅黑"/>
        <family val="2"/>
        <charset val="134"/>
      </rPr>
      <t>步骤描述</t>
    </r>
  </si>
  <si>
    <r>
      <rPr>
        <b/>
        <sz val="10"/>
        <color theme="1"/>
        <rFont val="微软雅黑"/>
        <family val="2"/>
        <charset val="134"/>
      </rPr>
      <t>期望结果</t>
    </r>
  </si>
  <si>
    <r>
      <rPr>
        <b/>
        <sz val="10"/>
        <color indexed="9"/>
        <rFont val="微软雅黑"/>
        <family val="2"/>
        <charset val="134"/>
      </rPr>
      <t>层级</t>
    </r>
    <r>
      <rPr>
        <b/>
        <sz val="10"/>
        <color indexed="9"/>
        <rFont val="Times New Roman"/>
        <family val="1"/>
      </rPr>
      <t>3</t>
    </r>
    <r>
      <rPr>
        <b/>
        <sz val="10"/>
        <color indexed="9"/>
        <rFont val="微软雅黑"/>
        <family val="2"/>
        <charset val="134"/>
      </rPr>
      <t>总数</t>
    </r>
  </si>
  <si>
    <r>
      <rPr>
        <b/>
        <sz val="10"/>
        <color indexed="9"/>
        <rFont val="Times New Roman"/>
        <family val="1"/>
      </rPr>
      <t>CTC</t>
    </r>
    <r>
      <rPr>
        <b/>
        <sz val="10"/>
        <color indexed="9"/>
        <rFont val="微软雅黑"/>
        <family val="2"/>
        <charset val="134"/>
      </rPr>
      <t>总数</t>
    </r>
  </si>
  <si>
    <r>
      <rPr>
        <b/>
        <sz val="10"/>
        <color indexed="9"/>
        <rFont val="微软雅黑"/>
        <family val="2"/>
        <charset val="134"/>
      </rPr>
      <t>设计人员</t>
    </r>
  </si>
  <si>
    <r>
      <rPr>
        <b/>
        <sz val="10"/>
        <color indexed="9"/>
        <rFont val="微软雅黑"/>
        <family val="2"/>
        <charset val="134"/>
      </rPr>
      <t>修改时间</t>
    </r>
  </si>
  <si>
    <t>AVP</t>
  </si>
  <si>
    <t>S01:配置字/平台</t>
  </si>
  <si>
    <t>AVP 代客泊车功能配置及平台选择</t>
  </si>
  <si>
    <t>PAD 根据 ADS 发送信号 0x1D1 报文进行代客泊车功能配置</t>
  </si>
  <si>
    <t>BYD 乘用车 自主代客泊车（AVP）功能规范-域控_B1_20220622</t>
  </si>
  <si>
    <t xml:space="preserve">整车电源OFF
</t>
  </si>
  <si>
    <r>
      <rPr>
        <b/>
        <sz val="9"/>
        <color theme="5" tint="-0.249977111117893"/>
        <rFont val="微软雅黑"/>
        <family val="2"/>
        <charset val="134"/>
      </rPr>
      <t>Left_BCM_0x12D：</t>
    </r>
    <r>
      <rPr>
        <sz val="9"/>
        <color theme="5" tint="-0.249977111117893"/>
        <rFont val="微软雅黑"/>
        <family val="2"/>
        <charset val="134"/>
      </rPr>
      <t xml:space="preserve">
BCMPower_Gear_12D_S =0x1：OFF档</t>
    </r>
  </si>
  <si>
    <t>整车电源ON</t>
  </si>
  <si>
    <r>
      <rPr>
        <b/>
        <sz val="9"/>
        <color theme="5" tint="-0.249977111117893"/>
        <rFont val="微软雅黑"/>
        <family val="2"/>
        <charset val="134"/>
      </rPr>
      <t>Left_BCM_0x12D：</t>
    </r>
    <r>
      <rPr>
        <sz val="9"/>
        <color theme="5" tint="-0.249977111117893"/>
        <rFont val="微软雅黑"/>
        <family val="2"/>
        <charset val="134"/>
      </rPr>
      <t xml:space="preserve">
BCMPower_Gear_12D_S =0x3：ONFile</t>
    </r>
  </si>
  <si>
    <t>AVP功能配置</t>
  </si>
  <si>
    <r>
      <rPr>
        <b/>
        <sz val="9"/>
        <color theme="5" tint="-0.249977111117893"/>
        <rFont val="微软雅黑"/>
        <family val="2"/>
        <charset val="134"/>
      </rPr>
      <t>ADS_0x1D1：</t>
    </r>
    <r>
      <rPr>
        <sz val="9"/>
        <color theme="5" tint="-0.249977111117893"/>
        <rFont val="微软雅黑"/>
        <family val="2"/>
        <charset val="134"/>
      </rPr>
      <t xml:space="preserve">
AVP2.0_supported_S = 0x02：supported</t>
    </r>
  </si>
  <si>
    <t>13V/10V平台</t>
  </si>
  <si>
    <r>
      <rPr>
        <b/>
        <sz val="9"/>
        <color theme="5" tint="-0.249977111117893"/>
        <rFont val="微软雅黑"/>
        <family val="2"/>
        <charset val="134"/>
      </rPr>
      <t>ADS_0x454：</t>
    </r>
    <r>
      <rPr>
        <sz val="9"/>
        <color theme="5" tint="-0.249977111117893"/>
        <rFont val="微软雅黑"/>
        <family val="2"/>
        <charset val="134"/>
      </rPr>
      <t xml:space="preserve">
ADS_System_Status_S = 
0x2：5R13V平台--有
0x3：5R10V平台--无</t>
    </r>
  </si>
  <si>
    <t>S02:功能进入与退出</t>
  </si>
  <si>
    <t>AVP功能进入与退出</t>
  </si>
  <si>
    <t>1、无功能抑制条件
2、驾驶员进入AVP功能
3、 驾驶员退出AVP功能</t>
  </si>
  <si>
    <r>
      <rPr>
        <b/>
        <sz val="9"/>
        <color theme="5" tint="-0.249977111117893"/>
        <rFont val="微软雅黑"/>
        <family val="2"/>
        <charset val="134"/>
      </rPr>
      <t>Left_BCM_0x12D：</t>
    </r>
    <r>
      <rPr>
        <sz val="9"/>
        <color theme="5" tint="-0.249977111117893"/>
        <rFont val="微软雅黑"/>
        <family val="2"/>
        <charset val="134"/>
      </rPr>
      <t xml:space="preserve">
BCMPower_Gear_12D_S =0x3：ONFile
</t>
    </r>
    <r>
      <rPr>
        <b/>
        <sz val="9"/>
        <color theme="5" tint="-0.249977111117893"/>
        <rFont val="微软雅黑"/>
        <family val="2"/>
        <charset val="134"/>
      </rPr>
      <t>VCU_0x341:</t>
    </r>
    <r>
      <rPr>
        <sz val="9"/>
        <color theme="5" tint="-0.249977111117893"/>
        <rFont val="微软雅黑"/>
        <family val="2"/>
        <charset val="134"/>
      </rPr>
      <t xml:space="preserve">
VCU_READY_Indicator_Light_S =0x1：Display</t>
    </r>
  </si>
  <si>
    <r>
      <rPr>
        <sz val="10"/>
        <color rgb="FF000000"/>
        <rFont val="微软雅黑"/>
        <family val="2"/>
        <charset val="134"/>
      </rPr>
      <t xml:space="preserve">驾驶员通过点击PAD进入AVP功能：
</t>
    </r>
    <r>
      <rPr>
        <sz val="10"/>
        <color rgb="FFFF0000"/>
        <rFont val="微软雅黑"/>
        <family val="2"/>
        <charset val="134"/>
      </rPr>
      <t xml:space="preserve">0x1: 语音、软开关进入
0x2: 用户点击推荐卡片
无抑制条件：
</t>
    </r>
  </si>
  <si>
    <r>
      <rPr>
        <b/>
        <sz val="9"/>
        <color theme="5" tint="-0.249977111117893"/>
        <rFont val="微软雅黑"/>
        <family val="2"/>
        <charset val="134"/>
      </rPr>
      <t>Media_0x4EF：</t>
    </r>
    <r>
      <rPr>
        <sz val="9"/>
        <color theme="5" tint="-0.249977111117893"/>
        <rFont val="微软雅黑"/>
        <family val="2"/>
        <charset val="134"/>
      </rPr>
      <t xml:space="preserve">
PAD_SVP_Mode_S =0x1:Normal Request;
0x2:Recommended Request;
</t>
    </r>
  </si>
  <si>
    <t>AVP功能开启</t>
  </si>
  <si>
    <r>
      <rPr>
        <b/>
        <sz val="9"/>
        <color theme="5" tint="-0.249977111117893"/>
        <rFont val="微软雅黑"/>
        <family val="2"/>
        <charset val="134"/>
      </rPr>
      <t xml:space="preserve">ADS_0x2CB：
</t>
    </r>
    <r>
      <rPr>
        <sz val="9"/>
        <color theme="5" tint="-0.249977111117893"/>
        <rFont val="微软雅黑"/>
        <family val="2"/>
        <charset val="134"/>
      </rPr>
      <t>ADS_SVP_Avail= 0x1: Available</t>
    </r>
    <r>
      <rPr>
        <b/>
        <sz val="9"/>
        <color theme="5" tint="-0.249977111117893"/>
        <rFont val="微软雅黑"/>
        <family val="2"/>
        <charset val="134"/>
      </rPr>
      <t xml:space="preserve">
ADS_0x2CB：
</t>
    </r>
    <r>
      <rPr>
        <sz val="9"/>
        <color theme="5" tint="-0.249977111117893"/>
        <rFont val="微软雅黑"/>
        <family val="2"/>
        <charset val="134"/>
      </rPr>
      <t>ADS_PAD_SVPSts=
0x1: Standby--AVP停场场外--无法进入界面
0x6： Park-in Preactive--AVP停车场内ODD
0x7： Park-out Preactive</t>
    </r>
    <r>
      <rPr>
        <b/>
        <sz val="9"/>
        <color theme="5" tint="-0.249977111117893"/>
        <rFont val="微软雅黑"/>
        <family val="2"/>
        <charset val="134"/>
      </rPr>
      <t xml:space="preserve">
</t>
    </r>
  </si>
  <si>
    <t>驾驶员通过点击PAD退出AVP功能</t>
  </si>
  <si>
    <r>
      <rPr>
        <b/>
        <sz val="9"/>
        <color theme="5" tint="-0.249977111117893"/>
        <rFont val="微软雅黑"/>
        <family val="2"/>
        <charset val="134"/>
      </rPr>
      <t>Media_0x4EF：</t>
    </r>
    <r>
      <rPr>
        <sz val="9"/>
        <color theme="5" tint="-0.249977111117893"/>
        <rFont val="微软雅黑"/>
        <family val="2"/>
        <charset val="134"/>
      </rPr>
      <t xml:space="preserve">
PAD_SVPHomeReq_S =0x1:Request;
</t>
    </r>
  </si>
  <si>
    <t>AVP功能退出</t>
  </si>
  <si>
    <r>
      <rPr>
        <b/>
        <sz val="9"/>
        <color theme="5" tint="-0.249977111117893"/>
        <rFont val="微软雅黑"/>
        <family val="2"/>
        <charset val="134"/>
      </rPr>
      <t xml:space="preserve">ADS_0x2CB：
</t>
    </r>
    <r>
      <rPr>
        <sz val="9"/>
        <color theme="5" tint="-0.249977111117893"/>
        <rFont val="微软雅黑"/>
        <family val="2"/>
        <charset val="134"/>
      </rPr>
      <t>ADS_PAD_SVPSts=0x1: Standby</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 </t>
    </r>
  </si>
  <si>
    <t>S03:AVP 停车场推荐_1</t>
  </si>
  <si>
    <t>推荐导航目的地附近 AVP 停车场</t>
  </si>
  <si>
    <t>场景：用户选择的目的地不是停车场/不是 AVP 停车场
用户设置的导航目的地 1 公里（TBD）范围内有可用的 AVP 功能的停车场，当车辆距离目的地 1 公里（TBD）时，车机弹出距离目的地最近的 AVP 停车场作为推荐，若用户接受了推荐，选择了 AVP 停车场作为目的地。</t>
  </si>
  <si>
    <t>智能推荐开启
进入推荐泊入模式</t>
  </si>
  <si>
    <r>
      <rPr>
        <b/>
        <sz val="9"/>
        <color theme="5" tint="-0.249977111117893"/>
        <rFont val="微软雅黑"/>
        <family val="2"/>
        <charset val="134"/>
      </rPr>
      <t xml:space="preserve">Media_0x4EF
</t>
    </r>
    <r>
      <rPr>
        <sz val="9"/>
        <color theme="5" tint="-0.249977111117893"/>
        <rFont val="微软雅黑"/>
        <family val="2"/>
        <charset val="134"/>
      </rPr>
      <t>PAD_SVPCloseSetReq_S=0x0: No Request</t>
    </r>
    <r>
      <rPr>
        <b/>
        <sz val="9"/>
        <color theme="5" tint="-0.249977111117893"/>
        <rFont val="微软雅黑"/>
        <family val="2"/>
        <charset val="134"/>
      </rPr>
      <t xml:space="preserve">
Media_0x4EF：
</t>
    </r>
    <r>
      <rPr>
        <sz val="9"/>
        <color theme="5" tint="-0.249977111117893"/>
        <rFont val="微软雅黑"/>
        <family val="2"/>
        <charset val="134"/>
      </rPr>
      <t>PAD_SVP_Mode_S =0x2:Recommended Request;</t>
    </r>
  </si>
  <si>
    <t>用户设置的导航目的地 1 公里（TBD）范围内有可用的 AVP 功能的停车场，当车辆距离目的地 1 公里（TBD）时，车机弹出距离目的地最近的 AVP 停车场作为推荐，若用户接受了推荐，选择了 AVP 停车场作为目的地。
Dilink 需要弹出推荐卡片，询问客户是否需要把最近的 AVP 停车场作为目的地；（Dilink 判断，
不涉及 ADS 逻辑
地图下载并同步完成</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</si>
  <si>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 xml:space="preserve">ADS_SVP_Parking_in_Mod= 0x1:Store Parking Slot recommend;
0x2:Charging Parking Slot recommend;
</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ADS_SVP_HDMAPsts  =0x2:Map Ready</t>
    </r>
  </si>
  <si>
    <t>功能初始状态</t>
  </si>
  <si>
    <r>
      <rPr>
        <b/>
        <sz val="9"/>
        <color theme="5" tint="-0.249977111117893"/>
        <rFont val="微软雅黑"/>
        <family val="2"/>
        <charset val="134"/>
      </rPr>
      <t xml:space="preserve">ADS_0x2CB：
</t>
    </r>
    <r>
      <rPr>
        <sz val="9"/>
        <color theme="5" tint="-0.249977111117893"/>
        <rFont val="微软雅黑"/>
        <family val="2"/>
        <charset val="134"/>
      </rPr>
      <t>ADS_PAD_SVPSts=0x0:Off</t>
    </r>
  </si>
  <si>
    <t>S04:AVP 停车场推荐_2</t>
  </si>
  <si>
    <t>导航目的地是配建的 AVP 停车场</t>
  </si>
  <si>
    <t>用户设置的导航目的地是 AVP 停车场时，PAD 需要提示用户该停车场可使用代客泊车功能。
车端判断是否有该停车场最新地图，如果没有该停车场最新的 AVP 地图，车端自动下载更新该 AVP 停车场地图。
--PAD需要同步地图下载给ADS</t>
  </si>
  <si>
    <t>用户设置的导航目的地是 AVP 停车场时，PAD 需要提示用户该停车场可使用代客泊车功能。
车端判断是否有该停车场最新地图，如果没有该停车场最新的 AVP 地图，车端自动下载更新该 AVP 停车场地图。</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</si>
  <si>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 xml:space="preserve">ADS_SVP_Parking_in_Mod= 0x1:Store Parking Slot recommend;
0x2:Charging Parking Slot recommend;
</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ADS_SVP_HDMAPsts  =0x2:Map Ready</t>
    </r>
  </si>
  <si>
    <t>S05:AVP 停车场推荐_3</t>
  </si>
  <si>
    <t>自动下载附近 AVP 停车场地图</t>
  </si>
  <si>
    <t>用户使用导航，但是导航目的地不是 AVP 停车场或者用户未开启导航的情况下，若车辆行驶进入 AVP 停车场的地理围栏（20m TBD）中，ADS 系统自动确认车端是否有该停车场 AVP 最新地图，如果判断车端没有最新版本地图，系统触发下载更新，自动下载该 AVP 停车场高精度地图，同步 ADS 需要 触发 PAD 同步下载该停车场的 AVP 地图，PAD 和 ADS 需要互相反馈当前的下载状态；如果 ADS 判 断车端已有该停车场的 AVP 地图，则不会触发地图的下载更新（是否自动下载停车场高精地图有设置 项，默认关闭，即不自动下载）
--ADS需要同步地图下载给PAD</t>
  </si>
  <si>
    <t>智能推荐开启
进入推荐泊入模式
停车场地图后台自动下载开启</t>
  </si>
  <si>
    <r>
      <rPr>
        <b/>
        <sz val="9"/>
        <color theme="5" tint="-0.249977111117893"/>
        <rFont val="微软雅黑"/>
        <family val="2"/>
        <charset val="134"/>
      </rPr>
      <t xml:space="preserve">Media_0x4EF
</t>
    </r>
    <r>
      <rPr>
        <sz val="9"/>
        <color theme="5" tint="-0.249977111117893"/>
        <rFont val="微软雅黑"/>
        <family val="2"/>
        <charset val="134"/>
      </rPr>
      <t>PAD_SVPCloseSetReq_S=0x0: No Request</t>
    </r>
    <r>
      <rPr>
        <b/>
        <sz val="9"/>
        <color theme="5" tint="-0.249977111117893"/>
        <rFont val="微软雅黑"/>
        <family val="2"/>
        <charset val="134"/>
      </rPr>
      <t xml:space="preserve">
Media_0x4EF：
</t>
    </r>
    <r>
      <rPr>
        <sz val="9"/>
        <color theme="5" tint="-0.249977111117893"/>
        <rFont val="微软雅黑"/>
        <family val="2"/>
        <charset val="134"/>
      </rPr>
      <t xml:space="preserve">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PAD_SVP_MAPAutodownload_S  =
0x1: Allowable</t>
    </r>
  </si>
  <si>
    <t xml:space="preserve">车端触发的地图下载：
车辆进入距离 AVP 停车场 20m 时（TBD），ADS 根据 GNSS 信息判断车辆距离 AVP 停车场距离：
→ADS 发送给 Dilink：以太网信号新增：MAP ID；Dilink 判断是否存储该地图，触发地图下载和更新
逻辑；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</si>
  <si>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0x1:Store Parking Slot recommend;
0x2:Charging Parking Slot recommend;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ADS_SVP_HDMAPsts  =0x2:Map Ready</t>
    </r>
  </si>
  <si>
    <t>S06:功能进入_1</t>
  </si>
  <si>
    <t>卡片推送 AVP 功能</t>
  </si>
  <si>
    <t>当车辆进入了 AVP 停车场且车端有该停车场的最新地图，车辆完成了初始化定位后，PAD 主动推荐 给用户使用代客泊车功能。
用户点击推送的卡片的确认按键后，车机大屏进入停车场巡航主界面，用户可以在该界面选择下车点的 POI 点（例如：电梯口、楼梯口、充电桩等）开启停车场自动导航辅助驾驶功能；完成停车场自动导航辅助泊车功能后，用户可以在大屏选择泊车车位，完成智能泊入功能。
功能激活后，ADS 系统需要开启实时的空车位搜索功能，对于可泊的车位需要有特殊标识（区别不可泊车位，具体区分以 UI效果为准），用户可通过暂停功能，随时选择其他可泊车位，或者切换目的地。</t>
  </si>
  <si>
    <t>PAD 主动推荐 给用户使用代客泊车功能。
用户点击推送的卡片的确认按键后，车机大屏进入停车场巡航主界面，用户可以在该界面选择下车点的 POI 点（例如：电梯口、楼梯口、充电桩等）开启停车场自动导航辅助驾驶功能；完成停车场自动导航辅助泊车功能后，用户可以在大屏选择泊车车位，完成智能泊入功能。
功能激活后，ADS 系统需要开启实时的空车位搜索功能，对于可泊的车位需要有特殊标识（区别不可泊车位，具体区分以 UI效果为准），用户可通过暂停功能，随时选择其他可泊车位，或者切换目的地。</t>
  </si>
  <si>
    <t>S07:功能进入_2</t>
  </si>
  <si>
    <t>卡片推送收藏车位</t>
  </si>
  <si>
    <t>当车辆进入了 AVP 停车场，且在该停车场已有收藏车位，PAD 会主动推送目标车位是收藏车位。用 户点击确认后，车辆会把收藏车位作为目的地，完成智能泊入功能。功能激活后，ADS 系统需要开启 实时的空车位搜索功能，对于可泊的车位需要有特殊标识（区别不可泊车位，具体区分以 UI 效果为 准），用户可通过暂停功能，随时选择其他可泊车位，或者切换目的地；</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</si>
  <si>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0x1:Store Parking Slot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 xml:space="preserve">ADS_SVP_HDMAPsts  =0x2:Map Ready
</t>
    </r>
    <r>
      <rPr>
        <b/>
        <sz val="9"/>
        <color theme="5" tint="-0.249977111117893"/>
        <rFont val="微软雅黑"/>
        <family val="2"/>
        <charset val="134"/>
      </rPr>
      <t>ADS_0x2CB：</t>
    </r>
    <r>
      <rPr>
        <sz val="9"/>
        <color theme="5" tint="-0.249977111117893"/>
        <rFont val="微软雅黑"/>
        <family val="2"/>
        <charset val="134"/>
      </rPr>
      <t xml:space="preserve">
ADS_PAD_SVPSts =0x6:Park-in Preactive</t>
    </r>
  </si>
  <si>
    <t>S08:功能进入_3</t>
  </si>
  <si>
    <t>卡片推送充电桩车位</t>
  </si>
  <si>
    <t>当车辆进入了 AVP 停车场，车端 ADS 并未收藏该 AVP 停车场地图的车位，且 ADS 判断当前车辆的 剩余电量低于 30%（具体触发推荐的剩余电量 TBD），PAD 会主动推荐给用户泊入最近的带有充电 桩的车位。 
相关逻辑： 1. 规划终点默认最远的一个充电桩车位； 2. 当进入第一个充电桩后即开始开启空车位检测模块，按照最近车位泊入的逻辑进行目标车位确认； 3. 检查到可用的充电桩地图端车位需要高亮显示； 4. 如果遍历了所以充电桩车位均没有可泊车位，则代客泊入会自动切换至随机泊车模式，同步会在 PAD 端提示用户(提示语：暂无可泊充电车位，正在寻找附近空车位，具体文字可修改)</t>
  </si>
  <si>
    <t>当车辆进入了 AVP 停车场，车端 ADS 并未收藏该 AVP 停车场地图的车位，且 ADS 判断当前车辆的 剩余电量低于 30%（具体触发推荐的剩余电量 TBD），PAD 会主动推荐给用户泊入最近的带有充电 桩的车位。</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</si>
  <si>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 xml:space="preserve">ADS_SVP_Parking_in_Mod= 0x2:Charging Parking Slot recommend;
</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 xml:space="preserve">ADS_SVP_HDMAPsts  =0x2:Map Ready
</t>
    </r>
    <r>
      <rPr>
        <b/>
        <sz val="9"/>
        <color theme="5" tint="-0.249977111117893"/>
        <rFont val="微软雅黑"/>
        <family val="2"/>
        <charset val="134"/>
      </rPr>
      <t>ADS_0x2CB：</t>
    </r>
    <r>
      <rPr>
        <sz val="9"/>
        <color theme="5" tint="-0.249977111117893"/>
        <rFont val="微软雅黑"/>
        <family val="2"/>
        <charset val="134"/>
      </rPr>
      <t xml:space="preserve">
ADS_PAD_SVPSts =0x6:Park-in Preactive</t>
    </r>
  </si>
  <si>
    <t>S09:功能进入_4</t>
  </si>
  <si>
    <t>POI 智能泊入</t>
  </si>
  <si>
    <t>当车辆进入了 AVP 停车场，用户选择了地图中的 POI 点并且激活功能。
点击开始泊车后，以 POI 点为巡航目标，从进入同层后距离 POI 点的最后 20m 开始释放车位；里程最后 20m 开始泊入第一个空车位。若最后 20m 无可用车位切换至随机泊入模式 。（需要提示用户无可泊车位，系统可自动切换至随机泊入模式。）</t>
  </si>
  <si>
    <t>智能推荐开启
进入推荐泊入模式
当用户点击功能激活</t>
  </si>
  <si>
    <r>
      <rPr>
        <b/>
        <sz val="9"/>
        <color theme="5" tint="-0.249977111117893"/>
        <rFont val="微软雅黑"/>
        <family val="2"/>
        <charset val="134"/>
      </rPr>
      <t xml:space="preserve">Media_0x4EF
</t>
    </r>
    <r>
      <rPr>
        <sz val="9"/>
        <color theme="5" tint="-0.249977111117893"/>
        <rFont val="微软雅黑"/>
        <family val="2"/>
        <charset val="134"/>
      </rPr>
      <t>PAD_SVPCloseSetReq_S=0x0: No Request</t>
    </r>
    <r>
      <rPr>
        <b/>
        <sz val="9"/>
        <color theme="5" tint="-0.249977111117893"/>
        <rFont val="微软雅黑"/>
        <family val="2"/>
        <charset val="134"/>
      </rPr>
      <t xml:space="preserve">
Media_0x4EF：
</t>
    </r>
    <r>
      <rPr>
        <sz val="9"/>
        <color theme="5" tint="-0.249977111117893"/>
        <rFont val="微软雅黑"/>
        <family val="2"/>
        <charset val="134"/>
      </rPr>
      <t xml:space="preserve">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PAD_SVPReq_S = 0x1：Request</t>
    </r>
  </si>
  <si>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 xml:space="preserve">ADS_SVP_Parking_in_Mod= 0x2:Charging Parking Slot recommend;
</t>
    </r>
    <r>
      <rPr>
        <b/>
        <sz val="9"/>
        <color theme="5" tint="-0.249977111117893"/>
        <rFont val="微软雅黑"/>
        <family val="2"/>
        <charset val="134"/>
      </rPr>
      <t xml:space="preserve">
ADS_0x2CB：
</t>
    </r>
    <r>
      <rPr>
        <sz val="9"/>
        <color theme="5" tint="-0.249977111117893"/>
        <rFont val="微软雅黑"/>
        <family val="2"/>
        <charset val="134"/>
      </rPr>
      <t xml:space="preserve">ADS_PAD_SVPSts=0x1: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 xml:space="preserve">ADS_SVP_HDMAPsts  =0x2:Map Ready
</t>
    </r>
    <r>
      <rPr>
        <b/>
        <sz val="9"/>
        <color theme="5" tint="-0.249977111117893"/>
        <rFont val="微软雅黑"/>
        <family val="2"/>
        <charset val="134"/>
      </rPr>
      <t>ADS_0x2CB：</t>
    </r>
    <r>
      <rPr>
        <sz val="9"/>
        <color theme="5" tint="-0.249977111117893"/>
        <rFont val="微软雅黑"/>
        <family val="2"/>
        <charset val="134"/>
      </rPr>
      <t xml:space="preserve">
ADS_PAD_SVPSts =0x6:Park-in Preactive
</t>
    </r>
    <r>
      <rPr>
        <b/>
        <sz val="9"/>
        <color theme="5" tint="-0.249977111117893"/>
        <rFont val="微软雅黑"/>
        <family val="2"/>
        <charset val="134"/>
      </rPr>
      <t>ADS_0x2CB：</t>
    </r>
    <r>
      <rPr>
        <sz val="9"/>
        <color theme="5" tint="-0.249977111117893"/>
        <rFont val="微软雅黑"/>
        <family val="2"/>
        <charset val="134"/>
      </rPr>
      <t xml:space="preserve">
ADS_PAD_SVPSts =0xA:Cruising</t>
    </r>
  </si>
  <si>
    <t>S10:功能进入_5</t>
  </si>
  <si>
    <t>普通车位选择进入功能</t>
  </si>
  <si>
    <t xml:space="preserve">当车辆进入到 AVP 停车场，完成初始化定位后，用户可以在地图上自主选择需要泊车的车位，选择完成后可以激活功能。
车位选择的方式有两种：1.精确选取；
1.用户可以精确选择单个车位，目标车位明确，是用户在交互界面上选择的唯一车位；
</t>
  </si>
  <si>
    <t>智能推荐关闭
进入普通泊入模式</t>
  </si>
  <si>
    <r>
      <rPr>
        <b/>
        <sz val="9"/>
        <color theme="5" tint="-0.249977111117893"/>
        <rFont val="微软雅黑"/>
        <family val="2"/>
        <charset val="134"/>
      </rPr>
      <t xml:space="preserve">Media_0x4EF
</t>
    </r>
    <r>
      <rPr>
        <sz val="9"/>
        <color theme="5" tint="-0.249977111117893"/>
        <rFont val="微软雅黑"/>
        <family val="2"/>
        <charset val="134"/>
      </rPr>
      <t>PAD_SVPCloseSetReq_S=0x1: Request</t>
    </r>
    <r>
      <rPr>
        <b/>
        <sz val="9"/>
        <color theme="5" tint="-0.249977111117893"/>
        <rFont val="微软雅黑"/>
        <family val="2"/>
        <charset val="134"/>
      </rPr>
      <t xml:space="preserve">
Media_0x4EF：
</t>
    </r>
    <r>
      <rPr>
        <sz val="9"/>
        <color theme="5" tint="-0.249977111117893"/>
        <rFont val="微软雅黑"/>
        <family val="2"/>
        <charset val="134"/>
      </rPr>
      <t xml:space="preserve">PAD_SVP_Mode_S =0x1:Normal Request
</t>
    </r>
    <r>
      <rPr>
        <b/>
        <sz val="9"/>
        <color theme="5" tint="-0.249977111117893"/>
        <rFont val="微软雅黑"/>
        <family val="2"/>
        <charset val="134"/>
      </rPr>
      <t>Media_0x4EF：</t>
    </r>
    <r>
      <rPr>
        <sz val="9"/>
        <color theme="5" tint="-0.249977111117893"/>
        <rFont val="微软雅黑"/>
        <family val="2"/>
        <charset val="134"/>
      </rPr>
      <t xml:space="preserve">
PAD_SVP_Mode_S=0x2:Recommended Request</t>
    </r>
  </si>
  <si>
    <t>当车辆进入到 AVP 停车场，完成初始化定位后，用户可以在地图上自主选择需要泊车的车位，选择完成后可以激活功能。
车位选择的方式有两种：1.精确选取；2.模糊区域选择；
1.用户可以精确选择单个车位，目标车位明确，是用户在交互界面上选择的唯一车位；
2.用户可以点选地图上的小块区域（非车位 POI 内），点击区域拓展 15*15mm 点击热点，以点击区域为中心，拓展同排最近 6 个车位。</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</si>
  <si>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PAD_SVP_HDMAPsts_S  =0x2:Map Ready</t>
    </r>
    <r>
      <rPr>
        <b/>
        <sz val="9"/>
        <color theme="5" tint="-0.249977111117893"/>
        <rFont val="微软雅黑"/>
        <family val="2"/>
        <charset val="134"/>
      </rPr>
      <t xml:space="preserve">
ADS_0x2CB：
</t>
    </r>
    <r>
      <rPr>
        <sz val="9"/>
        <color theme="5" tint="-0.249977111117893"/>
        <rFont val="微软雅黑"/>
        <family val="2"/>
        <charset val="134"/>
      </rPr>
      <t xml:space="preserve">ADS_SVP_HDMAPsts  =0x2:Map Ready
</t>
    </r>
    <r>
      <rPr>
        <b/>
        <sz val="9"/>
        <color theme="5" tint="-0.249977111117893"/>
        <rFont val="微软雅黑"/>
        <family val="2"/>
        <charset val="134"/>
      </rPr>
      <t>ADS_0x2CB：</t>
    </r>
    <r>
      <rPr>
        <sz val="9"/>
        <color theme="5" tint="-0.249977111117893"/>
        <rFont val="微软雅黑"/>
        <family val="2"/>
        <charset val="134"/>
      </rPr>
      <t xml:space="preserve">
ADS_PAD_SVPSts =0x6:Park-in Preactive</t>
    </r>
  </si>
  <si>
    <r>
      <rPr>
        <sz val="10"/>
        <color rgb="FF000000"/>
        <rFont val="Times New Roman"/>
        <family val="1"/>
      </rPr>
      <t>S11:</t>
    </r>
    <r>
      <rPr>
        <sz val="10"/>
        <color rgb="FF000000"/>
        <rFont val="宋体"/>
        <family val="3"/>
        <charset val="134"/>
      </rPr>
      <t>功能进入</t>
    </r>
    <r>
      <rPr>
        <sz val="10"/>
        <color rgb="FF000000"/>
        <rFont val="Times New Roman"/>
        <family val="1"/>
      </rPr>
      <t>_6</t>
    </r>
  </si>
  <si>
    <t>随机车位泊入</t>
  </si>
  <si>
    <t>当车辆进入了 AVP 停车场，完成初始化定位后，用户可以不选择车位，直接激活功能，车辆就开始遍 历整个停车场来完成智能泊入功能。车辆会立即开启空车位检测模块，一旦识别到空车位，车辆会泊 入车位，完成智能泊入功能。 如果用户选好了车位后（收藏车位、选择车位等），激活功能。车辆完成巡航阶段，但是此时目标车 位被占，系统会提示用户车位被占，系统会提示可切换随机车位泊入模式，需要用户确认；</t>
  </si>
  <si>
    <t xml:space="preserve">智能推荐开启
</t>
  </si>
  <si>
    <r>
      <rPr>
        <b/>
        <sz val="9"/>
        <color theme="5" tint="-0.249977111117893"/>
        <rFont val="微软雅黑"/>
        <family val="2"/>
        <charset val="134"/>
      </rPr>
      <t xml:space="preserve">Media_0x4EF
</t>
    </r>
    <r>
      <rPr>
        <sz val="9"/>
        <color theme="5" tint="-0.249977111117893"/>
        <rFont val="微软雅黑"/>
        <family val="2"/>
        <charset val="134"/>
      </rPr>
      <t>PAD_SVPCloseSetReq_S=0x0:No Request</t>
    </r>
    <r>
      <rPr>
        <b/>
        <sz val="9"/>
        <color theme="5" tint="-0.249977111117893"/>
        <rFont val="微软雅黑"/>
        <family val="2"/>
        <charset val="134"/>
      </rPr>
      <t xml:space="preserve">
Media_0x4EF：
</t>
    </r>
    <r>
      <rPr>
        <sz val="9"/>
        <color theme="5" tint="-0.249977111117893"/>
        <rFont val="微软雅黑"/>
        <family val="2"/>
        <charset val="134"/>
      </rPr>
      <t xml:space="preserve">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PAD_ADS_AVPFunctionReq=0x2:Park-in Function active</t>
    </r>
  </si>
  <si>
    <t>车辆会立即开启空车位检测模块，一旦识别到空车位，车辆会泊 入车位，完成智能泊入功能。</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</si>
  <si>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ADS_PAD_SVPSts=0x6:Park-in Preactive+目的地 POI ID+路径规划点集</t>
    </r>
    <r>
      <rPr>
        <b/>
        <sz val="9"/>
        <color theme="5" tint="-0.249977111117893"/>
        <rFont val="微软雅黑"/>
        <family val="2"/>
        <charset val="134"/>
      </rPr>
      <t xml:space="preserve">
ADS_0x2CB：</t>
    </r>
    <r>
      <rPr>
        <sz val="9"/>
        <color theme="5" tint="-0.249977111117893"/>
        <rFont val="微软雅黑"/>
        <family val="2"/>
        <charset val="134"/>
      </rPr>
      <t xml:space="preserve">
ADS_PAD_SVPSts=0xA:Cruising; POI ID（以太网）+路径规划点集
</t>
    </r>
    <r>
      <rPr>
        <b/>
        <sz val="9"/>
        <color theme="5" tint="-0.249977111117893"/>
        <rFont val="微软雅黑"/>
        <family val="2"/>
        <charset val="134"/>
      </rPr>
      <t>Media_0x4EF：</t>
    </r>
    <r>
      <rPr>
        <sz val="9"/>
        <color theme="5" tint="-0.249977111117893"/>
        <rFont val="微软雅黑"/>
        <family val="2"/>
        <charset val="134"/>
      </rPr>
      <t xml:space="preserve">
PAD_ADS_AVPFunctionReq=0x2:Park-in Function active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AVP_PAD_Functips=</t>
    </r>
  </si>
  <si>
    <t xml:space="preserve">S12:PNP POI </t>
  </si>
  <si>
    <t>目标车位被占用时随机泊入</t>
  </si>
  <si>
    <t>当车辆进入了 AVP 停车场，完成初始化定位后， 如果用户选好了车位后（收藏车位、选择车位等），激活功能。车辆完成巡航阶段，但是此时目标车 位被占，系统会提示用户车位被占，系统会提示可切换随机车位泊入模式，需要用户确认；</t>
  </si>
  <si>
    <t>车辆完成巡航阶段，但是此时目标车 位被占，系统会提示用户车位被占，系统会提示可切换随机车位泊入模式，需要用户确认；</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</si>
  <si>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ADS_PAD_SVPSts=0x6:Park-in Preactive+目的地 POI ID+路径规划点集</t>
    </r>
    <r>
      <rPr>
        <b/>
        <sz val="9"/>
        <color theme="5" tint="-0.249977111117893"/>
        <rFont val="微软雅黑"/>
        <family val="2"/>
        <charset val="134"/>
      </rPr>
      <t xml:space="preserve">
ADS_0x2CB：</t>
    </r>
    <r>
      <rPr>
        <sz val="9"/>
        <color theme="5" tint="-0.249977111117893"/>
        <rFont val="微软雅黑"/>
        <family val="2"/>
        <charset val="134"/>
      </rPr>
      <t xml:space="preserve">
ADS_PAD_SVPSts=0xA:Cruising; POI ID（以太网）+路径规划点集
</t>
    </r>
    <r>
      <rPr>
        <b/>
        <sz val="9"/>
        <color theme="5" tint="-0.249977111117893"/>
        <rFont val="微软雅黑"/>
        <family val="2"/>
        <charset val="134"/>
      </rPr>
      <t>Media_0x4EF：</t>
    </r>
    <r>
      <rPr>
        <sz val="9"/>
        <color theme="5" tint="-0.249977111117893"/>
        <rFont val="微软雅黑"/>
        <family val="2"/>
        <charset val="134"/>
      </rPr>
      <t xml:space="preserve">
PAD_ADS_AVPFunctionReq=0x2:Park-in Function active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车位被占重新找车位
AVP_PAD_Functips=</t>
    </r>
  </si>
  <si>
    <r>
      <rPr>
        <sz val="10"/>
        <color rgb="FF000000"/>
        <rFont val="Times New Roman"/>
        <family val="1"/>
      </rPr>
      <t>S13:</t>
    </r>
    <r>
      <rPr>
        <sz val="10"/>
        <color rgb="FF000000"/>
        <rFont val="宋体"/>
        <family val="3"/>
        <charset val="134"/>
      </rPr>
      <t>人工辅助功能</t>
    </r>
  </si>
  <si>
    <t>停车场人工辅助导航功能</t>
  </si>
  <si>
    <t xml:space="preserve">当车辆进入带有 AVP 的停车场内后，用户点击使用功能后，车端大屏可以显示当前停车场的全局高精度地图。如果用户不希望使用 PNP 功能或者智能泊入功能时，同时用户对于该停车场并不熟悉，停车场内的人工辅助导航功能就很有必要。用户可以通过选择车机地图上的目的地 POI ID，然后激活人工辅助导航功能，用户就能根据导航在地下停车场内使用导航地图，回给用户带来很大的便利。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</si>
  <si>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 xml:space="preserve">PAD_ADS_AVPFunctionReq=0x3:PNP Function active SVP+POI ID
</t>
    </r>
    <r>
      <rPr>
        <b/>
        <sz val="9"/>
        <color theme="5" tint="-0.249977111117893"/>
        <rFont val="微软雅黑"/>
        <family val="2"/>
        <charset val="134"/>
      </rPr>
      <t>车位、充电桩位置、电梯口附近位置以及楼梯口位置
ADS_0x2CB：</t>
    </r>
    <r>
      <rPr>
        <sz val="9"/>
        <color theme="5" tint="-0.249977111117893"/>
        <rFont val="微软雅黑"/>
        <family val="2"/>
        <charset val="134"/>
      </rPr>
      <t xml:space="preserve">
ADS_PAD_SVPSts=0x3:PNP Function active 车辆定位信息（以太网信号）+路劲规划点集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t>
    </r>
  </si>
  <si>
    <r>
      <rPr>
        <sz val="10"/>
        <color rgb="FF000000"/>
        <rFont val="Times New Roman"/>
        <family val="1"/>
      </rPr>
      <t>S14:</t>
    </r>
    <r>
      <rPr>
        <sz val="10"/>
        <color rgb="FF000000"/>
        <rFont val="宋体"/>
        <family val="3"/>
        <charset val="134"/>
      </rPr>
      <t>停车场自动导航辅助驾驶（</t>
    </r>
    <r>
      <rPr>
        <sz val="10"/>
        <color rgb="FF000000"/>
        <rFont val="Times New Roman"/>
        <family val="1"/>
      </rPr>
      <t>PNP</t>
    </r>
    <r>
      <rPr>
        <sz val="10"/>
        <color rgb="FF000000"/>
        <rFont val="宋体"/>
        <family val="3"/>
        <charset val="134"/>
      </rPr>
      <t>）</t>
    </r>
  </si>
  <si>
    <t>PNP</t>
  </si>
  <si>
    <t>停车场自动导航辅助智驾功能（PNP）是 AVP 功能的一个组成部分：是指车辆从初始化定位区域（闸机后的停车场进出口），完成初始化定位后，用户在高精度地图上选择已标注的 POI 点作为下车点或者上车点。选择完毕后，用户点击确认开启停车场自动导航辅助驾驶功能，车辆自动驾驶至已选择的POI 点，完成停车场自动导航辅助驾驶的功能。
注：POI 点包含：车位、充电桩位置、电梯口附近位置以及楼梯口位置等。 功能使用流程如下：
1. 当车辆在 AVP 停车场内，用户点火启动车辆/用户驾驶车辆抵达目标停车场入口，车端后台静默开启定位匹配，进行自车定位初始化；
2. 车辆进入闸机，初始化成功后，提示用户当前可以使用 AVP 智能代客泊车功能，即，停车场自动导航辅助泊车功能；
3. AVP 功能开启后，交互界面会提示用户选择下车点的 POI；
4. 若用户选择下车点 POI，点击开始后，车辆自动行驶到目标下车点；
5. 到达目标下车点后，弹出目标车位选择界面，用户通过选择车位可以进入智能泊入阶段。</t>
  </si>
  <si>
    <t xml:space="preserve">停车场自动导航辅助智驾功能（PNP）是 AVP 功能的一个组成部分：是指车辆从初始化定位区域（闸机后的停车场进出口），完成初始化定位后，用户在高精度地图上选择已标注的 POI 点作为下车点或者上车点。选择完毕后，用户点击确认开启停车场自动导航辅助驾驶功能，车辆自动驾驶至已选择的POI 点，完成停车场自动导航辅助驾驶的功能。
注：POI 点包含：车位、充电桩位置、电梯口附近位置以及楼梯口位置等。 功能使用流程如下：
1. 当车辆在 AVP 停车场内，用户点火启动车辆/用户驾驶车辆抵达目标停车场入口，车端后台静默开启定位匹配，进行自车定位初始化；
2. 车辆进入闸机，初始化成功后，提示用户当前可以使用 AVP 智能代客泊车功能，即，停车场自动导航辅助泊车功能；
3. AVP 功能开启后，交互界面会提示用户选择下车点的 POI；
4. 若用户选择下车点 POI，点击开始后，车辆自动行驶到目标下车点；
5. 到达目标下车点后，弹出目标车位选择界面，用户通过选择车位可以进入智能泊入阶段。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</si>
  <si>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 xml:space="preserve">PAD_ADS_AVPFunctionReq=0x3:PNP Function active SVP+POI ID
</t>
    </r>
    <r>
      <rPr>
        <b/>
        <sz val="9"/>
        <color theme="5" tint="-0.249977111117893"/>
        <rFont val="微软雅黑"/>
        <family val="2"/>
        <charset val="134"/>
      </rPr>
      <t>车位、充电桩位置、电梯口附近位置以及楼梯口位置
ADS_0x2CB：</t>
    </r>
    <r>
      <rPr>
        <sz val="9"/>
        <color theme="5" tint="-0.249977111117893"/>
        <rFont val="微软雅黑"/>
        <family val="2"/>
        <charset val="134"/>
      </rPr>
      <t xml:space="preserve">
ADS_PAD_SVPSts=0x3:PNP Function active 车辆定位信息（以太网信号）+路劲规划点集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t>
    </r>
    <r>
      <rPr>
        <b/>
        <sz val="9"/>
        <color theme="5" tint="-0.249977111117893"/>
        <rFont val="微软雅黑"/>
        <family val="2"/>
        <charset val="134"/>
      </rPr>
      <t>握手请求：</t>
    </r>
    <r>
      <rPr>
        <sz val="9"/>
        <color theme="5" tint="-0.249977111117893"/>
        <rFont val="微软雅黑"/>
        <family val="2"/>
        <charset val="134"/>
      </rPr>
      <t xml:space="preserve">
ADS_PkgRequest_S= 0x1:Request
ADS_PkgFunctions_S= 0x3: AVP
</t>
    </r>
    <r>
      <rPr>
        <b/>
        <sz val="9"/>
        <color theme="5" tint="-0.249977111117893"/>
        <rFont val="微软雅黑"/>
        <family val="2"/>
        <charset val="134"/>
      </rPr>
      <t>握手回复：</t>
    </r>
    <r>
      <rPr>
        <sz val="9"/>
        <color theme="5" tint="-0.249977111117893"/>
        <rFont val="微软雅黑"/>
        <family val="2"/>
        <charset val="134"/>
      </rPr>
      <t xml:space="preserve">
CCU_Pkg_Available_S = 0x1: Available
CCU_Pkg_FuncEcho_S = 0x3 : AVP
泊车完成：
CCU_PkgVehStandstill_ Sts==0x1:Stand still车辆静止
</t>
    </r>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CCU_0x0FC：</t>
    </r>
    <r>
      <rPr>
        <sz val="9"/>
        <color theme="5" tint="-0.249977111117893"/>
        <rFont val="微软雅黑"/>
        <family val="2"/>
        <charset val="134"/>
      </rPr>
      <t xml:space="preserve">
CCU_EPB_System_Status_S =0x3:Applied
ADS_0x2CB：
ADS_PAD_SVPSts =0xD： Complete</t>
    </r>
  </si>
  <si>
    <r>
      <rPr>
        <sz val="10"/>
        <color rgb="FF000000"/>
        <rFont val="Times New Roman"/>
        <family val="1"/>
      </rPr>
      <t>S15:</t>
    </r>
    <r>
      <rPr>
        <sz val="10"/>
        <color rgb="FF000000"/>
        <rFont val="宋体"/>
        <family val="3"/>
        <charset val="134"/>
      </rPr>
      <t>智能泊入</t>
    </r>
    <r>
      <rPr>
        <sz val="10"/>
        <color rgb="FF000000"/>
        <rFont val="Times New Roman"/>
        <family val="1"/>
      </rPr>
      <t>_1</t>
    </r>
  </si>
  <si>
    <t>随机搜索车位泊入模式</t>
  </si>
  <si>
    <t>用户无需选择目标车位，系统根据停车场离线高精度地图，规划出遍历停车场的全局路径，控制车辆沿路径自动巡航，巡航中搜索到空闲车位即当做目标停车位，随后执行并完成泊入过程</t>
  </si>
  <si>
    <r>
      <rPr>
        <sz val="10"/>
        <color rgb="FF000000"/>
        <rFont val="宋体"/>
        <family val="3"/>
        <charset val="134"/>
      </rPr>
      <t>功能使用正向流程如下：</t>
    </r>
    <r>
      <rPr>
        <sz val="10"/>
        <color rgb="FF000000"/>
        <rFont val="Times New Roman"/>
        <family val="1"/>
      </rPr>
      <t xml:space="preserve">
</t>
    </r>
    <r>
      <rPr>
        <sz val="10"/>
        <color rgb="FF000000"/>
        <rFont val="宋体"/>
        <family val="3"/>
        <charset val="134"/>
      </rPr>
      <t>功能开启前提：</t>
    </r>
    <r>
      <rPr>
        <sz val="10"/>
        <color rgb="FF000000"/>
        <rFont val="Times New Roman"/>
        <family val="1"/>
      </rPr>
      <t>1.</t>
    </r>
    <r>
      <rPr>
        <sz val="10"/>
        <color rgb="FF000000"/>
        <rFont val="宋体"/>
        <family val="3"/>
        <charset val="134"/>
      </rPr>
      <t>车端</t>
    </r>
    <r>
      <rPr>
        <sz val="10"/>
        <color rgb="FF000000"/>
        <rFont val="Times New Roman"/>
        <family val="1"/>
      </rPr>
      <t>ADS</t>
    </r>
    <r>
      <rPr>
        <sz val="10"/>
        <color rgb="FF000000"/>
        <rFont val="宋体"/>
        <family val="3"/>
        <charset val="134"/>
      </rPr>
      <t>和大屏端</t>
    </r>
    <r>
      <rPr>
        <sz val="10"/>
        <color rgb="FF000000"/>
        <rFont val="Times New Roman"/>
        <family val="1"/>
      </rPr>
      <t>PAD</t>
    </r>
    <r>
      <rPr>
        <sz val="10"/>
        <color rgb="FF000000"/>
        <rFont val="宋体"/>
        <family val="3"/>
        <charset val="134"/>
      </rPr>
      <t>都已经下载了该停车场的高精度地图。</t>
    </r>
    <r>
      <rPr>
        <sz val="10"/>
        <color rgb="FF000000"/>
        <rFont val="Times New Roman"/>
        <family val="1"/>
      </rPr>
      <t xml:space="preserve">
</t>
    </r>
    <r>
      <rPr>
        <sz val="10"/>
        <color rgb="FF000000"/>
        <rFont val="宋体"/>
        <family val="3"/>
        <charset val="134"/>
      </rPr>
      <t>车机端</t>
    </r>
    <r>
      <rPr>
        <sz val="10"/>
        <color rgb="FF000000"/>
        <rFont val="Times New Roman"/>
        <family val="1"/>
      </rPr>
      <t>PAD</t>
    </r>
    <r>
      <rPr>
        <sz val="10"/>
        <color rgb="FF000000"/>
        <rFont val="宋体"/>
        <family val="3"/>
        <charset val="134"/>
      </rPr>
      <t>泊入：（不考虑推荐情况）</t>
    </r>
    <r>
      <rPr>
        <sz val="10"/>
        <color rgb="FF000000"/>
        <rFont val="Times New Roman"/>
        <family val="1"/>
      </rPr>
      <t xml:space="preserve">
1.</t>
    </r>
    <r>
      <rPr>
        <sz val="10"/>
        <color rgb="FF000000"/>
        <rFont val="宋体"/>
        <family val="3"/>
        <charset val="134"/>
      </rPr>
      <t>用户驾驶车辆抵达目标停车场入口，车端后台静默定位匹配，进行自车定位初始化；</t>
    </r>
    <r>
      <rPr>
        <sz val="10"/>
        <color rgb="FF000000"/>
        <rFont val="Times New Roman"/>
        <family val="1"/>
      </rPr>
      <t xml:space="preserve">
2.</t>
    </r>
    <r>
      <rPr>
        <sz val="10"/>
        <color rgb="FF000000"/>
        <rFont val="宋体"/>
        <family val="3"/>
        <charset val="134"/>
      </rPr>
      <t>车端大屏推荐用户使用</t>
    </r>
    <r>
      <rPr>
        <sz val="10"/>
        <color rgb="FF000000"/>
        <rFont val="Times New Roman"/>
        <family val="1"/>
      </rPr>
      <t>PNP</t>
    </r>
    <r>
      <rPr>
        <sz val="10"/>
        <color rgb="FF000000"/>
        <rFont val="宋体"/>
        <family val="3"/>
        <charset val="134"/>
      </rPr>
      <t>停车场导航辅助泊车驾驶功能，用户点击确认后，用户可以在车端地图上选择下车点的</t>
    </r>
    <r>
      <rPr>
        <sz val="10"/>
        <color rgb="FF000000"/>
        <rFont val="Times New Roman"/>
        <family val="1"/>
      </rPr>
      <t>POI</t>
    </r>
    <r>
      <rPr>
        <sz val="10"/>
        <color rgb="FF000000"/>
        <rFont val="宋体"/>
        <family val="3"/>
        <charset val="134"/>
      </rPr>
      <t>；</t>
    </r>
    <r>
      <rPr>
        <sz val="10"/>
        <color rgb="FF000000"/>
        <rFont val="Times New Roman"/>
        <family val="1"/>
      </rPr>
      <t xml:space="preserve">
3.</t>
    </r>
    <r>
      <rPr>
        <sz val="10"/>
        <color rgb="FF000000"/>
        <rFont val="宋体"/>
        <family val="3"/>
        <charset val="134"/>
      </rPr>
      <t>用户完成</t>
    </r>
    <r>
      <rPr>
        <sz val="10"/>
        <color rgb="FF000000"/>
        <rFont val="Times New Roman"/>
        <family val="1"/>
      </rPr>
      <t>PNP</t>
    </r>
    <r>
      <rPr>
        <sz val="10"/>
        <color rgb="FF000000"/>
        <rFont val="宋体"/>
        <family val="3"/>
        <charset val="134"/>
      </rPr>
      <t>功能的</t>
    </r>
    <r>
      <rPr>
        <sz val="10"/>
        <color rgb="FF000000"/>
        <rFont val="Times New Roman"/>
        <family val="1"/>
      </rPr>
      <t>POI</t>
    </r>
    <r>
      <rPr>
        <sz val="10"/>
        <color rgb="FF000000"/>
        <rFont val="宋体"/>
        <family val="3"/>
        <charset val="134"/>
      </rPr>
      <t>选择后，点击确认后，</t>
    </r>
    <r>
      <rPr>
        <sz val="10"/>
        <color rgb="FF000000"/>
        <rFont val="Times New Roman"/>
        <family val="1"/>
      </rPr>
      <t>PNP</t>
    </r>
    <r>
      <rPr>
        <sz val="10"/>
        <color rgb="FF000000"/>
        <rFont val="宋体"/>
        <family val="3"/>
        <charset val="134"/>
      </rPr>
      <t>功能激活，车辆自主巡航至</t>
    </r>
    <r>
      <rPr>
        <sz val="10"/>
        <color rgb="FF000000"/>
        <rFont val="Times New Roman"/>
        <family val="1"/>
      </rPr>
      <t>POI</t>
    </r>
    <r>
      <rPr>
        <sz val="10"/>
        <color rgb="FF000000"/>
        <rFont val="宋体"/>
        <family val="3"/>
        <charset val="134"/>
      </rPr>
      <t>地点；</t>
    </r>
    <r>
      <rPr>
        <sz val="10"/>
        <color rgb="FF000000"/>
        <rFont val="Times New Roman"/>
        <family val="1"/>
      </rPr>
      <t xml:space="preserve">
4.</t>
    </r>
    <r>
      <rPr>
        <sz val="10"/>
        <color rgb="FF000000"/>
        <rFont val="宋体"/>
        <family val="3"/>
        <charset val="134"/>
      </rPr>
      <t>当车辆完成</t>
    </r>
    <r>
      <rPr>
        <sz val="10"/>
        <color rgb="FF000000"/>
        <rFont val="Times New Roman"/>
        <family val="1"/>
      </rPr>
      <t>PNP</t>
    </r>
    <r>
      <rPr>
        <sz val="10"/>
        <color rgb="FF000000"/>
        <rFont val="宋体"/>
        <family val="3"/>
        <charset val="134"/>
      </rPr>
      <t>领航辅助功能后，用户可以在车机上选择智能泊入的类型：</t>
    </r>
    <r>
      <rPr>
        <sz val="10"/>
        <color rgb="FF000000"/>
        <rFont val="Times New Roman"/>
        <family val="1"/>
      </rPr>
      <t xml:space="preserve">
A</t>
    </r>
    <r>
      <rPr>
        <sz val="10"/>
        <color rgb="FF000000"/>
        <rFont val="宋体"/>
        <family val="3"/>
        <charset val="134"/>
      </rPr>
      <t>）当用户未在地图上选择车位，且用户在该停车场没有收藏车位，同时大屏未推荐，用户直接点击开始泊车时，则会进入随机车位模式；</t>
    </r>
    <r>
      <rPr>
        <sz val="10"/>
        <color rgb="FF000000"/>
        <rFont val="Times New Roman"/>
        <family val="1"/>
      </rPr>
      <t xml:space="preserve">
5.</t>
    </r>
    <r>
      <rPr>
        <sz val="10"/>
        <color rgb="FF000000"/>
        <rFont val="宋体"/>
        <family val="3"/>
        <charset val="134"/>
      </rPr>
      <t>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t>
    </r>
    <r>
      <rPr>
        <sz val="10"/>
        <color rgb="FF000000"/>
        <rFont val="Times New Roman"/>
        <family val="1"/>
      </rPr>
      <t xml:space="preserve">
</t>
    </r>
  </si>
  <si>
    <r>
      <rPr>
        <b/>
        <sz val="9"/>
        <color theme="5" tint="-0.249977111117893"/>
        <rFont val="微软雅黑"/>
        <family val="2"/>
        <charset val="134"/>
      </rPr>
      <t xml:space="preserve">Media_0x4EF
</t>
    </r>
    <r>
      <rPr>
        <sz val="9"/>
        <color theme="5" tint="-0.249977111117893"/>
        <rFont val="微软雅黑"/>
        <family val="2"/>
        <charset val="134"/>
      </rPr>
      <t>PAD_SVPCloseSetReq_S=0x1: Request</t>
    </r>
    <r>
      <rPr>
        <b/>
        <sz val="9"/>
        <color theme="5" tint="-0.249977111117893"/>
        <rFont val="微软雅黑"/>
        <family val="2"/>
        <charset val="134"/>
      </rPr>
      <t xml:space="preserve">
Media_0x4EF：
</t>
    </r>
    <r>
      <rPr>
        <sz val="9"/>
        <color theme="5" tint="-0.249977111117893"/>
        <rFont val="微软雅黑"/>
        <family val="2"/>
        <charset val="134"/>
      </rPr>
      <t xml:space="preserve">PAD_SVP_Mode_S =0x1:Normal Request
</t>
    </r>
    <r>
      <rPr>
        <b/>
        <sz val="9"/>
        <color theme="5" tint="-0.249977111117893"/>
        <rFont val="微软雅黑"/>
        <family val="2"/>
        <charset val="134"/>
      </rPr>
      <t>Media_0x4EF：</t>
    </r>
    <r>
      <rPr>
        <sz val="9"/>
        <color theme="5" tint="-0.249977111117893"/>
        <rFont val="微软雅黑"/>
        <family val="2"/>
        <charset val="134"/>
      </rPr>
      <t xml:space="preserve">
PAD_ADS_AVPFunctionReq=0x2:Park-in Function active</t>
    </r>
  </si>
  <si>
    <t xml:space="preserve">功能使用正向流程如下：
功能开启前提：1.车端ADS和大屏端PAD都已经下载了该停车场的高精度地图。
车机端PAD泊入：（不考虑推荐情况）
1.用户驾驶车辆抵达目标停车场入口，车端后台静默定位匹配，进行自车定位初始化；
2.车端大屏推荐用户使用PNP停车场导航辅助泊车驾驶功能，用户点击确认后，用户可以在车端地图上选择下车点的POI；
3.用户完成PNP功能的POI选择后，点击确认后，PNP功能激活，车辆自主巡航至POI地点；
4.当车辆完成PNP领航辅助功能后，用户可以在车机上选择智能泊入的类型：
A）当用户未在地图上选择车位，且用户在该停车场没有收藏车位，同时大屏未推荐，用户直接点击开始泊车时，则会进入随机车位模式；
5.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</si>
  <si>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PAD_ADS_AVPFunctionReq=0x3:PNP Function active SVP+POI ID</t>
    </r>
    <r>
      <rPr>
        <b/>
        <sz val="9"/>
        <color theme="5" tint="-0.249977111117893"/>
        <rFont val="微软雅黑"/>
        <family val="2"/>
        <charset val="134"/>
      </rPr>
      <t xml:space="preserve">
ADS_0x2CB：</t>
    </r>
    <r>
      <rPr>
        <sz val="9"/>
        <color theme="5" tint="-0.249977111117893"/>
        <rFont val="微软雅黑"/>
        <family val="2"/>
        <charset val="134"/>
      </rPr>
      <t xml:space="preserve">
ADS_PAD_SVPSts=0x3:PNP Function active 车辆定位信息（以太网信号）+路劲规划点集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t>
    </r>
    <r>
      <rPr>
        <b/>
        <sz val="9"/>
        <color theme="5" tint="-0.249977111117893"/>
        <rFont val="微软雅黑"/>
        <family val="2"/>
        <charset val="134"/>
      </rPr>
      <t>握手请求：</t>
    </r>
    <r>
      <rPr>
        <sz val="9"/>
        <color theme="5" tint="-0.249977111117893"/>
        <rFont val="微软雅黑"/>
        <family val="2"/>
        <charset val="134"/>
      </rPr>
      <t xml:space="preserve">
ADS_PkgRequest_S= 0x1:Request
ADS_PkgFunctions_S= 0x3: AVP
</t>
    </r>
    <r>
      <rPr>
        <b/>
        <sz val="9"/>
        <color theme="5" tint="-0.249977111117893"/>
        <rFont val="微软雅黑"/>
        <family val="2"/>
        <charset val="134"/>
      </rPr>
      <t>握手回复：</t>
    </r>
    <r>
      <rPr>
        <sz val="9"/>
        <color theme="5" tint="-0.249977111117893"/>
        <rFont val="微软雅黑"/>
        <family val="2"/>
        <charset val="134"/>
      </rPr>
      <t xml:space="preserve">
CCU_Pkg_Available_S = 0x1: Available
CCU_Pkg_FuncEcho_S = 0x3 : AVP
泊车完成：
CCU_PkgVehStandstill_ Sts==0x1:Stand still车辆静止
</t>
    </r>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CCU_0x0FC：</t>
    </r>
    <r>
      <rPr>
        <sz val="9"/>
        <color theme="5" tint="-0.249977111117893"/>
        <rFont val="微软雅黑"/>
        <family val="2"/>
        <charset val="134"/>
      </rPr>
      <t xml:space="preserve">
CCU_EPB_System_Status_S =0x3:Applied
ADS_0x2CB：
ADS_PAD_SVPSts =0xD： Complete</t>
    </r>
  </si>
  <si>
    <r>
      <rPr>
        <sz val="10"/>
        <color rgb="FF000000"/>
        <rFont val="Times New Roman"/>
        <family val="1"/>
      </rPr>
      <t>S16:</t>
    </r>
    <r>
      <rPr>
        <sz val="10"/>
        <color rgb="FF000000"/>
        <rFont val="宋体"/>
        <family val="3"/>
        <charset val="134"/>
      </rPr>
      <t>智能泊入</t>
    </r>
    <r>
      <rPr>
        <sz val="10"/>
        <color rgb="FF000000"/>
        <rFont val="Times New Roman"/>
        <family val="1"/>
      </rPr>
      <t>_2</t>
    </r>
  </si>
  <si>
    <t>目标车位泊入模式</t>
  </si>
  <si>
    <t>用户需要提前在停车场地图中选择和设定好目标停车位，用户激活智能泊入功能后，系统自动规划出到选择的停车位的路径，车辆沿路径自动巡航并泊入预设的目标停车位。若目标车位被占，车机端大屏会提示用户当前车位被占，则进入暂停状态，提示是否需要切换随机车位泊入，模式，或者等待用户选择接管或者选择其他车位泊入。</t>
  </si>
  <si>
    <r>
      <rPr>
        <sz val="10"/>
        <color rgb="FF000000"/>
        <rFont val="宋体"/>
        <family val="3"/>
        <charset val="134"/>
      </rPr>
      <t>功能使用正向流程如下：</t>
    </r>
    <r>
      <rPr>
        <sz val="10"/>
        <color rgb="FF000000"/>
        <rFont val="Times New Roman"/>
        <family val="1"/>
      </rPr>
      <t xml:space="preserve">
</t>
    </r>
    <r>
      <rPr>
        <sz val="10"/>
        <color rgb="FF000000"/>
        <rFont val="宋体"/>
        <family val="3"/>
        <charset val="134"/>
      </rPr>
      <t>功能开启前提：</t>
    </r>
    <r>
      <rPr>
        <sz val="10"/>
        <color rgb="FF000000"/>
        <rFont val="Times New Roman"/>
        <family val="1"/>
      </rPr>
      <t>1.</t>
    </r>
    <r>
      <rPr>
        <sz val="10"/>
        <color rgb="FF000000"/>
        <rFont val="宋体"/>
        <family val="3"/>
        <charset val="134"/>
      </rPr>
      <t>车端</t>
    </r>
    <r>
      <rPr>
        <sz val="10"/>
        <color rgb="FF000000"/>
        <rFont val="Times New Roman"/>
        <family val="1"/>
      </rPr>
      <t>ADS</t>
    </r>
    <r>
      <rPr>
        <sz val="10"/>
        <color rgb="FF000000"/>
        <rFont val="宋体"/>
        <family val="3"/>
        <charset val="134"/>
      </rPr>
      <t>和大屏端</t>
    </r>
    <r>
      <rPr>
        <sz val="10"/>
        <color rgb="FF000000"/>
        <rFont val="Times New Roman"/>
        <family val="1"/>
      </rPr>
      <t>PAD</t>
    </r>
    <r>
      <rPr>
        <sz val="10"/>
        <color rgb="FF000000"/>
        <rFont val="宋体"/>
        <family val="3"/>
        <charset val="134"/>
      </rPr>
      <t>都已经下载了该停车场的高精度地图。</t>
    </r>
    <r>
      <rPr>
        <sz val="10"/>
        <color rgb="FF000000"/>
        <rFont val="Times New Roman"/>
        <family val="1"/>
      </rPr>
      <t xml:space="preserve">
</t>
    </r>
    <r>
      <rPr>
        <sz val="10"/>
        <color rgb="FF000000"/>
        <rFont val="宋体"/>
        <family val="3"/>
        <charset val="134"/>
      </rPr>
      <t>车机端</t>
    </r>
    <r>
      <rPr>
        <sz val="10"/>
        <color rgb="FF000000"/>
        <rFont val="Times New Roman"/>
        <family val="1"/>
      </rPr>
      <t>PAD</t>
    </r>
    <r>
      <rPr>
        <sz val="10"/>
        <color rgb="FF000000"/>
        <rFont val="宋体"/>
        <family val="3"/>
        <charset val="134"/>
      </rPr>
      <t>泊入：（不考虑推荐情况）</t>
    </r>
    <r>
      <rPr>
        <sz val="10"/>
        <color rgb="FF000000"/>
        <rFont val="Times New Roman"/>
        <family val="1"/>
      </rPr>
      <t xml:space="preserve">
1.</t>
    </r>
    <r>
      <rPr>
        <sz val="10"/>
        <color rgb="FF000000"/>
        <rFont val="宋体"/>
        <family val="3"/>
        <charset val="134"/>
      </rPr>
      <t>用户驾驶车辆抵达目标停车场入口，车端后台静默定位匹配，进行自车定位初始化；</t>
    </r>
    <r>
      <rPr>
        <sz val="10"/>
        <color rgb="FF000000"/>
        <rFont val="Times New Roman"/>
        <family val="1"/>
      </rPr>
      <t xml:space="preserve">
2.</t>
    </r>
    <r>
      <rPr>
        <sz val="10"/>
        <color rgb="FF000000"/>
        <rFont val="宋体"/>
        <family val="3"/>
        <charset val="134"/>
      </rPr>
      <t>车端大屏推荐用户使用</t>
    </r>
    <r>
      <rPr>
        <sz val="10"/>
        <color rgb="FF000000"/>
        <rFont val="Times New Roman"/>
        <family val="1"/>
      </rPr>
      <t>PNP</t>
    </r>
    <r>
      <rPr>
        <sz val="10"/>
        <color rgb="FF000000"/>
        <rFont val="宋体"/>
        <family val="3"/>
        <charset val="134"/>
      </rPr>
      <t>停车场导航辅助泊车驾驶功能，用户点击确认后，用户可以在车端地图上选择下车点的</t>
    </r>
    <r>
      <rPr>
        <sz val="10"/>
        <color rgb="FF000000"/>
        <rFont val="Times New Roman"/>
        <family val="1"/>
      </rPr>
      <t>POI</t>
    </r>
    <r>
      <rPr>
        <sz val="10"/>
        <color rgb="FF000000"/>
        <rFont val="宋体"/>
        <family val="3"/>
        <charset val="134"/>
      </rPr>
      <t>；</t>
    </r>
    <r>
      <rPr>
        <sz val="10"/>
        <color rgb="FF000000"/>
        <rFont val="Times New Roman"/>
        <family val="1"/>
      </rPr>
      <t xml:space="preserve">
3.</t>
    </r>
    <r>
      <rPr>
        <sz val="10"/>
        <color rgb="FF000000"/>
        <rFont val="宋体"/>
        <family val="3"/>
        <charset val="134"/>
      </rPr>
      <t>用户完成</t>
    </r>
    <r>
      <rPr>
        <sz val="10"/>
        <color rgb="FF000000"/>
        <rFont val="Times New Roman"/>
        <family val="1"/>
      </rPr>
      <t>PNP</t>
    </r>
    <r>
      <rPr>
        <sz val="10"/>
        <color rgb="FF000000"/>
        <rFont val="宋体"/>
        <family val="3"/>
        <charset val="134"/>
      </rPr>
      <t>功能的</t>
    </r>
    <r>
      <rPr>
        <sz val="10"/>
        <color rgb="FF000000"/>
        <rFont val="Times New Roman"/>
        <family val="1"/>
      </rPr>
      <t>POI</t>
    </r>
    <r>
      <rPr>
        <sz val="10"/>
        <color rgb="FF000000"/>
        <rFont val="宋体"/>
        <family val="3"/>
        <charset val="134"/>
      </rPr>
      <t>选择后，点击确认后，</t>
    </r>
    <r>
      <rPr>
        <sz val="10"/>
        <color rgb="FF000000"/>
        <rFont val="Times New Roman"/>
        <family val="1"/>
      </rPr>
      <t>PNP</t>
    </r>
    <r>
      <rPr>
        <sz val="10"/>
        <color rgb="FF000000"/>
        <rFont val="宋体"/>
        <family val="3"/>
        <charset val="134"/>
      </rPr>
      <t>功能激活，车辆自主巡航至</t>
    </r>
    <r>
      <rPr>
        <sz val="10"/>
        <color rgb="FF000000"/>
        <rFont val="Times New Roman"/>
        <family val="1"/>
      </rPr>
      <t>POI</t>
    </r>
    <r>
      <rPr>
        <sz val="10"/>
        <color rgb="FF000000"/>
        <rFont val="宋体"/>
        <family val="3"/>
        <charset val="134"/>
      </rPr>
      <t>地点；</t>
    </r>
    <r>
      <rPr>
        <sz val="10"/>
        <color rgb="FF000000"/>
        <rFont val="Times New Roman"/>
        <family val="1"/>
      </rPr>
      <t xml:space="preserve">
4.</t>
    </r>
    <r>
      <rPr>
        <sz val="10"/>
        <color rgb="FF000000"/>
        <rFont val="宋体"/>
        <family val="3"/>
        <charset val="134"/>
      </rPr>
      <t>当车辆完成</t>
    </r>
    <r>
      <rPr>
        <sz val="10"/>
        <color rgb="FF000000"/>
        <rFont val="Times New Roman"/>
        <family val="1"/>
      </rPr>
      <t>PNP</t>
    </r>
    <r>
      <rPr>
        <sz val="10"/>
        <color rgb="FF000000"/>
        <rFont val="宋体"/>
        <family val="3"/>
        <charset val="134"/>
      </rPr>
      <t>领航辅助功能后，用户可以在车机上选择智能泊入的类型：</t>
    </r>
    <r>
      <rPr>
        <sz val="10"/>
        <color rgb="FF000000"/>
        <rFont val="Times New Roman"/>
        <family val="1"/>
      </rPr>
      <t xml:space="preserve">
B</t>
    </r>
    <r>
      <rPr>
        <sz val="10"/>
        <color rgb="FF000000"/>
        <rFont val="宋体"/>
        <family val="3"/>
        <charset val="134"/>
      </rPr>
      <t>）当用户选择</t>
    </r>
    <r>
      <rPr>
        <sz val="10"/>
        <color rgb="FF000000"/>
        <rFont val="Times New Roman"/>
        <family val="1"/>
      </rPr>
      <t>POI</t>
    </r>
    <r>
      <rPr>
        <sz val="10"/>
        <color rgb="FF000000"/>
        <rFont val="宋体"/>
        <family val="3"/>
        <charset val="134"/>
      </rPr>
      <t>车位时，则会进入</t>
    </r>
    <r>
      <rPr>
        <sz val="10"/>
        <color rgb="FF000000"/>
        <rFont val="Times New Roman"/>
        <family val="1"/>
      </rPr>
      <t>POI</t>
    </r>
    <r>
      <rPr>
        <sz val="10"/>
        <color rgb="FF000000"/>
        <rFont val="宋体"/>
        <family val="3"/>
        <charset val="134"/>
      </rPr>
      <t>智能泊入模式，车辆会巡航至</t>
    </r>
    <r>
      <rPr>
        <sz val="10"/>
        <color rgb="FF000000"/>
        <rFont val="Times New Roman"/>
        <family val="1"/>
      </rPr>
      <t>POI</t>
    </r>
    <r>
      <rPr>
        <sz val="10"/>
        <color rgb="FF000000"/>
        <rFont val="宋体"/>
        <family val="3"/>
        <charset val="134"/>
      </rPr>
      <t>附近后，搜索到空车位，完成泊车功能，</t>
    </r>
    <r>
      <rPr>
        <sz val="10"/>
        <color rgb="FF000000"/>
        <rFont val="Times New Roman"/>
        <family val="1"/>
      </rPr>
      <t xml:space="preserve">
5.</t>
    </r>
    <r>
      <rPr>
        <sz val="10"/>
        <color rgb="FF000000"/>
        <rFont val="宋体"/>
        <family val="3"/>
        <charset val="134"/>
      </rPr>
      <t>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t>
    </r>
    <r>
      <rPr>
        <sz val="10"/>
        <color rgb="FF000000"/>
        <rFont val="Times New Roman"/>
        <family val="1"/>
      </rPr>
      <t xml:space="preserve">
</t>
    </r>
  </si>
  <si>
    <t xml:space="preserve">功能使用正向流程如下：
功能开启前提：1.车端ADS和大屏端PAD都已经下载了该停车场的高精度地图。
车机端PAD泊入：（不考虑推荐情况）
1.用户驾驶车辆抵达目标停车场入口，车端后台静默定位匹配，进行自车定位初始化；
2.车端大屏推荐用户使用PNP停车场导航辅助泊车驾驶功能，用户点击确认后，用户可以在车端地图上选择下车点的POI；
3.用户完成PNP功能的POI选择后，点击确认后，PNP功能激活，车辆自主巡航至POI地点；
4.当车辆完成PNP领航辅助功能后，用户可以在车机上选择智能泊入的类型：
B）当用户选择POI车位时，则会进入POI智能泊入模式，车辆会巡航至POI附近后，搜索到空车位，完成泊车功能，
5.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</si>
  <si>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PAD_ADS_AVPFunctionReq=0x3:PNP Function active SVP+POI ID车位</t>
    </r>
    <r>
      <rPr>
        <b/>
        <sz val="9"/>
        <color theme="5" tint="-0.249977111117893"/>
        <rFont val="微软雅黑"/>
        <family val="2"/>
        <charset val="134"/>
      </rPr>
      <t xml:space="preserve">
ADS_0x2CB：</t>
    </r>
    <r>
      <rPr>
        <sz val="9"/>
        <color theme="5" tint="-0.249977111117893"/>
        <rFont val="微软雅黑"/>
        <family val="2"/>
        <charset val="134"/>
      </rPr>
      <t xml:space="preserve">
ADS_PAD_SVPSts=0x3:PNP Function active 车辆定位信息（以太网信号）+路劲规划点集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t>
    </r>
    <r>
      <rPr>
        <b/>
        <sz val="9"/>
        <color theme="5" tint="-0.249977111117893"/>
        <rFont val="微软雅黑"/>
        <family val="2"/>
        <charset val="134"/>
      </rPr>
      <t>握手请求：</t>
    </r>
    <r>
      <rPr>
        <sz val="9"/>
        <color theme="5" tint="-0.249977111117893"/>
        <rFont val="微软雅黑"/>
        <family val="2"/>
        <charset val="134"/>
      </rPr>
      <t xml:space="preserve">
ADS_PkgRequest_S= 0x1:Request
ADS_PkgFunctions_S= 0x3: AVP
</t>
    </r>
    <r>
      <rPr>
        <b/>
        <sz val="9"/>
        <color theme="5" tint="-0.249977111117893"/>
        <rFont val="微软雅黑"/>
        <family val="2"/>
        <charset val="134"/>
      </rPr>
      <t>握手回复：</t>
    </r>
    <r>
      <rPr>
        <sz val="9"/>
        <color theme="5" tint="-0.249977111117893"/>
        <rFont val="微软雅黑"/>
        <family val="2"/>
        <charset val="134"/>
      </rPr>
      <t xml:space="preserve">
CCU_Pkg_Available_S = 0x1: Available
CCU_Pkg_FuncEcho_S = 0x3 : AVP
泊车完成：
CCU_PkgVehStandstill_ Sts==0x1:Stand still车辆静止
</t>
    </r>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CCU_0x0FC：</t>
    </r>
    <r>
      <rPr>
        <sz val="9"/>
        <color theme="5" tint="-0.249977111117893"/>
        <rFont val="微软雅黑"/>
        <family val="2"/>
        <charset val="134"/>
      </rPr>
      <t xml:space="preserve">
CCU_EPB_System_Status_S =0x3:Applied
ADS_0x2CB：
ADS_PAD_SVPSts =0xD： Complete</t>
    </r>
  </si>
  <si>
    <r>
      <rPr>
        <sz val="10"/>
        <color rgb="FF000000"/>
        <rFont val="Times New Roman"/>
        <family val="1"/>
      </rPr>
      <t>S17:</t>
    </r>
    <r>
      <rPr>
        <sz val="10"/>
        <color rgb="FF000000"/>
        <rFont val="宋体"/>
        <family val="3"/>
        <charset val="134"/>
      </rPr>
      <t>智能泊入</t>
    </r>
    <r>
      <rPr>
        <sz val="10"/>
        <color rgb="FF000000"/>
        <rFont val="Times New Roman"/>
        <family val="1"/>
      </rPr>
      <t>_3</t>
    </r>
  </si>
  <si>
    <r>
      <rPr>
        <sz val="10"/>
        <color rgb="FF000000"/>
        <rFont val="宋体"/>
        <family val="3"/>
        <charset val="134"/>
      </rPr>
      <t>目标停车区域泊入模式（</t>
    </r>
    <r>
      <rPr>
        <sz val="10"/>
        <color rgb="FF000000"/>
        <rFont val="Times New Roman"/>
        <family val="1"/>
      </rPr>
      <t xml:space="preserve">POI </t>
    </r>
    <r>
      <rPr>
        <sz val="10"/>
        <color rgb="FF000000"/>
        <rFont val="宋体"/>
        <family val="3"/>
        <charset val="134"/>
      </rPr>
      <t>区域）：</t>
    </r>
  </si>
  <si>
    <t>用户需要提前在停车场地图中选择和设定好目标停车区域，系统根据停车场离线地图规划出到目标停车区域 POI 的路径，功能激活后，车辆沿路径自动巡航，车辆巡航至距离目标区域（POI）20m 后，搜索到空车位后执行泊入。
若目标区域无可用车位，则进入暂停状态，系统提示用户可以切换随机泊入模式，或者等待用户接管或者选择其他车位泊入。</t>
  </si>
  <si>
    <r>
      <rPr>
        <sz val="10"/>
        <color rgb="FF000000"/>
        <rFont val="宋体"/>
        <family val="3"/>
        <charset val="134"/>
      </rPr>
      <t>功能使用正向流程如下：</t>
    </r>
    <r>
      <rPr>
        <sz val="10"/>
        <color rgb="FF000000"/>
        <rFont val="Times New Roman"/>
        <family val="1"/>
      </rPr>
      <t xml:space="preserve">
</t>
    </r>
    <r>
      <rPr>
        <sz val="10"/>
        <color rgb="FF000000"/>
        <rFont val="宋体"/>
        <family val="3"/>
        <charset val="134"/>
      </rPr>
      <t>功能开启前提：</t>
    </r>
    <r>
      <rPr>
        <sz val="10"/>
        <color rgb="FF000000"/>
        <rFont val="Times New Roman"/>
        <family val="1"/>
      </rPr>
      <t>1.</t>
    </r>
    <r>
      <rPr>
        <sz val="10"/>
        <color rgb="FF000000"/>
        <rFont val="宋体"/>
        <family val="3"/>
        <charset val="134"/>
      </rPr>
      <t>车端</t>
    </r>
    <r>
      <rPr>
        <sz val="10"/>
        <color rgb="FF000000"/>
        <rFont val="Times New Roman"/>
        <family val="1"/>
      </rPr>
      <t>ADS</t>
    </r>
    <r>
      <rPr>
        <sz val="10"/>
        <color rgb="FF000000"/>
        <rFont val="宋体"/>
        <family val="3"/>
        <charset val="134"/>
      </rPr>
      <t>和大屏端</t>
    </r>
    <r>
      <rPr>
        <sz val="10"/>
        <color rgb="FF000000"/>
        <rFont val="Times New Roman"/>
        <family val="1"/>
      </rPr>
      <t>PAD</t>
    </r>
    <r>
      <rPr>
        <sz val="10"/>
        <color rgb="FF000000"/>
        <rFont val="宋体"/>
        <family val="3"/>
        <charset val="134"/>
      </rPr>
      <t>都已经下载了该停车场的高精度地图。</t>
    </r>
    <r>
      <rPr>
        <sz val="10"/>
        <color rgb="FF000000"/>
        <rFont val="Times New Roman"/>
        <family val="1"/>
      </rPr>
      <t xml:space="preserve">
</t>
    </r>
    <r>
      <rPr>
        <sz val="10"/>
        <color rgb="FF000000"/>
        <rFont val="宋体"/>
        <family val="3"/>
        <charset val="134"/>
      </rPr>
      <t>车机端</t>
    </r>
    <r>
      <rPr>
        <sz val="10"/>
        <color rgb="FF000000"/>
        <rFont val="Times New Roman"/>
        <family val="1"/>
      </rPr>
      <t>PAD</t>
    </r>
    <r>
      <rPr>
        <sz val="10"/>
        <color rgb="FF000000"/>
        <rFont val="宋体"/>
        <family val="3"/>
        <charset val="134"/>
      </rPr>
      <t>泊入：（不考虑推荐情况）</t>
    </r>
    <r>
      <rPr>
        <sz val="10"/>
        <color rgb="FF000000"/>
        <rFont val="Times New Roman"/>
        <family val="1"/>
      </rPr>
      <t xml:space="preserve">
1.</t>
    </r>
    <r>
      <rPr>
        <sz val="10"/>
        <color rgb="FF000000"/>
        <rFont val="宋体"/>
        <family val="3"/>
        <charset val="134"/>
      </rPr>
      <t>用户驾驶车辆抵达目标停车场入口，车端后台静默定位匹配，进行自车定位初始化；</t>
    </r>
    <r>
      <rPr>
        <sz val="10"/>
        <color rgb="FF000000"/>
        <rFont val="Times New Roman"/>
        <family val="1"/>
      </rPr>
      <t xml:space="preserve">
2.</t>
    </r>
    <r>
      <rPr>
        <sz val="10"/>
        <color rgb="FF000000"/>
        <rFont val="宋体"/>
        <family val="3"/>
        <charset val="134"/>
      </rPr>
      <t>车端大屏推荐用户使用</t>
    </r>
    <r>
      <rPr>
        <sz val="10"/>
        <color rgb="FF000000"/>
        <rFont val="Times New Roman"/>
        <family val="1"/>
      </rPr>
      <t>PNP</t>
    </r>
    <r>
      <rPr>
        <sz val="10"/>
        <color rgb="FF000000"/>
        <rFont val="宋体"/>
        <family val="3"/>
        <charset val="134"/>
      </rPr>
      <t>停车场导航辅助泊车驾驶功能，用户点击确认后，用户可以在车端地图上选择下车点的</t>
    </r>
    <r>
      <rPr>
        <sz val="10"/>
        <color rgb="FF000000"/>
        <rFont val="Times New Roman"/>
        <family val="1"/>
      </rPr>
      <t>POI</t>
    </r>
    <r>
      <rPr>
        <sz val="10"/>
        <color rgb="FF000000"/>
        <rFont val="宋体"/>
        <family val="3"/>
        <charset val="134"/>
      </rPr>
      <t>；</t>
    </r>
    <r>
      <rPr>
        <sz val="10"/>
        <color rgb="FF000000"/>
        <rFont val="Times New Roman"/>
        <family val="1"/>
      </rPr>
      <t xml:space="preserve">
3.</t>
    </r>
    <r>
      <rPr>
        <sz val="10"/>
        <color rgb="FF000000"/>
        <rFont val="宋体"/>
        <family val="3"/>
        <charset val="134"/>
      </rPr>
      <t>用户完成</t>
    </r>
    <r>
      <rPr>
        <sz val="10"/>
        <color rgb="FF000000"/>
        <rFont val="Times New Roman"/>
        <family val="1"/>
      </rPr>
      <t>PNP</t>
    </r>
    <r>
      <rPr>
        <sz val="10"/>
        <color rgb="FF000000"/>
        <rFont val="宋体"/>
        <family val="3"/>
        <charset val="134"/>
      </rPr>
      <t>功能的</t>
    </r>
    <r>
      <rPr>
        <sz val="10"/>
        <color rgb="FF000000"/>
        <rFont val="Times New Roman"/>
        <family val="1"/>
      </rPr>
      <t>POI</t>
    </r>
    <r>
      <rPr>
        <sz val="10"/>
        <color rgb="FF000000"/>
        <rFont val="宋体"/>
        <family val="3"/>
        <charset val="134"/>
      </rPr>
      <t>选择后，点击确认后，</t>
    </r>
    <r>
      <rPr>
        <sz val="10"/>
        <color rgb="FF000000"/>
        <rFont val="Times New Roman"/>
        <family val="1"/>
      </rPr>
      <t>PNP</t>
    </r>
    <r>
      <rPr>
        <sz val="10"/>
        <color rgb="FF000000"/>
        <rFont val="宋体"/>
        <family val="3"/>
        <charset val="134"/>
      </rPr>
      <t>功能激活，车辆自主巡航至</t>
    </r>
    <r>
      <rPr>
        <sz val="10"/>
        <color rgb="FF000000"/>
        <rFont val="Times New Roman"/>
        <family val="1"/>
      </rPr>
      <t>POI</t>
    </r>
    <r>
      <rPr>
        <sz val="10"/>
        <color rgb="FF000000"/>
        <rFont val="宋体"/>
        <family val="3"/>
        <charset val="134"/>
      </rPr>
      <t>地点；</t>
    </r>
    <r>
      <rPr>
        <sz val="10"/>
        <color rgb="FF000000"/>
        <rFont val="Times New Roman"/>
        <family val="1"/>
      </rPr>
      <t xml:space="preserve">
4.</t>
    </r>
    <r>
      <rPr>
        <sz val="10"/>
        <color rgb="FF000000"/>
        <rFont val="宋体"/>
        <family val="3"/>
        <charset val="134"/>
      </rPr>
      <t>当车辆完成</t>
    </r>
    <r>
      <rPr>
        <sz val="10"/>
        <color rgb="FF000000"/>
        <rFont val="Times New Roman"/>
        <family val="1"/>
      </rPr>
      <t>PNP</t>
    </r>
    <r>
      <rPr>
        <sz val="10"/>
        <color rgb="FF000000"/>
        <rFont val="宋体"/>
        <family val="3"/>
        <charset val="134"/>
      </rPr>
      <t>领航辅助功能后，用户可以在车机上选择智能泊入的类型：</t>
    </r>
    <r>
      <rPr>
        <sz val="10"/>
        <color rgb="FF000000"/>
        <rFont val="Times New Roman"/>
        <family val="1"/>
      </rPr>
      <t xml:space="preserve">
C</t>
    </r>
    <r>
      <rPr>
        <sz val="10"/>
        <color rgb="FF000000"/>
        <rFont val="宋体"/>
        <family val="3"/>
        <charset val="134"/>
      </rPr>
      <t>）当用户直接在地图端选择车位（车位区域），则会进入目标车位或者区域车位模式，车辆会巡航至选中的车位，完成泊入功能；</t>
    </r>
    <r>
      <rPr>
        <sz val="10"/>
        <color rgb="FF000000"/>
        <rFont val="Times New Roman"/>
        <family val="1"/>
      </rPr>
      <t xml:space="preserve">
5.</t>
    </r>
    <r>
      <rPr>
        <sz val="10"/>
        <color rgb="FF000000"/>
        <rFont val="宋体"/>
        <family val="3"/>
        <charset val="134"/>
      </rPr>
      <t>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t>
    </r>
    <r>
      <rPr>
        <sz val="10"/>
        <color rgb="FF000000"/>
        <rFont val="Times New Roman"/>
        <family val="1"/>
      </rPr>
      <t xml:space="preserve">
</t>
    </r>
  </si>
  <si>
    <t xml:space="preserve">功能使用正向流程如下：
功能开启前提：1.车端ADS和大屏端PAD都已经下载了该停车场的高精度地图。
车机端PAD泊入：（不考虑推荐情况）
1.用户驾驶车辆抵达目标停车场入口，车端后台静默定位匹配，进行自车定位初始化；
2.车端大屏推荐用户使用PNP停车场导航辅助泊车驾驶功能，用户点击确认后，用户可以在车端地图上选择下车点的POI；
3.用户完成PNP功能的POI选择后，点击确认后，PNP功能激活，车辆自主巡航至POI地点；
4.当车辆完成PNP领航辅助功能后，用户可以在车机上选择智能泊入的类型：
C）当用户直接在地图端选择车位（车位区域），则会进入目标车位或者区域车位模式，车辆会巡航至选中的车位，完成泊入功能；
5.智能泊入功能激活后，智驾系统需要和关联系统进行握手，完成握手后，智驾系统会控制双闪，同时需要控制车辆落锁设防、发送控制关闭车窗、天窗请求。完成所有的执行动作后，车辆起步进入巡航阶段。在进入系统接管车辆模式后，用户需在整个过程中注意周围环境，确认整个过程的安全，并随时接管车辆。
6.车辆完成巡航后，车辆会识别车位，进入泊车阶段，完成泊车；功能完成后，车辆自动挂P挡，激活EPB；
</t>
  </si>
  <si>
    <r>
      <rPr>
        <b/>
        <sz val="9"/>
        <color theme="5" tint="-0.249977111117893"/>
        <rFont val="微软雅黑"/>
        <family val="2"/>
        <charset val="134"/>
      </rPr>
      <t xml:space="preserve">ADS_0x2CB：
</t>
    </r>
    <r>
      <rPr>
        <sz val="9"/>
        <color theme="5" tint="-0.249977111117893"/>
        <rFont val="微软雅黑"/>
        <family val="2"/>
        <charset val="134"/>
      </rPr>
      <t>ADS_SVP_Avail =0x1：Available</t>
    </r>
    <r>
      <rPr>
        <b/>
        <sz val="9"/>
        <color theme="5" tint="-0.249977111117893"/>
        <rFont val="微软雅黑"/>
        <family val="2"/>
        <charset val="134"/>
      </rPr>
      <t xml:space="preserve">
ADS_0x2CB：
</t>
    </r>
    <r>
      <rPr>
        <sz val="9"/>
        <color theme="5" tint="-0.249977111117893"/>
        <rFont val="微软雅黑"/>
        <family val="2"/>
        <charset val="134"/>
      </rPr>
      <t>ADS_SVP_Parking_in_Mod =0x3:Function recommend;</t>
    </r>
    <r>
      <rPr>
        <b/>
        <sz val="9"/>
        <color theme="5" tint="-0.249977111117893"/>
        <rFont val="微软雅黑"/>
        <family val="2"/>
        <charset val="134"/>
      </rPr>
      <t xml:space="preserve">
ADS_0x2CB：
</t>
    </r>
    <r>
      <rPr>
        <sz val="9"/>
        <color theme="5" tint="-0.249977111117893"/>
        <rFont val="微软雅黑"/>
        <family val="2"/>
        <charset val="134"/>
      </rPr>
      <t xml:space="preserve">ADS_PAD_SVPSts =0x1: Standby
</t>
    </r>
    <r>
      <rPr>
        <b/>
        <sz val="9"/>
        <color theme="5" tint="-0.249977111117893"/>
        <rFont val="微软雅黑"/>
        <family val="2"/>
        <charset val="134"/>
      </rPr>
      <t>Media_0x4EF：</t>
    </r>
    <r>
      <rPr>
        <sz val="9"/>
        <color theme="5" tint="-0.249977111117893"/>
        <rFont val="微软雅黑"/>
        <family val="2"/>
        <charset val="134"/>
      </rPr>
      <t xml:space="preserve">
PAD_SVP_HDMAPsts_S  =0x2:Map Ready
</t>
    </r>
    <r>
      <rPr>
        <b/>
        <sz val="9"/>
        <color theme="5" tint="-0.249977111117893"/>
        <rFont val="微软雅黑"/>
        <family val="2"/>
        <charset val="134"/>
      </rPr>
      <t>ADS_0x2CB：</t>
    </r>
    <r>
      <rPr>
        <sz val="9"/>
        <color theme="5" tint="-0.249977111117893"/>
        <rFont val="微软雅黑"/>
        <family val="2"/>
        <charset val="134"/>
      </rPr>
      <t xml:space="preserve">
ADS_SVP_HDMAPsts  =0x2:Map Ready
</t>
    </r>
    <r>
      <rPr>
        <b/>
        <sz val="9"/>
        <color theme="5" tint="-0.249977111117893"/>
        <rFont val="微软雅黑"/>
        <family val="2"/>
        <charset val="134"/>
      </rPr>
      <t xml:space="preserve">ADS_0x2CB：
</t>
    </r>
    <r>
      <rPr>
        <sz val="9"/>
        <color theme="5" tint="-0.249977111117893"/>
        <rFont val="微软雅黑"/>
        <family val="2"/>
        <charset val="134"/>
      </rPr>
      <t>ADS_SVP_EgolocatedMapID = 0x1~0xFFFF：Vaild</t>
    </r>
    <r>
      <rPr>
        <b/>
        <sz val="9"/>
        <color theme="5" tint="-0.249977111117893"/>
        <rFont val="微软雅黑"/>
        <family val="2"/>
        <charset val="134"/>
      </rPr>
      <t xml:space="preserve">
Media_0x4EF：
</t>
    </r>
    <r>
      <rPr>
        <sz val="9"/>
        <color theme="5" tint="-0.249977111117893"/>
        <rFont val="微软雅黑"/>
        <family val="2"/>
        <charset val="134"/>
      </rPr>
      <t>PAD_ADS_AVPFunctionReq=0x3:PNP Function active SVP+POI ID车位区域</t>
    </r>
    <r>
      <rPr>
        <b/>
        <sz val="9"/>
        <color theme="5" tint="-0.249977111117893"/>
        <rFont val="微软雅黑"/>
        <family val="2"/>
        <charset val="134"/>
      </rPr>
      <t xml:space="preserve">
ADS_0x2CB：</t>
    </r>
    <r>
      <rPr>
        <sz val="9"/>
        <color theme="5" tint="-0.249977111117893"/>
        <rFont val="微软雅黑"/>
        <family val="2"/>
        <charset val="134"/>
      </rPr>
      <t xml:space="preserve">
ADS_PAD_SVPSts=0x3:PNP Function active 车辆定位信息（以太网信号）+路劲规划点集
</t>
    </r>
    <r>
      <rPr>
        <b/>
        <sz val="9"/>
        <color theme="5" tint="-0.249977111117893"/>
        <rFont val="微软雅黑"/>
        <family val="2"/>
        <charset val="134"/>
      </rPr>
      <t>ADS_0x2CB：</t>
    </r>
    <r>
      <rPr>
        <sz val="9"/>
        <color theme="5" tint="-0.249977111117893"/>
        <rFont val="微软雅黑"/>
        <family val="2"/>
        <charset val="134"/>
      </rPr>
      <t xml:space="preserve">
ADS_SVP_Parking_in_ Mod =0x3:Function recommend;
</t>
    </r>
    <r>
      <rPr>
        <b/>
        <sz val="9"/>
        <color theme="5" tint="-0.249977111117893"/>
        <rFont val="微软雅黑"/>
        <family val="2"/>
        <charset val="134"/>
      </rPr>
      <t>握手请求：</t>
    </r>
    <r>
      <rPr>
        <sz val="9"/>
        <color theme="5" tint="-0.249977111117893"/>
        <rFont val="微软雅黑"/>
        <family val="2"/>
        <charset val="134"/>
      </rPr>
      <t xml:space="preserve">
ADS_PkgRequest_S= 0x1:Request
ADS_PkgFunctions_S= 0x3: AVP
</t>
    </r>
    <r>
      <rPr>
        <b/>
        <sz val="9"/>
        <color theme="5" tint="-0.249977111117893"/>
        <rFont val="微软雅黑"/>
        <family val="2"/>
        <charset val="134"/>
      </rPr>
      <t>握手回复：</t>
    </r>
    <r>
      <rPr>
        <sz val="9"/>
        <color theme="5" tint="-0.249977111117893"/>
        <rFont val="微软雅黑"/>
        <family val="2"/>
        <charset val="134"/>
      </rPr>
      <t xml:space="preserve">
CCU_Pkg_Available_S = 0x1: Available
CCU_Pkg_FuncEcho_S = 0x3 : AVP
泊车完成：
CCU_PkgVehStandstill_ Sts==0x1:Stand still车辆静止
</t>
    </r>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CCU_0x0FC：</t>
    </r>
    <r>
      <rPr>
        <sz val="9"/>
        <color theme="5" tint="-0.249977111117893"/>
        <rFont val="微软雅黑"/>
        <family val="2"/>
        <charset val="134"/>
      </rPr>
      <t xml:space="preserve">
CCU_EPB_System_Status_S =0x3:Applied
ADS_0x2CB：
ADS_PAD_SVPSts =0xD： Complete</t>
    </r>
  </si>
  <si>
    <r>
      <rPr>
        <sz val="10"/>
        <color rgb="FF000000"/>
        <rFont val="Times New Roman"/>
        <family val="1"/>
      </rPr>
      <t>S18:</t>
    </r>
    <r>
      <rPr>
        <sz val="10"/>
        <color rgb="FF000000"/>
        <rFont val="宋体"/>
        <family val="3"/>
        <charset val="134"/>
      </rPr>
      <t>运行过程中异常</t>
    </r>
  </si>
  <si>
    <t>异常处理</t>
  </si>
  <si>
    <t xml:space="preserve">车辆在智能泊入或停车场自动导航辅助驾驶功能过程中若出现需要暂停功能的情况（详见状态机跳转），则系统控制车辆刹停，并等待 60s（TBD）。若 60s 后，引发暂停的因素没有消失，则认为出现不能够完成功能的故障。车辆在智能泊入或停车场自动导航辅助驾驶功能过程中若出现不能够完成功能的故障，PAD 大屏会提示用户接管车辆，同时系统控制车辆驻车并打开双闪。
功能运行过程中故障处理流程：
1. 当智能泊入或停车场自动导航辅助驾驶功能过程中出现故障，导致车辆无法巡航至目标地点时，系统控制车辆驻车，打开双闪；
2.车机端大屏会告知用户故障信息，提示用户去接管车辆；
3.用户接管车辆。
</t>
  </si>
  <si>
    <t>车辆上电</t>
  </si>
  <si>
    <t>车辆在智能泊入或停车场自动导航辅助驾驶功能过程中若出现需要暂停功能的情况（详见状态机跳转），则系统控制车辆刹停，并等待 60s（TBD）。若 60s 后，引发暂停的因素没有消失，则认为出现不能够完成功能的故障。
四门两盖开启</t>
  </si>
  <si>
    <r>
      <rPr>
        <b/>
        <sz val="9"/>
        <color theme="5" tint="-0.249977111117893"/>
        <rFont val="微软雅黑"/>
        <family val="2"/>
        <charset val="134"/>
      </rPr>
      <t>Left_BCM_0x294：</t>
    </r>
    <r>
      <rPr>
        <sz val="9"/>
        <color theme="5" tint="-0.249977111117893"/>
        <rFont val="微软雅黑"/>
        <family val="2"/>
        <charset val="134"/>
      </rPr>
      <t xml:space="preserve">
Left_Front_Door_Status_294_S =0x2：Open
Right_Front_Door_Status_294_S=0x2：Open
Left_Back_Door_Status_294_S=0x2：Open
Right_Back_Door_Status_294_S=0x2：Open
Former_Hatch_Status_294_S=0x2：Open
Back_Door_Status_294_S=0x2：Open
</t>
    </r>
    <r>
      <rPr>
        <b/>
        <sz val="9"/>
        <color theme="5" tint="-0.249977111117893"/>
        <rFont val="微软雅黑"/>
        <family val="2"/>
        <charset val="134"/>
      </rPr>
      <t>wait 65s</t>
    </r>
  </si>
  <si>
    <t>功能运行过程中故障处理流程：
1. 当智能泊入或停车场自动导航辅助驾驶功能过程中出现故障，导致车辆无法巡航至目标地点时，系统控制车辆驻车，打开双闪；
2.车机端大屏会告知用户故障信息，提示用户去接管车辆；
3.用户接管车辆。</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</si>
  <si>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 xml:space="preserve">ADS_0x139：
</t>
    </r>
    <r>
      <rPr>
        <sz val="9"/>
        <color theme="5" tint="-0.249977111117893"/>
        <rFont val="微软雅黑"/>
        <family val="2"/>
        <charset val="134"/>
      </rPr>
      <t>ADS_PkgSafetyMode_Req_S =0x1: Request</t>
    </r>
    <r>
      <rPr>
        <b/>
        <sz val="9"/>
        <color theme="5" tint="-0.249977111117893"/>
        <rFont val="微软雅黑"/>
        <family val="2"/>
        <charset val="134"/>
      </rPr>
      <t xml:space="preserve">
CCU_0x0F4：
</t>
    </r>
    <r>
      <rPr>
        <sz val="9"/>
        <color theme="5" tint="-0.249977111117893"/>
        <rFont val="微软雅黑"/>
        <family val="2"/>
        <charset val="134"/>
      </rPr>
      <t>Rnk_S = 0x1:P</t>
    </r>
    <r>
      <rPr>
        <b/>
        <sz val="9"/>
        <color theme="5" tint="-0.249977111117893"/>
        <rFont val="微软雅黑"/>
        <family val="2"/>
        <charset val="134"/>
      </rPr>
      <t xml:space="preserve">
CCU_0x0FC：
</t>
    </r>
    <r>
      <rPr>
        <sz val="9"/>
        <color theme="5" tint="-0.249977111117893"/>
        <rFont val="微软雅黑"/>
        <family val="2"/>
        <charset val="134"/>
      </rPr>
      <t>CCU_EPB_System_Status_S =0x3:Applied
ADS_0x29C：
Take_Over_Req_29C_S =0x1：Valid TakeOver Request</t>
    </r>
  </si>
  <si>
    <t>AVP功能激活正常巡航</t>
  </si>
  <si>
    <r>
      <rPr>
        <b/>
        <sz val="9"/>
        <color theme="5" tint="-0.249977111117893"/>
        <rFont val="微软雅黑"/>
        <family val="2"/>
        <charset val="134"/>
      </rPr>
      <t>Media_0x4EF：</t>
    </r>
    <r>
      <rPr>
        <sz val="9"/>
        <color theme="5" tint="-0.249977111117893"/>
        <rFont val="微软雅黑"/>
        <family val="2"/>
        <charset val="134"/>
      </rPr>
      <t xml:space="preserve">
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PAD_SVP_HDMAPsts_S  = 0x2:Map Ready
</t>
    </r>
    <r>
      <rPr>
        <b/>
        <sz val="9"/>
        <color theme="5" tint="-0.249977111117893"/>
        <rFont val="微软雅黑"/>
        <family val="2"/>
        <charset val="134"/>
      </rPr>
      <t>Media_0x4EF：</t>
    </r>
    <r>
      <rPr>
        <sz val="9"/>
        <color theme="5" tint="-0.249977111117893"/>
        <rFont val="微软雅黑"/>
        <family val="2"/>
        <charset val="134"/>
      </rPr>
      <t xml:space="preserve">
PAD_ADS_AVPFunctionReq =0x3:PNP Function active;PNP 功能激活/0x2:Park-in Function active
</t>
    </r>
    <r>
      <rPr>
        <b/>
        <sz val="9"/>
        <color theme="5" tint="-0.249977111117893"/>
        <rFont val="微软雅黑"/>
        <family val="2"/>
        <charset val="134"/>
      </rPr>
      <t>ADS_0x2CB：</t>
    </r>
    <r>
      <rPr>
        <sz val="9"/>
        <color theme="5" tint="-0.249977111117893"/>
        <rFont val="微软雅黑"/>
        <family val="2"/>
        <charset val="134"/>
      </rPr>
      <t xml:space="preserve">
ADS_PAD_SVPSts = 0x5： PNP/ 0xA： Cruising</t>
    </r>
  </si>
  <si>
    <t>AVP停车场</t>
  </si>
  <si>
    <r>
      <rPr>
        <sz val="10"/>
        <color rgb="FF000000"/>
        <rFont val="Times New Roman"/>
        <family val="1"/>
      </rPr>
      <t>S19:</t>
    </r>
    <r>
      <rPr>
        <sz val="10"/>
        <color rgb="FF000000"/>
        <rFont val="宋体"/>
        <family val="3"/>
        <charset val="134"/>
      </rPr>
      <t>动静态障碍物处理</t>
    </r>
  </si>
  <si>
    <t>障碍物处理</t>
  </si>
  <si>
    <t>AVP 巡航过程中，当车辆行驶路径中遇到障碍物（动态障碍物/静态障碍物）时，车辆优先减速/刹停，然后再根据实际具体场景进行等待/绕行，继续完成功能。
巡航过程中，行驶路径中出现障碍物时：
1. 遇到前方障碍物后，视障碍物出现距离优先减速或 刹停；
2. 若障碍物离开，自车继续行驶；
3. 若等待 5s （TBD ）障碍物未离开，自车需判断绕行空间，绕行空间通过；
4. 若自车不能够绕行前方该障碍物，则尽量靠路边驻车，发出声光警报提醒周围环境，车机端大屏会提示用户接管车辆。</t>
  </si>
  <si>
    <t>1. 遇到前方障碍物后，视障碍物出现距离优先减速或 刹停；
2. 若障碍物离开，自车继续行驶；</t>
  </si>
  <si>
    <r>
      <rPr>
        <b/>
        <sz val="9"/>
        <color theme="5" tint="-0.249977111117893"/>
        <rFont val="微软雅黑"/>
        <family val="2"/>
        <charset val="134"/>
      </rPr>
      <t xml:space="preserve">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</si>
  <si>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智驾系统判断无其他可同行路径到达目标点，车辆需要靠边停车，确保不会堵塞道路，打开双闪，通过车机端大屏通知用户，车机端大屏会提示用户接管车辆。</t>
  </si>
  <si>
    <r>
      <rPr>
        <b/>
        <sz val="9"/>
        <color theme="5" tint="-0.249977111117893"/>
        <rFont val="微软雅黑"/>
        <family val="2"/>
        <charset val="134"/>
      </rPr>
      <t>Media_0x4EF：</t>
    </r>
    <r>
      <rPr>
        <sz val="9"/>
        <color theme="5" tint="-0.249977111117893"/>
        <rFont val="微软雅黑"/>
        <family val="2"/>
        <charset val="134"/>
      </rPr>
      <t xml:space="preserve">
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PAD_SVP_HDMAPsts_S  = 0x2:Map Ready
</t>
    </r>
    <r>
      <rPr>
        <b/>
        <sz val="9"/>
        <color theme="5" tint="-0.249977111117893"/>
        <rFont val="微软雅黑"/>
        <family val="2"/>
        <charset val="134"/>
      </rPr>
      <t>Media_0x4EF：</t>
    </r>
    <r>
      <rPr>
        <sz val="9"/>
        <color theme="5" tint="-0.249977111117893"/>
        <rFont val="微软雅黑"/>
        <family val="2"/>
        <charset val="134"/>
      </rPr>
      <t xml:space="preserve">
PAD_ADS_AVPFunctionReq =0x3:PNP Function active;PNP 功能激活；
</t>
    </r>
    <r>
      <rPr>
        <b/>
        <sz val="9"/>
        <color theme="5" tint="-0.249977111117893"/>
        <rFont val="微软雅黑"/>
        <family val="2"/>
        <charset val="134"/>
      </rPr>
      <t>ADS_0x2CB：</t>
    </r>
    <r>
      <rPr>
        <sz val="9"/>
        <color theme="5" tint="-0.249977111117893"/>
        <rFont val="微软雅黑"/>
        <family val="2"/>
        <charset val="134"/>
      </rPr>
      <t xml:space="preserve">
ADS_PAD_SVPSts = 0xA： Cruising</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</si>
  <si>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_1</t>
    </r>
  </si>
  <si>
    <t>驾驶模式抑制条件</t>
  </si>
  <si>
    <t>1.功能仅能在常规的驾驶模式（舒适、经济、运动）下使用；在其他驾驶模式（越野、雪地、蠕行等，具体视车型而定）下，功能被抑制。当泊车功能已激活时，不响应用户切换驾驶模式的操作（需提示）。</t>
  </si>
  <si>
    <r>
      <rPr>
        <sz val="10"/>
        <color rgb="FF000000"/>
        <rFont val="微软雅黑"/>
        <family val="2"/>
        <charset val="134"/>
      </rPr>
      <t>整车电源</t>
    </r>
    <r>
      <rPr>
        <sz val="10"/>
        <color rgb="FF000000"/>
        <rFont val="Times New Roman"/>
        <family val="1"/>
      </rPr>
      <t>ON</t>
    </r>
  </si>
  <si>
    <t>设置驾驶模式为：其他驾驶模式（越野、雪地、蠕行等，具体视车型而定）下</t>
  </si>
  <si>
    <r>
      <rPr>
        <b/>
        <sz val="9"/>
        <color theme="5" tint="-0.249977111117893"/>
        <rFont val="微软雅黑"/>
        <family val="2"/>
        <charset val="134"/>
      </rPr>
      <t>CCU_0x0F4：</t>
    </r>
    <r>
      <rPr>
        <sz val="9"/>
        <color theme="5" tint="-0.249977111117893"/>
        <rFont val="微软雅黑"/>
        <family val="2"/>
        <charset val="134"/>
      </rPr>
      <t xml:space="preserve">
Veh_drv_mod_S =0x4:雪地/冰面/草地/碎石
0x5:沙地
0x6:泥地/车辙</t>
    </r>
  </si>
  <si>
    <t>功能被抑制</t>
  </si>
  <si>
    <r>
      <rPr>
        <b/>
        <sz val="9"/>
        <color theme="5" tint="-0.249977111117893"/>
        <rFont val="微软雅黑"/>
        <family val="2"/>
        <charset val="134"/>
      </rPr>
      <t xml:space="preserve">ADS_0x2CB：
</t>
    </r>
    <r>
      <rPr>
        <sz val="9"/>
        <color theme="5" tint="-0.249977111117893"/>
        <rFont val="微软雅黑"/>
        <family val="2"/>
        <charset val="134"/>
      </rPr>
      <t>ADS_PAD_SVPSts=0x0:Off</t>
    </r>
    <r>
      <rPr>
        <b/>
        <sz val="9"/>
        <color theme="5" tint="-0.249977111117893"/>
        <rFont val="微软雅黑"/>
        <family val="2"/>
        <charset val="134"/>
      </rPr>
      <t xml:space="preserve">
ADS_0x2CB：
</t>
    </r>
    <r>
      <rPr>
        <sz val="9"/>
        <color theme="5" tint="-0.249977111117893"/>
        <rFont val="微软雅黑"/>
        <family val="2"/>
        <charset val="134"/>
      </rPr>
      <t>ADS_SVP_FunctionDsp=0x3F:NonECO/Comfort/SportModeActive</t>
    </r>
  </si>
  <si>
    <t>系统状态为Standby</t>
  </si>
  <si>
    <r>
      <rPr>
        <b/>
        <sz val="9"/>
        <color theme="5" tint="-0.249977111117893"/>
        <rFont val="微软雅黑"/>
        <family val="2"/>
        <charset val="134"/>
      </rPr>
      <t xml:space="preserve">ADS_0x2CB：
</t>
    </r>
    <r>
      <rPr>
        <sz val="9"/>
        <color theme="5" tint="-0.249977111117893"/>
        <rFont val="微软雅黑"/>
        <family val="2"/>
        <charset val="134"/>
      </rPr>
      <t>ADS_PAD_SVPSts= 0x1: Standby</t>
    </r>
    <r>
      <rPr>
        <b/>
        <sz val="9"/>
        <color theme="5" tint="-0.249977111117893"/>
        <rFont val="微软雅黑"/>
        <family val="2"/>
        <charset val="134"/>
      </rPr>
      <t xml:space="preserve">
ADS_0x2CB：
</t>
    </r>
    <r>
      <rPr>
        <sz val="9"/>
        <color theme="5" tint="-0.249977111117893"/>
        <rFont val="微软雅黑"/>
        <family val="2"/>
        <charset val="134"/>
      </rPr>
      <t>ADS_SVP_FunctionDsp=</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</si>
  <si>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_2</t>
    </r>
  </si>
  <si>
    <t>智能泊入开启</t>
  </si>
  <si>
    <r>
      <rPr>
        <sz val="10"/>
        <color rgb="FF000000"/>
        <rFont val="宋体"/>
        <family val="3"/>
        <charset val="134"/>
      </rPr>
      <t>用户可通过车机点击</t>
    </r>
    <r>
      <rPr>
        <sz val="10"/>
        <color rgb="FF000000"/>
        <rFont val="Times New Roman"/>
        <family val="1"/>
      </rPr>
      <t>“</t>
    </r>
    <r>
      <rPr>
        <sz val="10"/>
        <color rgb="FF000000"/>
        <rFont val="宋体"/>
        <family val="3"/>
        <charset val="134"/>
      </rPr>
      <t>开始</t>
    </r>
    <r>
      <rPr>
        <sz val="10"/>
        <color rgb="FF000000"/>
        <rFont val="Times New Roman"/>
        <family val="1"/>
      </rPr>
      <t>”</t>
    </r>
    <r>
      <rPr>
        <sz val="10"/>
        <color rgb="FF000000"/>
        <rFont val="宋体"/>
        <family val="3"/>
        <charset val="134"/>
      </rPr>
      <t>按键开始智能泊入</t>
    </r>
  </si>
  <si>
    <r>
      <rPr>
        <b/>
        <sz val="9"/>
        <color theme="5" tint="-0.249977111117893"/>
        <rFont val="微软雅黑"/>
        <family val="2"/>
        <charset val="134"/>
      </rPr>
      <t>Media_0x4EF：</t>
    </r>
    <r>
      <rPr>
        <sz val="9"/>
        <color theme="5" tint="-0.249977111117893"/>
        <rFont val="微软雅黑"/>
        <family val="2"/>
        <charset val="134"/>
      </rPr>
      <t xml:space="preserve">
PAD_SVPPrkingincarReq_S =0x1：Request</t>
    </r>
  </si>
  <si>
    <t>系统状态为</t>
  </si>
  <si>
    <r>
      <rPr>
        <b/>
        <sz val="9"/>
        <color theme="5" tint="-0.249977111117893"/>
        <rFont val="微软雅黑"/>
        <family val="2"/>
        <charset val="134"/>
      </rPr>
      <t xml:space="preserve">ADS_0x2CB：
</t>
    </r>
    <r>
      <rPr>
        <sz val="9"/>
        <color theme="5" tint="-0.249977111117893"/>
        <rFont val="微软雅黑"/>
        <family val="2"/>
        <charset val="134"/>
      </rPr>
      <t>ADS_PAD_SVPSts=0x6： Park-in Preactive</t>
    </r>
    <r>
      <rPr>
        <b/>
        <sz val="9"/>
        <color theme="5" tint="-0.249977111117893"/>
        <rFont val="微软雅黑"/>
        <family val="2"/>
        <charset val="134"/>
      </rPr>
      <t xml:space="preserve">
ADS_0x2CB：
</t>
    </r>
    <r>
      <rPr>
        <sz val="9"/>
        <color theme="5" tint="-0.249977111117893"/>
        <rFont val="微软雅黑"/>
        <family val="2"/>
        <charset val="134"/>
      </rPr>
      <t>ADS_SVP_FunctionDsp=</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</si>
  <si>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_3</t>
    </r>
  </si>
  <si>
    <t>暂停按键</t>
  </si>
  <si>
    <t>功能激活后，用户可在车机端点击“暂停”按键，功能暂停时，车辆需刹停驻车；</t>
  </si>
  <si>
    <t>功能激活后，用户可在车机端点击“暂停”按键，</t>
  </si>
  <si>
    <r>
      <rPr>
        <b/>
        <sz val="9"/>
        <color theme="5" tint="-0.249977111117893"/>
        <rFont val="微软雅黑"/>
        <family val="2"/>
        <charset val="134"/>
      </rPr>
      <t>Media_0x4EF：</t>
    </r>
    <r>
      <rPr>
        <sz val="9"/>
        <color theme="5" tint="-0.249977111117893"/>
        <rFont val="微软雅黑"/>
        <family val="2"/>
        <charset val="134"/>
      </rPr>
      <t xml:space="preserve">
PAD_SVPPauseReq_S = 0x1：Request</t>
    </r>
  </si>
  <si>
    <t>功能暂停时，车辆需刹停驻车；</t>
  </si>
  <si>
    <r>
      <rPr>
        <b/>
        <sz val="9"/>
        <color theme="5" tint="-0.249977111117893"/>
        <rFont val="微软雅黑"/>
        <family val="2"/>
        <charset val="134"/>
      </rPr>
      <t xml:space="preserve">ADS_0x2CB：
</t>
    </r>
    <r>
      <rPr>
        <sz val="9"/>
        <color theme="5" tint="-0.249977111117893"/>
        <rFont val="微软雅黑"/>
        <family val="2"/>
        <charset val="134"/>
      </rPr>
      <t>ADS_PAD_SVPSts = 0xB： Pause</t>
    </r>
    <r>
      <rPr>
        <b/>
        <sz val="9"/>
        <color theme="5" tint="-0.249977111117893"/>
        <rFont val="微软雅黑"/>
        <family val="2"/>
        <charset val="134"/>
      </rPr>
      <t xml:space="preserve">
ADS_0x2CB：
</t>
    </r>
    <r>
      <rPr>
        <sz val="9"/>
        <color theme="5" tint="-0.249977111117893"/>
        <rFont val="微软雅黑"/>
        <family val="2"/>
        <charset val="134"/>
      </rPr>
      <t xml:space="preserve">ADS_SVP_PausedDsp= 0x1： User paused
</t>
    </r>
    <r>
      <rPr>
        <b/>
        <sz val="9"/>
        <color theme="5" tint="-0.249977111117893"/>
        <rFont val="微软雅黑"/>
        <family val="2"/>
        <charset val="134"/>
      </rPr>
      <t>ADS_0x139：</t>
    </r>
    <r>
      <rPr>
        <sz val="9"/>
        <color theme="5" tint="-0.249977111117893"/>
        <rFont val="微软雅黑"/>
        <family val="2"/>
        <charset val="134"/>
      </rPr>
      <t xml:space="preserve">                                                      
ADS_PkgStandstill_Req_S = 0x1:Request
</t>
    </r>
    <r>
      <rPr>
        <b/>
        <sz val="9"/>
        <color theme="5" tint="-0.249977111117893"/>
        <rFont val="微软雅黑"/>
        <family val="2"/>
        <charset val="134"/>
      </rPr>
      <t>CCU_0x0F4：</t>
    </r>
    <r>
      <rPr>
        <sz val="9"/>
        <color theme="5" tint="-0.249977111117893"/>
        <rFont val="微软雅黑"/>
        <family val="2"/>
        <charset val="134"/>
      </rPr>
      <t xml:space="preserve">
CCU_Vehicle_Standstill_S =0x1:Standstill</t>
    </r>
  </si>
  <si>
    <t>系统状态为激活</t>
  </si>
  <si>
    <r>
      <rPr>
        <b/>
        <sz val="9"/>
        <color theme="5" tint="-0.249977111117893"/>
        <rFont val="微软雅黑"/>
        <family val="2"/>
        <charset val="134"/>
      </rPr>
      <t xml:space="preserve">Media_0x4EF：
</t>
    </r>
    <r>
      <rPr>
        <sz val="9"/>
        <color theme="5" tint="-0.249977111117893"/>
        <rFont val="微软雅黑"/>
        <family val="2"/>
        <charset val="134"/>
      </rPr>
      <t>PAD_SVP_Mode_S =0x2:Recommended Request</t>
    </r>
    <r>
      <rPr>
        <b/>
        <sz val="9"/>
        <color theme="5" tint="-0.249977111117893"/>
        <rFont val="微软雅黑"/>
        <family val="2"/>
        <charset val="134"/>
      </rPr>
      <t xml:space="preserve">
Media_0x4EF：
</t>
    </r>
    <r>
      <rPr>
        <sz val="9"/>
        <color theme="5" tint="-0.249977111117893"/>
        <rFont val="微软雅黑"/>
        <family val="2"/>
        <charset val="134"/>
      </rPr>
      <t>PAD_SVP_HDMAPsts_S  = 0x2:Map Ready</t>
    </r>
    <r>
      <rPr>
        <b/>
        <sz val="9"/>
        <color theme="5" tint="-0.249977111117893"/>
        <rFont val="微软雅黑"/>
        <family val="2"/>
        <charset val="134"/>
      </rPr>
      <t xml:space="preserve">
Media_0x4EF：
</t>
    </r>
    <r>
      <rPr>
        <sz val="9"/>
        <color theme="5" tint="-0.249977111117893"/>
        <rFont val="微软雅黑"/>
        <family val="2"/>
        <charset val="134"/>
      </rPr>
      <t>PAD_ADS_AVPFunctionReq =0x3:PNP Function active;PNP 功能激活；</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</si>
  <si>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_4</t>
    </r>
  </si>
  <si>
    <t>继续按键</t>
  </si>
  <si>
    <t>功能暂停后，用户可在车机端点击“继续”按键，则车辆恢复暂停前的功能状态；</t>
  </si>
  <si>
    <t>功能暂停后，用户可在车机端点击“继续”按键</t>
  </si>
  <si>
    <r>
      <rPr>
        <b/>
        <sz val="9"/>
        <color theme="5" tint="-0.249977111117893"/>
        <rFont val="微软雅黑"/>
        <family val="2"/>
        <charset val="134"/>
      </rPr>
      <t>Media_0x4EF：</t>
    </r>
    <r>
      <rPr>
        <sz val="9"/>
        <color theme="5" tint="-0.249977111117893"/>
        <rFont val="微软雅黑"/>
        <family val="2"/>
        <charset val="134"/>
      </rPr>
      <t xml:space="preserve">
PAD_ContinueReq_S = 0x1：Request</t>
    </r>
  </si>
  <si>
    <r>
      <rPr>
        <b/>
        <sz val="9"/>
        <color theme="5" tint="-0.249977111117893"/>
        <rFont val="微软雅黑"/>
        <family val="2"/>
        <charset val="134"/>
      </rPr>
      <t xml:space="preserve">ADS_0x2CB：
</t>
    </r>
    <r>
      <rPr>
        <sz val="9"/>
        <color theme="5" tint="-0.249977111117893"/>
        <rFont val="微软雅黑"/>
        <family val="2"/>
        <charset val="134"/>
      </rPr>
      <t>ADS_PAD_SVPSts=0x5： PNP
0x6： Park-in Preactive
0x7： Park-out Preactive
0x8： Park in Process
0x9： Park out Process
0xA： Cruising</t>
    </r>
    <r>
      <rPr>
        <b/>
        <sz val="9"/>
        <color theme="5" tint="-0.249977111117893"/>
        <rFont val="微软雅黑"/>
        <family val="2"/>
        <charset val="134"/>
      </rPr>
      <t xml:space="preserve">
ADS_0x2CB：
</t>
    </r>
    <r>
      <rPr>
        <sz val="9"/>
        <color theme="5" tint="-0.249977111117893"/>
        <rFont val="微软雅黑"/>
        <family val="2"/>
        <charset val="134"/>
      </rPr>
      <t>ADS_SVP_FunctionDsp=</t>
    </r>
  </si>
  <si>
    <t>系统状态为暂停</t>
  </si>
  <si>
    <r>
      <rPr>
        <b/>
        <sz val="9"/>
        <color theme="5" tint="-0.249977111117893"/>
        <rFont val="微软雅黑"/>
        <family val="2"/>
        <charset val="134"/>
      </rPr>
      <t xml:space="preserve">ADS_0x2CB：
</t>
    </r>
    <r>
      <rPr>
        <sz val="9"/>
        <color theme="5" tint="-0.249977111117893"/>
        <rFont val="微软雅黑"/>
        <family val="2"/>
        <charset val="134"/>
      </rPr>
      <t>ADS_PAD_SVPSts = 0xB： Pause</t>
    </r>
    <r>
      <rPr>
        <b/>
        <sz val="9"/>
        <color theme="5" tint="-0.249977111117893"/>
        <rFont val="微软雅黑"/>
        <family val="2"/>
        <charset val="134"/>
      </rPr>
      <t xml:space="preserve">
ADS_0x2CB：
</t>
    </r>
    <r>
      <rPr>
        <sz val="9"/>
        <color theme="5" tint="-0.249977111117893"/>
        <rFont val="微软雅黑"/>
        <family val="2"/>
        <charset val="134"/>
      </rPr>
      <t>ADS_SVP_PausedDsp= 0x1： User paused</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</si>
  <si>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_5</t>
    </r>
  </si>
  <si>
    <t>退出按键</t>
  </si>
  <si>
    <t>任意界面下，用户点击“退出”按键，则车辆刹停驻车，功能退出；</t>
  </si>
  <si>
    <t>任意界面下，用户点击“退出”按键</t>
  </si>
  <si>
    <r>
      <rPr>
        <b/>
        <sz val="9"/>
        <color theme="5" tint="-0.249977111117893"/>
        <rFont val="微软雅黑"/>
        <family val="2"/>
        <charset val="134"/>
      </rPr>
      <t xml:space="preserve">Media_0x4EF：
</t>
    </r>
    <r>
      <rPr>
        <sz val="9"/>
        <color theme="5" tint="-0.249977111117893"/>
        <rFont val="微软雅黑"/>
        <family val="2"/>
        <charset val="134"/>
      </rPr>
      <t>PAD_SVPHomeReq_S =0x1: Request</t>
    </r>
    <r>
      <rPr>
        <b/>
        <sz val="9"/>
        <color theme="5" tint="-0.249977111117893"/>
        <rFont val="微软雅黑"/>
        <family val="2"/>
        <charset val="134"/>
      </rPr>
      <t xml:space="preserve">
</t>
    </r>
  </si>
  <si>
    <t>车辆刹停驻车，功能退出；</t>
  </si>
  <si>
    <r>
      <rPr>
        <b/>
        <sz val="9"/>
        <color theme="5" tint="-0.249977111117893"/>
        <rFont val="微软雅黑"/>
        <family val="2"/>
        <charset val="134"/>
      </rPr>
      <t xml:space="preserve">ADS_0x2CB：
</t>
    </r>
    <r>
      <rPr>
        <sz val="9"/>
        <color theme="5" tint="-0.249977111117893"/>
        <rFont val="微软雅黑"/>
        <family val="2"/>
        <charset val="134"/>
      </rPr>
      <t>ADS_PAD_SVPSts=0x0： Off</t>
    </r>
    <r>
      <rPr>
        <b/>
        <sz val="9"/>
        <color theme="5" tint="-0.249977111117893"/>
        <rFont val="微软雅黑"/>
        <family val="2"/>
        <charset val="134"/>
      </rPr>
      <t xml:space="preserve">
ADS_0x2CB：
</t>
    </r>
    <r>
      <rPr>
        <sz val="9"/>
        <color theme="5" tint="-0.249977111117893"/>
        <rFont val="微软雅黑"/>
        <family val="2"/>
        <charset val="134"/>
      </rPr>
      <t xml:space="preserve">ADS_SVP_FunctionDsp=
</t>
    </r>
    <r>
      <rPr>
        <b/>
        <sz val="9"/>
        <color theme="5" tint="-0.249977111117893"/>
        <rFont val="微软雅黑"/>
        <family val="2"/>
        <charset val="134"/>
      </rPr>
      <t>ADS_0x139：</t>
    </r>
    <r>
      <rPr>
        <sz val="9"/>
        <color theme="5" tint="-0.249977111117893"/>
        <rFont val="微软雅黑"/>
        <family val="2"/>
        <charset val="134"/>
      </rPr>
      <t xml:space="preserve">                                                      
ADS_PkgStandstill_Req_S = 0x1:Request
</t>
    </r>
    <r>
      <rPr>
        <b/>
        <sz val="9"/>
        <color theme="5" tint="-0.249977111117893"/>
        <rFont val="微软雅黑"/>
        <family val="2"/>
        <charset val="134"/>
      </rPr>
      <t>CCU_0x0F4：</t>
    </r>
    <r>
      <rPr>
        <sz val="9"/>
        <color theme="5" tint="-0.249977111117893"/>
        <rFont val="微软雅黑"/>
        <family val="2"/>
        <charset val="134"/>
      </rPr>
      <t xml:space="preserve">
CCU_Vehicle_Standstill_S =0x1:Standstill</t>
    </r>
  </si>
  <si>
    <t>系统状态为非off状态</t>
  </si>
  <si>
    <r>
      <rPr>
        <b/>
        <sz val="9"/>
        <color theme="5" tint="-0.249977111117893"/>
        <rFont val="微软雅黑"/>
        <family val="2"/>
        <charset val="134"/>
      </rPr>
      <t xml:space="preserve">ADS_0x2CB：
</t>
    </r>
    <r>
      <rPr>
        <sz val="9"/>
        <color theme="5" tint="-0.249977111117893"/>
        <rFont val="微软雅黑"/>
        <family val="2"/>
        <charset val="134"/>
      </rPr>
      <t>ADS_PAD_SVPSts = 0x1： Standby
0x5： PNP
0x6： Park-in Preactive
0x7： Park-out Preactive
0x8： Park in Process
0x9： Park out Process
0xA： Cruising
0xB： Pause
0xD： Complete
0xE：MRM</t>
    </r>
    <r>
      <rPr>
        <b/>
        <sz val="9"/>
        <color theme="5" tint="-0.249977111117893"/>
        <rFont val="微软雅黑"/>
        <family val="2"/>
        <charset val="134"/>
      </rPr>
      <t xml:space="preserve">
ADS_0x2CB：
</t>
    </r>
    <r>
      <rPr>
        <sz val="9"/>
        <color theme="5" tint="-0.249977111117893"/>
        <rFont val="微软雅黑"/>
        <family val="2"/>
        <charset val="134"/>
      </rPr>
      <t xml:space="preserve">ADS_SVP_PausedDsp= </t>
    </r>
  </si>
  <si>
    <r>
      <rPr>
        <sz val="10"/>
        <color rgb="FF000000"/>
        <rFont val="Times New Roman"/>
        <family val="1"/>
      </rPr>
      <t>S20:</t>
    </r>
    <r>
      <rPr>
        <sz val="10"/>
        <color rgb="FF000000"/>
        <rFont val="宋体"/>
        <family val="3"/>
        <charset val="134"/>
      </rPr>
      <t>功能开启</t>
    </r>
    <r>
      <rPr>
        <sz val="10"/>
        <color rgb="FF000000"/>
        <rFont val="Times New Roman"/>
        <family val="1"/>
      </rPr>
      <t>/</t>
    </r>
    <r>
      <rPr>
        <sz val="10"/>
        <color rgb="FF000000"/>
        <rFont val="宋体"/>
        <family val="3"/>
        <charset val="134"/>
      </rPr>
      <t>激活</t>
    </r>
    <r>
      <rPr>
        <sz val="10"/>
        <color rgb="FF000000"/>
        <rFont val="Times New Roman"/>
        <family val="1"/>
      </rPr>
      <t>/</t>
    </r>
    <r>
      <rPr>
        <sz val="10"/>
        <color rgb="FF000000"/>
        <rFont val="宋体"/>
        <family val="3"/>
        <charset val="134"/>
      </rPr>
      <t>暂停</t>
    </r>
    <r>
      <rPr>
        <sz val="10"/>
        <color rgb="FF000000"/>
        <rFont val="Times New Roman"/>
        <family val="1"/>
      </rPr>
      <t>/</t>
    </r>
    <r>
      <rPr>
        <sz val="10"/>
        <color rgb="FF000000"/>
        <rFont val="宋体"/>
        <family val="3"/>
        <charset val="134"/>
      </rPr>
      <t>继续</t>
    </r>
    <r>
      <rPr>
        <sz val="10"/>
        <color rgb="FF000000"/>
        <rFont val="Times New Roman"/>
        <family val="1"/>
      </rPr>
      <t>/</t>
    </r>
    <r>
      <rPr>
        <sz val="10"/>
        <color rgb="FF000000"/>
        <rFont val="宋体"/>
        <family val="3"/>
        <charset val="134"/>
      </rPr>
      <t>退出</t>
    </r>
    <r>
      <rPr>
        <sz val="10"/>
        <color rgb="FF000000"/>
        <rFont val="Times New Roman"/>
        <family val="1"/>
      </rPr>
      <t>_6</t>
    </r>
  </si>
  <si>
    <t>暂停超时</t>
  </si>
  <si>
    <t>若暂停时间超过 60s（TBD）后，车辆未接到用户其他指令，则车辆拉起 EPB，继续等待。</t>
  </si>
  <si>
    <t>若暂停时间超过 60s（TBD）后，车辆未接到用户其他指令</t>
  </si>
  <si>
    <t>wait 65s</t>
  </si>
  <si>
    <r>
      <rPr>
        <sz val="10"/>
        <color rgb="FF000000"/>
        <rFont val="宋体"/>
        <family val="3"/>
        <charset val="134"/>
      </rPr>
      <t>系统状态为</t>
    </r>
    <r>
      <rPr>
        <sz val="10"/>
        <color rgb="FF000000"/>
        <rFont val="Times New Roman"/>
        <family val="1"/>
      </rPr>
      <t xml:space="preserve">
</t>
    </r>
    <r>
      <rPr>
        <sz val="10"/>
        <color rgb="FF000000"/>
        <rFont val="宋体"/>
        <family val="3"/>
        <charset val="134"/>
      </rPr>
      <t>则车辆拉起</t>
    </r>
    <r>
      <rPr>
        <sz val="10"/>
        <color rgb="FF000000"/>
        <rFont val="Times New Roman"/>
        <family val="1"/>
      </rPr>
      <t xml:space="preserve"> EPB</t>
    </r>
    <r>
      <rPr>
        <sz val="10"/>
        <color rgb="FF000000"/>
        <rFont val="宋体"/>
        <family val="3"/>
        <charset val="134"/>
      </rPr>
      <t>，继续等待</t>
    </r>
  </si>
  <si>
    <r>
      <rPr>
        <b/>
        <sz val="9"/>
        <color theme="5" tint="-0.249977111117893"/>
        <rFont val="微软雅黑"/>
        <family val="2"/>
        <charset val="134"/>
      </rPr>
      <t xml:space="preserve">ADS_0x2CB：
</t>
    </r>
    <r>
      <rPr>
        <sz val="9"/>
        <color theme="5" tint="-0.249977111117893"/>
        <rFont val="微软雅黑"/>
        <family val="2"/>
        <charset val="134"/>
      </rPr>
      <t>ADS_PAD_SVPSts=0xE：MRM</t>
    </r>
    <r>
      <rPr>
        <b/>
        <sz val="9"/>
        <color theme="5" tint="-0.249977111117893"/>
        <rFont val="微软雅黑"/>
        <family val="2"/>
        <charset val="134"/>
      </rPr>
      <t xml:space="preserve">
ADS_0x2CB：
</t>
    </r>
    <r>
      <rPr>
        <sz val="9"/>
        <color theme="5" tint="-0.249977111117893"/>
        <rFont val="微软雅黑"/>
        <family val="2"/>
        <charset val="134"/>
      </rPr>
      <t xml:space="preserve">ADS_SVP_FunctionDsp=
</t>
    </r>
    <r>
      <rPr>
        <b/>
        <sz val="9"/>
        <color theme="5" tint="-0.249977111117893"/>
        <rFont val="微软雅黑"/>
        <family val="2"/>
        <charset val="134"/>
      </rPr>
      <t>CCU_0x0FC：</t>
    </r>
    <r>
      <rPr>
        <sz val="9"/>
        <color theme="5" tint="-0.249977111117893"/>
        <rFont val="微软雅黑"/>
        <family val="2"/>
        <charset val="134"/>
      </rPr>
      <t xml:space="preserve">
CCU_EPB_System_Status_S =0x3:Applied</t>
    </r>
  </si>
  <si>
    <r>
      <rPr>
        <b/>
        <sz val="9"/>
        <color theme="5" tint="-0.249977111117893"/>
        <rFont val="微软雅黑"/>
        <family val="2"/>
        <charset val="134"/>
      </rPr>
      <t xml:space="preserve">ADS_0x2CB：
</t>
    </r>
    <r>
      <rPr>
        <sz val="9"/>
        <color theme="5" tint="-0.249977111117893"/>
        <rFont val="微软雅黑"/>
        <family val="2"/>
        <charset val="134"/>
      </rPr>
      <t>ADS_PAD_SVPSts = 0xB： Pause</t>
    </r>
  </si>
  <si>
    <r>
      <rPr>
        <sz val="10"/>
        <color indexed="9"/>
        <rFont val="微软雅黑"/>
        <family val="2"/>
        <charset val="134"/>
      </rPr>
      <t>场景验证</t>
    </r>
  </si>
  <si>
    <r>
      <rPr>
        <sz val="10"/>
        <color rgb="FFFFFFFF"/>
        <rFont val="Times New Roman"/>
        <family val="1"/>
      </rPr>
      <t>AVP</t>
    </r>
    <r>
      <rPr>
        <sz val="10"/>
        <color rgb="FFFFFFFF"/>
        <rFont val="微软雅黑"/>
        <family val="2"/>
        <charset val="134"/>
      </rPr>
      <t>标准场景</t>
    </r>
  </si>
  <si>
    <t>行人安全场景</t>
  </si>
  <si>
    <r>
      <rPr>
        <sz val="10"/>
        <color rgb="FF000000"/>
        <rFont val="Times New Roman"/>
        <family val="1"/>
      </rPr>
      <t xml:space="preserve">S01: AVP </t>
    </r>
    <r>
      <rPr>
        <sz val="10"/>
        <color rgb="FF000000"/>
        <rFont val="微软雅黑"/>
        <family val="2"/>
        <charset val="134"/>
      </rPr>
      <t>行人安全场景</t>
    </r>
  </si>
  <si>
    <t>CSAE_S01</t>
  </si>
  <si>
    <r>
      <rPr>
        <sz val="10"/>
        <rFont val="Times New Roman"/>
        <family val="1"/>
      </rPr>
      <t xml:space="preserve">1. </t>
    </r>
    <r>
      <rPr>
        <sz val="10"/>
        <rFont val="微软雅黑"/>
        <family val="2"/>
        <charset val="134"/>
      </rPr>
      <t>车辆在停车场内行驶</t>
    </r>
    <r>
      <rPr>
        <sz val="10"/>
        <rFont val="Times New Roman"/>
        <family val="1"/>
      </rPr>
      <t xml:space="preserve">
2. </t>
    </r>
    <r>
      <rPr>
        <sz val="10"/>
        <rFont val="微软雅黑"/>
        <family val="2"/>
        <charset val="134"/>
      </rPr>
      <t>行人位于车辆行驶路径内</t>
    </r>
    <r>
      <rPr>
        <sz val="10"/>
        <rFont val="Times New Roman"/>
        <family val="1"/>
      </rPr>
      <t xml:space="preserve">
3. </t>
    </r>
    <r>
      <rPr>
        <sz val="10"/>
        <rFont val="微软雅黑"/>
        <family val="2"/>
        <charset val="134"/>
      </rPr>
      <t>行人与车辆距离</t>
    </r>
    <r>
      <rPr>
        <sz val="10"/>
        <rFont val="Times New Roman"/>
        <family val="1"/>
      </rPr>
      <t>≤5m</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4. AVP</t>
    </r>
    <r>
      <rPr>
        <sz val="10"/>
        <rFont val="微软雅黑"/>
        <family val="2"/>
        <charset val="134"/>
      </rPr>
      <t>车辆应在与行人发生碰撞前刹停</t>
    </r>
  </si>
  <si>
    <r>
      <rPr>
        <sz val="10"/>
        <rFont val="Times New Roman"/>
        <family val="1"/>
      </rPr>
      <t xml:space="preserve">AVP </t>
    </r>
    <r>
      <rPr>
        <sz val="10"/>
        <rFont val="微软雅黑"/>
        <family val="2"/>
        <charset val="134"/>
      </rPr>
      <t>车辆巡航行驶，前方有行人</t>
    </r>
  </si>
  <si>
    <t>CSAE_S01_C001</t>
  </si>
  <si>
    <r>
      <rPr>
        <sz val="10"/>
        <rFont val="宋体"/>
        <family val="3"/>
        <charset val="134"/>
      </rPr>
      <t>车辆向前直行，前方出现行人场景时，车辆应当：</t>
    </r>
    <r>
      <rPr>
        <sz val="10"/>
        <rFont val="Times New Roman"/>
        <family val="1"/>
      </rPr>
      <t xml:space="preserve">
1.AVP</t>
    </r>
    <r>
      <rPr>
        <sz val="10"/>
        <rFont val="微软雅黑"/>
        <family val="2"/>
        <charset val="134"/>
      </rPr>
      <t>车辆向前行驶中，</t>
    </r>
    <r>
      <rPr>
        <sz val="10"/>
        <rFont val="Times New Roman"/>
        <family val="1"/>
      </rPr>
      <t>10≤</t>
    </r>
    <r>
      <rPr>
        <sz val="10"/>
        <rFont val="微软雅黑"/>
        <family val="2"/>
        <charset val="134"/>
      </rPr>
      <t>车速</t>
    </r>
    <r>
      <rPr>
        <sz val="10"/>
        <rFont val="Times New Roman"/>
        <family val="1"/>
      </rPr>
      <t>≤15</t>
    </r>
    <r>
      <rPr>
        <sz val="10"/>
        <rFont val="微软雅黑"/>
        <family val="2"/>
        <charset val="134"/>
      </rPr>
      <t>（</t>
    </r>
    <r>
      <rPr>
        <sz val="10"/>
        <rFont val="Times New Roman"/>
        <family val="1"/>
      </rPr>
      <t>km/h</t>
    </r>
    <r>
      <rPr>
        <sz val="10"/>
        <rFont val="微软雅黑"/>
        <family val="2"/>
        <charset val="134"/>
      </rPr>
      <t>），行人（遮挡＜</t>
    </r>
    <r>
      <rPr>
        <sz val="10"/>
        <rFont val="Times New Roman"/>
        <family val="1"/>
      </rPr>
      <t>50%</t>
    </r>
    <r>
      <rPr>
        <sz val="10"/>
        <rFont val="微软雅黑"/>
        <family val="2"/>
        <charset val="134"/>
      </rPr>
      <t>）位于车辆行驶路径内（或运动方向与车辆行驶轨迹重合），与车头距离</t>
    </r>
    <r>
      <rPr>
        <sz val="10"/>
        <rFont val="Times New Roman"/>
        <family val="1"/>
      </rPr>
      <t>≤5 m</t>
    </r>
    <r>
      <rPr>
        <sz val="10"/>
        <rFont val="微软雅黑"/>
        <family val="2"/>
        <charset val="134"/>
      </rPr>
      <t>；</t>
    </r>
    <r>
      <rPr>
        <sz val="10"/>
        <rFont val="Times New Roman"/>
        <family val="1"/>
      </rPr>
      <t xml:space="preserve">
2. AVP</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3. AVP</t>
    </r>
    <r>
      <rPr>
        <sz val="10"/>
        <rFont val="微软雅黑"/>
        <family val="2"/>
        <charset val="134"/>
      </rPr>
      <t>车辆应在与行人发生碰撞前刹停；</t>
    </r>
    <r>
      <rPr>
        <sz val="10"/>
        <rFont val="Times New Roman"/>
        <family val="1"/>
      </rPr>
      <t xml:space="preserve">
4. AVP</t>
    </r>
    <r>
      <rPr>
        <sz val="10"/>
        <rFont val="微软雅黑"/>
        <family val="2"/>
        <charset val="134"/>
      </rPr>
      <t>车辆刹停后车头与行人距离应＞</t>
    </r>
    <r>
      <rPr>
        <sz val="10"/>
        <rFont val="Times New Roman"/>
        <family val="1"/>
      </rPr>
      <t>0.5m</t>
    </r>
  </si>
  <si>
    <t>本车向前行驶
行人位于车辆行驶路径内（或运动方向与车辆行驶轨迹重合）</t>
  </si>
  <si>
    <r>
      <rPr>
        <b/>
        <sz val="9"/>
        <color theme="5" tint="-0.249977111117893"/>
        <rFont val="微软雅黑"/>
        <family val="2"/>
        <charset val="134"/>
      </rPr>
      <t>CCU_0x0F4：</t>
    </r>
    <r>
      <rPr>
        <sz val="9"/>
        <color theme="5" tint="-0.249977111117893"/>
        <rFont val="微软雅黑"/>
        <family val="2"/>
        <charset val="134"/>
      </rPr>
      <t xml:space="preserve">
Rnk_S = 0x1:P/0x2:R/0x3:N/</t>
    </r>
    <r>
      <rPr>
        <b/>
        <sz val="9"/>
        <color theme="5" tint="-0.249977111117893"/>
        <rFont val="微软雅黑"/>
        <family val="2"/>
        <charset val="134"/>
      </rPr>
      <t>0x4:D</t>
    </r>
  </si>
  <si>
    <r>
      <rPr>
        <sz val="10"/>
        <color rgb="FF000000"/>
        <rFont val="Times New Roman"/>
        <family val="1"/>
      </rPr>
      <t>AVP</t>
    </r>
    <r>
      <rPr>
        <sz val="10"/>
        <color rgb="FF000000"/>
        <rFont val="微软雅黑"/>
        <family val="2"/>
        <charset val="134"/>
      </rPr>
      <t>车辆应作出减速</t>
    </r>
    <r>
      <rPr>
        <sz val="10"/>
        <color rgb="FF000000"/>
        <rFont val="Times New Roman"/>
        <family val="1"/>
      </rPr>
      <t>/</t>
    </r>
    <r>
      <rPr>
        <sz val="10"/>
        <color rgb="FF000000"/>
        <rFont val="微软雅黑"/>
        <family val="2"/>
        <charset val="134"/>
      </rPr>
      <t>刹车动作</t>
    </r>
  </si>
  <si>
    <r>
      <rPr>
        <b/>
        <sz val="9"/>
        <color theme="5" tint="-0.249977111117893"/>
        <rFont val="微软雅黑"/>
        <family val="2"/>
        <charset val="134"/>
      </rPr>
      <t>Media_0x4EF：</t>
    </r>
    <r>
      <rPr>
        <sz val="9"/>
        <color theme="5" tint="-0.249977111117893"/>
        <rFont val="微软雅黑"/>
        <family val="2"/>
        <charset val="134"/>
      </rPr>
      <t xml:space="preserve">
PAD_SVP_Mode_S =0x2:Recommended Request
</t>
    </r>
    <r>
      <rPr>
        <b/>
        <sz val="9"/>
        <color theme="5" tint="-0.249977111117893"/>
        <rFont val="微软雅黑"/>
        <family val="2"/>
        <charset val="134"/>
      </rPr>
      <t>Media_0x4EF：</t>
    </r>
    <r>
      <rPr>
        <sz val="9"/>
        <color theme="5" tint="-0.249977111117893"/>
        <rFont val="微软雅黑"/>
        <family val="2"/>
        <charset val="134"/>
      </rPr>
      <t xml:space="preserve">
PAD_SVP_HDMAPsts_S  = 0x2:Map Ready
</t>
    </r>
    <r>
      <rPr>
        <b/>
        <sz val="9"/>
        <color theme="5" tint="-0.249977111117893"/>
        <rFont val="微软雅黑"/>
        <family val="2"/>
        <charset val="134"/>
      </rPr>
      <t>Media_0x4EF：</t>
    </r>
    <r>
      <rPr>
        <sz val="9"/>
        <color theme="5" tint="-0.249977111117893"/>
        <rFont val="微软雅黑"/>
        <family val="2"/>
        <charset val="134"/>
      </rPr>
      <t xml:space="preserve">
PAD_ADS_AVPFunctionReq =0x3:PNP Function active;PNP 功能激活；</t>
    </r>
  </si>
  <si>
    <r>
      <rPr>
        <sz val="10"/>
        <color rgb="FF000000"/>
        <rFont val="微软雅黑"/>
        <family val="2"/>
        <charset val="134"/>
      </rPr>
      <t>与车头距离</t>
    </r>
    <r>
      <rPr>
        <sz val="10"/>
        <color rgb="FF000000"/>
        <rFont val="Times New Roman"/>
        <family val="1"/>
      </rPr>
      <t>≤5m</t>
    </r>
  </si>
  <si>
    <r>
      <rPr>
        <b/>
        <sz val="9"/>
        <color theme="5" tint="-0.249977111117893"/>
        <rFont val="微软雅黑"/>
        <family val="2"/>
        <charset val="134"/>
      </rPr>
      <t>MRR_0x670：</t>
    </r>
    <r>
      <rPr>
        <sz val="9"/>
        <color theme="5" tint="-0.249977111117893"/>
        <rFont val="微软雅黑"/>
        <family val="2"/>
        <charset val="134"/>
      </rPr>
      <t xml:space="preserve">
ObjDistX_1  ≤5m
</t>
    </r>
  </si>
  <si>
    <r>
      <rPr>
        <sz val="10"/>
        <color rgb="FF000000"/>
        <rFont val="Times New Roman"/>
        <family val="1"/>
      </rPr>
      <t>AVP</t>
    </r>
    <r>
      <rPr>
        <sz val="10"/>
        <color rgb="FF000000"/>
        <rFont val="微软雅黑"/>
        <family val="2"/>
        <charset val="134"/>
      </rPr>
      <t>车辆应在与行人发生碰撞前刹停</t>
    </r>
    <r>
      <rPr>
        <sz val="10"/>
        <color rgb="FF000000"/>
        <rFont val="Times New Roman"/>
        <family val="1"/>
      </rPr>
      <t xml:space="preserve">
AVP</t>
    </r>
    <r>
      <rPr>
        <sz val="10"/>
        <color rgb="FF000000"/>
        <rFont val="宋体"/>
        <family val="3"/>
        <charset val="134"/>
      </rPr>
      <t>车辆刹停后车头与行人距离应＞</t>
    </r>
    <r>
      <rPr>
        <sz val="10"/>
        <color rgb="FF000000"/>
        <rFont val="Times New Roman"/>
        <family val="1"/>
      </rPr>
      <t>0.5 m</t>
    </r>
  </si>
  <si>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=0x00：TheVehicleIsNormal/0x55：TheVehicleCollides
</t>
    </r>
    <r>
      <rPr>
        <b/>
        <sz val="9"/>
        <color theme="5" tint="-0.249977111117893"/>
        <rFont val="微软雅黑"/>
        <family val="2"/>
        <charset val="134"/>
      </rPr>
      <t>MRR_0x670：</t>
    </r>
    <r>
      <rPr>
        <sz val="9"/>
        <color theme="5" tint="-0.249977111117893"/>
        <rFont val="微软雅黑"/>
        <family val="2"/>
        <charset val="134"/>
      </rPr>
      <t xml:space="preserve">
ObjDistX_1  ＞0.5 m</t>
    </r>
  </si>
  <si>
    <r>
      <rPr>
        <sz val="10"/>
        <color rgb="FF000000"/>
        <rFont val="Times New Roman"/>
        <family val="1"/>
      </rPr>
      <t>AVP</t>
    </r>
    <r>
      <rPr>
        <sz val="10"/>
        <color rgb="FF000000"/>
        <rFont val="微软雅黑"/>
        <family val="2"/>
        <charset val="134"/>
      </rPr>
      <t>停车场</t>
    </r>
  </si>
  <si>
    <r>
      <rPr>
        <sz val="10"/>
        <rFont val="微软雅黑"/>
        <family val="2"/>
        <charset val="134"/>
      </rPr>
      <t>车辆向前直行，侧向行人靠近车辆场景</t>
    </r>
  </si>
  <si>
    <t>CSAE_S01_C002</t>
  </si>
  <si>
    <r>
      <rPr>
        <sz val="10"/>
        <rFont val="宋体"/>
        <family val="3"/>
        <charset val="134"/>
      </rPr>
      <t>车辆向前直行，侧向行人靠近车辆场景时，车辆应当：</t>
    </r>
    <r>
      <rPr>
        <sz val="10"/>
        <rFont val="Times New Roman"/>
        <family val="1"/>
      </rPr>
      <t xml:space="preserve">
1. AVP </t>
    </r>
    <r>
      <rPr>
        <sz val="10"/>
        <rFont val="宋体"/>
        <family val="3"/>
        <charset val="134"/>
      </rPr>
      <t>车辆向前行驶中，车速</t>
    </r>
    <r>
      <rPr>
        <sz val="10"/>
        <rFont val="Times New Roman"/>
        <family val="1"/>
      </rPr>
      <t>10≤</t>
    </r>
    <r>
      <rPr>
        <sz val="10"/>
        <rFont val="宋体"/>
        <family val="3"/>
        <charset val="134"/>
      </rPr>
      <t>车速</t>
    </r>
    <r>
      <rPr>
        <sz val="10"/>
        <rFont val="Times New Roman"/>
        <family val="1"/>
      </rPr>
      <t>≤15</t>
    </r>
    <r>
      <rPr>
        <sz val="10"/>
        <rFont val="宋体"/>
        <family val="3"/>
        <charset val="134"/>
      </rPr>
      <t>（</t>
    </r>
    <r>
      <rPr>
        <sz val="10"/>
        <rFont val="Times New Roman"/>
        <family val="1"/>
      </rPr>
      <t>km/h</t>
    </r>
    <r>
      <rPr>
        <sz val="10"/>
        <rFont val="宋体"/>
        <family val="3"/>
        <charset val="134"/>
      </rPr>
      <t>），行人位于车辆侧向；</t>
    </r>
    <r>
      <rPr>
        <sz val="10"/>
        <rFont val="Times New Roman"/>
        <family val="1"/>
      </rPr>
      <t xml:space="preserve">
2.</t>
    </r>
    <r>
      <rPr>
        <sz val="10"/>
        <rFont val="宋体"/>
        <family val="3"/>
        <charset val="134"/>
      </rPr>
      <t>当行人与车辆侧面距离</t>
    </r>
    <r>
      <rPr>
        <sz val="10"/>
        <rFont val="Times New Roman"/>
        <family val="1"/>
      </rPr>
      <t xml:space="preserve">≥0.5m </t>
    </r>
    <r>
      <rPr>
        <sz val="10"/>
        <rFont val="宋体"/>
        <family val="3"/>
        <charset val="134"/>
      </rPr>
      <t>且＜</t>
    </r>
    <r>
      <rPr>
        <sz val="10"/>
        <rFont val="Times New Roman"/>
        <family val="1"/>
      </rPr>
      <t xml:space="preserve">1 m </t>
    </r>
    <r>
      <rPr>
        <sz val="10"/>
        <rFont val="宋体"/>
        <family val="3"/>
        <charset val="134"/>
      </rPr>
      <t>时，</t>
    </r>
    <r>
      <rPr>
        <sz val="10"/>
        <rFont val="Times New Roman"/>
        <family val="1"/>
      </rPr>
      <t xml:space="preserve">AVP </t>
    </r>
    <r>
      <rPr>
        <sz val="10"/>
        <rFont val="宋体"/>
        <family val="3"/>
        <charset val="134"/>
      </rPr>
      <t>车辆应车速＜</t>
    </r>
    <r>
      <rPr>
        <sz val="10"/>
        <rFont val="Times New Roman"/>
        <family val="1"/>
      </rPr>
      <t>3 km/h</t>
    </r>
    <r>
      <rPr>
        <sz val="10"/>
        <rFont val="宋体"/>
        <family val="3"/>
        <charset val="134"/>
      </rPr>
      <t>（</t>
    </r>
    <r>
      <rPr>
        <sz val="10"/>
        <rFont val="Times New Roman"/>
        <family val="1"/>
      </rPr>
      <t>TBD</t>
    </r>
    <r>
      <rPr>
        <sz val="10"/>
        <rFont val="宋体"/>
        <family val="3"/>
        <charset val="134"/>
      </rPr>
      <t>）</t>
    </r>
    <r>
      <rPr>
        <sz val="10"/>
        <rFont val="Times New Roman"/>
        <family val="1"/>
      </rPr>
      <t xml:space="preserve"> </t>
    </r>
    <r>
      <rPr>
        <sz val="10"/>
        <rFont val="宋体"/>
        <family val="3"/>
        <charset val="134"/>
      </rPr>
      <t>；</t>
    </r>
    <r>
      <rPr>
        <sz val="10"/>
        <rFont val="Times New Roman"/>
        <family val="1"/>
      </rPr>
      <t xml:space="preserve">
3.</t>
    </r>
    <r>
      <rPr>
        <sz val="10"/>
        <rFont val="宋体"/>
        <family val="3"/>
        <charset val="134"/>
      </rPr>
      <t>当行人与车辆侧面距离＜</t>
    </r>
    <r>
      <rPr>
        <sz val="10"/>
        <rFont val="Times New Roman"/>
        <family val="1"/>
      </rPr>
      <t xml:space="preserve">0.5m </t>
    </r>
    <r>
      <rPr>
        <sz val="10"/>
        <rFont val="宋体"/>
        <family val="3"/>
        <charset val="134"/>
      </rPr>
      <t>时，</t>
    </r>
    <r>
      <rPr>
        <sz val="10"/>
        <rFont val="Times New Roman"/>
        <family val="1"/>
      </rPr>
      <t xml:space="preserve">AVP </t>
    </r>
    <r>
      <rPr>
        <sz val="10"/>
        <rFont val="宋体"/>
        <family val="3"/>
        <charset val="134"/>
      </rPr>
      <t>车辆应作出刹车动作；</t>
    </r>
    <r>
      <rPr>
        <sz val="10"/>
        <rFont val="Times New Roman"/>
        <family val="1"/>
      </rPr>
      <t xml:space="preserve">
4. AVP </t>
    </r>
    <r>
      <rPr>
        <sz val="10"/>
        <rFont val="宋体"/>
        <family val="3"/>
        <charset val="134"/>
      </rPr>
      <t>车辆应在与行人发生碰撞前刹停。</t>
    </r>
  </si>
  <si>
    <t>本车向前行驶
行人位于车辆侧向</t>
  </si>
  <si>
    <r>
      <rPr>
        <sz val="10"/>
        <color rgb="FF000000"/>
        <rFont val="微软雅黑"/>
        <family val="2"/>
        <charset val="134"/>
      </rPr>
      <t>行人与车辆侧面距离</t>
    </r>
    <r>
      <rPr>
        <sz val="10"/>
        <color rgb="FFFF0000"/>
        <rFont val="Times New Roman"/>
        <family val="1"/>
      </rPr>
      <t>≥0.5</t>
    </r>
    <r>
      <rPr>
        <sz val="10"/>
        <color rgb="FFFF0000"/>
        <rFont val="微软雅黑"/>
        <family val="2"/>
        <charset val="134"/>
      </rPr>
      <t>且＜</t>
    </r>
    <r>
      <rPr>
        <sz val="10"/>
        <color rgb="FFFF0000"/>
        <rFont val="Times New Roman"/>
        <family val="1"/>
      </rPr>
      <t xml:space="preserve">1m
</t>
    </r>
    <r>
      <rPr>
        <sz val="10"/>
        <rFont val="Times New Roman"/>
        <family val="1"/>
      </rPr>
      <t xml:space="preserve">AVP </t>
    </r>
    <r>
      <rPr>
        <sz val="10"/>
        <rFont val="宋体"/>
        <family val="3"/>
        <charset val="134"/>
      </rPr>
      <t>车辆应车速＜</t>
    </r>
    <r>
      <rPr>
        <sz val="10"/>
        <rFont val="Times New Roman"/>
        <family val="1"/>
      </rPr>
      <t>3km/h</t>
    </r>
  </si>
  <si>
    <r>
      <rPr>
        <b/>
        <sz val="9"/>
        <color theme="5" tint="-0.249977111117893"/>
        <rFont val="微软雅黑"/>
        <family val="2"/>
        <charset val="134"/>
      </rPr>
      <t>CMRR_FL_0x685：</t>
    </r>
    <r>
      <rPr>
        <sz val="9"/>
        <color theme="5" tint="-0.249977111117893"/>
        <rFont val="微软雅黑"/>
        <family val="2"/>
        <charset val="134"/>
      </rPr>
      <t xml:space="preserve">
FR_ObjDistY_1  ≥0.5且＜1m
</t>
    </r>
    <r>
      <rPr>
        <b/>
        <sz val="9"/>
        <color theme="5" tint="-0.249977111117893"/>
        <rFont val="微软雅黑"/>
        <family val="2"/>
        <charset val="134"/>
      </rPr>
      <t>Left_BCM_0x151：</t>
    </r>
    <r>
      <rPr>
        <sz val="9"/>
        <color theme="5" tint="-0.249977111117893"/>
        <rFont val="微软雅黑"/>
        <family val="2"/>
        <charset val="134"/>
      </rPr>
      <t xml:space="preserve">
Speed_Signal_151_S＜3km/h</t>
    </r>
  </si>
  <si>
    <r>
      <rPr>
        <sz val="10"/>
        <color rgb="FF000000"/>
        <rFont val="Times New Roman"/>
        <family val="1"/>
      </rPr>
      <t xml:space="preserve">AVP </t>
    </r>
    <r>
      <rPr>
        <sz val="10"/>
        <color rgb="FF000000"/>
        <rFont val="宋体"/>
        <family val="3"/>
        <charset val="134"/>
      </rPr>
      <t>车辆应在与行人发生碰撞前刹停</t>
    </r>
  </si>
  <si>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=0x00：TheVehicleIsNormal/0x55：TheVehicleCollides</t>
    </r>
  </si>
  <si>
    <r>
      <rPr>
        <sz val="10"/>
        <rFont val="微软雅黑"/>
        <family val="2"/>
        <charset val="134"/>
      </rPr>
      <t>车辆向后直行，后方出现行人场景</t>
    </r>
  </si>
  <si>
    <t>CSAE_S01_C003</t>
  </si>
  <si>
    <t>车辆向后直行，后方出现行人场景时，车辆应当：
1. AVP 车辆向后行驶中，车速＜5 km/h，行人位于车辆行驶路径内（或运动方向与车辆行驶轨迹
重合），距离车尾小＜2 m；
2. AVP 车辆应作出减速/刹车动作；
3. AVP 车辆应在与行人发生碰撞前刹停；
4. AVP 车辆刹停后车尾与行人距离应＞0.5 m</t>
  </si>
  <si>
    <r>
      <rPr>
        <sz val="10"/>
        <color rgb="FF000000"/>
        <rFont val="微软雅黑"/>
        <family val="2"/>
        <charset val="134"/>
      </rPr>
      <t xml:space="preserve">
</t>
    </r>
    <r>
      <rPr>
        <sz val="10"/>
        <color rgb="FF000000"/>
        <rFont val="宋体"/>
        <family val="3"/>
        <charset val="134"/>
      </rPr>
      <t>本车向前行驶</t>
    </r>
    <r>
      <rPr>
        <sz val="10"/>
        <color rgb="FF000000"/>
        <rFont val="Times New Roman"/>
        <family val="1"/>
      </rPr>
      <t xml:space="preserve">
</t>
    </r>
    <r>
      <rPr>
        <sz val="10"/>
        <color rgb="FF000000"/>
        <rFont val="微软雅黑"/>
        <family val="2"/>
        <charset val="134"/>
      </rPr>
      <t>行人位于车辆行驶路径内（或运动方向与车辆行驶轨迹重合）</t>
    </r>
  </si>
  <si>
    <r>
      <rPr>
        <b/>
        <sz val="9"/>
        <color theme="5" tint="-0.249977111117893"/>
        <rFont val="微软雅黑"/>
        <family val="2"/>
        <charset val="134"/>
      </rPr>
      <t>CCU_0x0F4：</t>
    </r>
    <r>
      <rPr>
        <sz val="9"/>
        <color theme="5" tint="-0.249977111117893"/>
        <rFont val="微软雅黑"/>
        <family val="2"/>
        <charset val="134"/>
      </rPr>
      <t xml:space="preserve">
Rnk_S = 0x1:P/</t>
    </r>
    <r>
      <rPr>
        <b/>
        <sz val="9"/>
        <color theme="5" tint="-0.249977111117893"/>
        <rFont val="微软雅黑"/>
        <family val="2"/>
        <charset val="134"/>
      </rPr>
      <t>0x2:R</t>
    </r>
    <r>
      <rPr>
        <sz val="9"/>
        <color theme="5" tint="-0.249977111117893"/>
        <rFont val="微软雅黑"/>
        <family val="2"/>
        <charset val="134"/>
      </rPr>
      <t>/0x3:N/0x4:D</t>
    </r>
  </si>
  <si>
    <r>
      <rPr>
        <sz val="10"/>
        <color rgb="FF000000"/>
        <rFont val="微软雅黑"/>
        <family val="2"/>
        <charset val="134"/>
      </rPr>
      <t>距离车尾小＜</t>
    </r>
    <r>
      <rPr>
        <sz val="10"/>
        <color rgb="FF000000"/>
        <rFont val="Times New Roman"/>
        <family val="1"/>
      </rPr>
      <t>2m</t>
    </r>
  </si>
  <si>
    <r>
      <rPr>
        <b/>
        <sz val="9"/>
        <color theme="5" tint="-0.249977111117893"/>
        <rFont val="微软雅黑"/>
        <family val="2"/>
        <charset val="134"/>
      </rPr>
      <t>CMRR_RR_0x695：</t>
    </r>
    <r>
      <rPr>
        <sz val="9"/>
        <color theme="5" tint="-0.249977111117893"/>
        <rFont val="微软雅黑"/>
        <family val="2"/>
        <charset val="134"/>
      </rPr>
      <t xml:space="preserve">
RR_ObjDistX_1  ＜2m</t>
    </r>
  </si>
  <si>
    <r>
      <rPr>
        <sz val="10"/>
        <color rgb="FF000000"/>
        <rFont val="Times New Roman"/>
        <family val="1"/>
      </rPr>
      <t xml:space="preserve">AVP </t>
    </r>
    <r>
      <rPr>
        <sz val="10"/>
        <color rgb="FF000000"/>
        <rFont val="微软雅黑"/>
        <family val="2"/>
        <charset val="134"/>
      </rPr>
      <t>车辆应在与行人发生碰撞前刹停</t>
    </r>
    <r>
      <rPr>
        <sz val="10"/>
        <color rgb="FF000000"/>
        <rFont val="Times New Roman"/>
        <family val="1"/>
      </rPr>
      <t xml:space="preserve">
AVP </t>
    </r>
    <r>
      <rPr>
        <sz val="10"/>
        <color rgb="FF000000"/>
        <rFont val="宋体"/>
        <family val="3"/>
        <charset val="134"/>
      </rPr>
      <t>车辆刹停后车尾与行人距离应＞</t>
    </r>
    <r>
      <rPr>
        <sz val="10"/>
        <color rgb="FF000000"/>
        <rFont val="Times New Roman"/>
        <family val="1"/>
      </rPr>
      <t>0.5 m</t>
    </r>
  </si>
  <si>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=0x00：TheVehicleIsNormal/0x55：TheVehicleCollides
</t>
    </r>
    <r>
      <rPr>
        <b/>
        <sz val="9"/>
        <color theme="5" tint="-0.249977111117893"/>
        <rFont val="微软雅黑"/>
        <family val="2"/>
        <charset val="134"/>
      </rPr>
      <t>CMRR_RR_0x695：</t>
    </r>
    <r>
      <rPr>
        <sz val="9"/>
        <color theme="5" tint="-0.249977111117893"/>
        <rFont val="微软雅黑"/>
        <family val="2"/>
        <charset val="134"/>
      </rPr>
      <t xml:space="preserve">
RR_ObjDistX_1  ＞0.5 m</t>
    </r>
  </si>
  <si>
    <r>
      <rPr>
        <sz val="10"/>
        <rFont val="微软雅黑"/>
        <family val="2"/>
        <charset val="134"/>
      </rPr>
      <t>车辆向后直行，侧向行人靠近车辆场景</t>
    </r>
  </si>
  <si>
    <t>CSAE_S01_C004</t>
  </si>
  <si>
    <r>
      <rPr>
        <sz val="10"/>
        <rFont val="宋体"/>
        <family val="3"/>
        <charset val="134"/>
      </rPr>
      <t>车辆向后直行，侧向行人靠近车辆场景时，车辆应当：</t>
    </r>
    <r>
      <rPr>
        <sz val="10"/>
        <rFont val="Times New Roman"/>
        <family val="1"/>
      </rPr>
      <t xml:space="preserve">
1. AVP </t>
    </r>
    <r>
      <rPr>
        <sz val="10"/>
        <rFont val="微软雅黑"/>
        <family val="2"/>
        <charset val="134"/>
      </rPr>
      <t>车辆向后行驶中，车速＜</t>
    </r>
    <r>
      <rPr>
        <sz val="10"/>
        <rFont val="Times New Roman"/>
        <family val="1"/>
      </rPr>
      <t xml:space="preserve">5 km/h </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3 km/h</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</si>
  <si>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t>本车向后行驶
行人位于车辆侧向</t>
  </si>
  <si>
    <t>当行人与车辆侧面距离＜0.5 m 时
AVP车辆应作出减速/刹车动作</t>
  </si>
  <si>
    <r>
      <rPr>
        <b/>
        <sz val="9"/>
        <color theme="5" tint="-0.249977111117893"/>
        <rFont val="微软雅黑"/>
        <family val="2"/>
        <charset val="134"/>
      </rPr>
      <t xml:space="preserve">CMRR_RR_0x695：
</t>
    </r>
    <r>
      <rPr>
        <sz val="9"/>
        <color theme="5" tint="-0.249977111117893"/>
        <rFont val="微软雅黑"/>
        <family val="2"/>
        <charset val="134"/>
      </rPr>
      <t>RR_ObjDistY_1  ＜0.5m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</si>
  <si>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行人与车辆侧面距离＜1m
AVP 车辆应车速＜3 km/h</t>
  </si>
  <si>
    <r>
      <rPr>
        <b/>
        <sz val="9"/>
        <color theme="5" tint="-0.249977111117893"/>
        <rFont val="微软雅黑"/>
        <family val="2"/>
        <charset val="134"/>
      </rPr>
      <t>CMRR_RR_0x695：</t>
    </r>
    <r>
      <rPr>
        <sz val="9"/>
        <color theme="5" tint="-0.249977111117893"/>
        <rFont val="微软雅黑"/>
        <family val="2"/>
        <charset val="134"/>
      </rPr>
      <t xml:space="preserve">
RR_ObjDistY_1  ＜1m
</t>
    </r>
    <r>
      <rPr>
        <b/>
        <sz val="9"/>
        <color theme="5" tint="-0.249977111117893"/>
        <rFont val="微软雅黑"/>
        <family val="2"/>
        <charset val="134"/>
      </rPr>
      <t>Left_BCM_0x151：</t>
    </r>
    <r>
      <rPr>
        <sz val="9"/>
        <color theme="5" tint="-0.249977111117893"/>
        <rFont val="微软雅黑"/>
        <family val="2"/>
        <charset val="134"/>
      </rPr>
      <t xml:space="preserve">
Speed_Signal_151_S＜3km/h</t>
    </r>
  </si>
  <si>
    <t>AVP 车辆应在与行人发生碰撞前刹停</t>
  </si>
  <si>
    <r>
      <rPr>
        <sz val="10"/>
        <rFont val="微软雅黑"/>
        <family val="2"/>
        <charset val="134"/>
      </rPr>
      <t>车辆向前行驶转弯，转弯路径上出现行人场景</t>
    </r>
  </si>
  <si>
    <t>CSAE_S01_C005</t>
  </si>
  <si>
    <r>
      <rPr>
        <sz val="10"/>
        <rFont val="宋体"/>
        <family val="3"/>
        <charset val="134"/>
      </rPr>
      <t>车辆向前行驶转弯，转弯路径上出现行人场景时，车辆应当：</t>
    </r>
    <r>
      <rPr>
        <sz val="10"/>
        <rFont val="Times New Roman"/>
        <family val="1"/>
      </rPr>
      <t xml:space="preserve">
1.AVP </t>
    </r>
    <r>
      <rPr>
        <sz val="10"/>
        <rFont val="宋体"/>
        <family val="3"/>
        <charset val="134"/>
      </rPr>
      <t>车辆向前行驶转弯（左转</t>
    </r>
    <r>
      <rPr>
        <sz val="10"/>
        <rFont val="Times New Roman"/>
        <family val="1"/>
      </rPr>
      <t>/</t>
    </r>
    <r>
      <rPr>
        <sz val="10"/>
        <rFont val="宋体"/>
        <family val="3"/>
        <charset val="134"/>
      </rPr>
      <t>右转），车速＜</t>
    </r>
    <r>
      <rPr>
        <sz val="10"/>
        <rFont val="Times New Roman"/>
        <family val="1"/>
      </rPr>
      <t xml:space="preserve">5 km/h </t>
    </r>
    <r>
      <rPr>
        <sz val="10"/>
        <rFont val="宋体"/>
        <family val="3"/>
        <charset val="134"/>
      </rPr>
      <t>行人位于车辆转弯路径内（或运动方向与车辆转弯路径重合），距离车头＜</t>
    </r>
    <r>
      <rPr>
        <sz val="10"/>
        <rFont val="Times New Roman"/>
        <family val="1"/>
      </rPr>
      <t>2 m</t>
    </r>
    <r>
      <rPr>
        <sz val="10"/>
        <rFont val="宋体"/>
        <family val="3"/>
        <charset val="134"/>
      </rPr>
      <t>；</t>
    </r>
    <r>
      <rPr>
        <sz val="10"/>
        <rFont val="Times New Roman"/>
        <family val="1"/>
      </rPr>
      <t xml:space="preserve">
2. AVP </t>
    </r>
    <r>
      <rPr>
        <sz val="10"/>
        <rFont val="宋体"/>
        <family val="3"/>
        <charset val="134"/>
      </rPr>
      <t>车辆应作出减速</t>
    </r>
    <r>
      <rPr>
        <sz val="10"/>
        <rFont val="Times New Roman"/>
        <family val="1"/>
      </rPr>
      <t>/</t>
    </r>
    <r>
      <rPr>
        <sz val="10"/>
        <rFont val="宋体"/>
        <family val="3"/>
        <charset val="134"/>
      </rPr>
      <t>刹车动作；</t>
    </r>
    <r>
      <rPr>
        <sz val="10"/>
        <rFont val="Times New Roman"/>
        <family val="1"/>
      </rPr>
      <t xml:space="preserve">
3. AVP </t>
    </r>
    <r>
      <rPr>
        <sz val="10"/>
        <rFont val="宋体"/>
        <family val="3"/>
        <charset val="134"/>
      </rPr>
      <t>车辆应在与行人发生碰撞前刹停；</t>
    </r>
    <r>
      <rPr>
        <sz val="10"/>
        <rFont val="Times New Roman"/>
        <family val="1"/>
      </rPr>
      <t xml:space="preserve">
4. AVP </t>
    </r>
    <r>
      <rPr>
        <sz val="10"/>
        <rFont val="宋体"/>
        <family val="3"/>
        <charset val="134"/>
      </rPr>
      <t>车辆刹停后车头与行人应＞</t>
    </r>
    <r>
      <rPr>
        <sz val="10"/>
        <rFont val="Times New Roman"/>
        <family val="1"/>
      </rPr>
      <t>0.5 m</t>
    </r>
    <r>
      <rPr>
        <sz val="10"/>
        <rFont val="宋体"/>
        <family val="3"/>
        <charset val="134"/>
      </rPr>
      <t>。</t>
    </r>
  </si>
  <si>
    <t>AVP车辆应作出减速/刹车动作</t>
  </si>
  <si>
    <t>行人与车辆侧面距离＜2m</t>
  </si>
  <si>
    <r>
      <rPr>
        <b/>
        <sz val="9"/>
        <color theme="5" tint="-0.249977111117893"/>
        <rFont val="微软雅黑"/>
        <family val="2"/>
        <charset val="134"/>
      </rPr>
      <t>MRR_0x670：</t>
    </r>
    <r>
      <rPr>
        <sz val="9"/>
        <color theme="5" tint="-0.249977111117893"/>
        <rFont val="微软雅黑"/>
        <family val="2"/>
        <charset val="134"/>
      </rPr>
      <t xml:space="preserve">
ObjDistX_1  ＜2m</t>
    </r>
  </si>
  <si>
    <t>AVP 车辆应在与行人发生碰撞前刹停
AVP 车辆刹停后车头与行人应＞0.5m</t>
  </si>
  <si>
    <r>
      <rPr>
        <sz val="10"/>
        <rFont val="微软雅黑"/>
        <family val="2"/>
        <charset val="134"/>
      </rPr>
      <t>车辆向前行驶转弯，侧向行人靠近车辆场景</t>
    </r>
  </si>
  <si>
    <t>CSAE_S01_C006</t>
  </si>
  <si>
    <r>
      <rPr>
        <sz val="10"/>
        <rFont val="宋体"/>
        <family val="3"/>
        <charset val="134"/>
      </rPr>
      <t>车辆向前行驶转弯，侧向行人靠近车辆场景时，车辆应当：</t>
    </r>
    <r>
      <rPr>
        <sz val="10"/>
        <rFont val="Times New Roman"/>
        <family val="1"/>
      </rPr>
      <t xml:space="preserve">
1.AVP </t>
    </r>
    <r>
      <rPr>
        <sz val="10"/>
        <rFont val="宋体"/>
        <family val="3"/>
        <charset val="134"/>
      </rPr>
      <t>车辆向前行驶转弯（左转</t>
    </r>
    <r>
      <rPr>
        <sz val="10"/>
        <rFont val="Times New Roman"/>
        <family val="1"/>
      </rPr>
      <t>/</t>
    </r>
    <r>
      <rPr>
        <sz val="10"/>
        <rFont val="宋体"/>
        <family val="3"/>
        <charset val="134"/>
      </rPr>
      <t>右转），车速＜</t>
    </r>
    <r>
      <rPr>
        <sz val="10"/>
        <rFont val="Times New Roman"/>
        <family val="1"/>
      </rPr>
      <t>5 km/h</t>
    </r>
    <r>
      <rPr>
        <sz val="10"/>
        <rFont val="宋体"/>
        <family val="3"/>
        <charset val="134"/>
      </rPr>
      <t>，行人位于车辆侧向；</t>
    </r>
    <r>
      <rPr>
        <sz val="10"/>
        <rFont val="Times New Roman"/>
        <family val="1"/>
      </rPr>
      <t xml:space="preserve">
2.</t>
    </r>
    <r>
      <rPr>
        <sz val="10"/>
        <rFont val="宋体"/>
        <family val="3"/>
        <charset val="134"/>
      </rPr>
      <t>当行人与车辆侧面距离＜</t>
    </r>
    <r>
      <rPr>
        <sz val="10"/>
        <rFont val="Times New Roman"/>
        <family val="1"/>
      </rPr>
      <t xml:space="preserve">1 m </t>
    </r>
    <r>
      <rPr>
        <sz val="10"/>
        <rFont val="宋体"/>
        <family val="3"/>
        <charset val="134"/>
      </rPr>
      <t>时，</t>
    </r>
    <r>
      <rPr>
        <sz val="10"/>
        <rFont val="Times New Roman"/>
        <family val="1"/>
      </rPr>
      <t xml:space="preserve">AVP </t>
    </r>
    <r>
      <rPr>
        <sz val="10"/>
        <rFont val="宋体"/>
        <family val="3"/>
        <charset val="134"/>
      </rPr>
      <t>车辆应车速＜</t>
    </r>
    <r>
      <rPr>
        <sz val="10"/>
        <rFont val="Times New Roman"/>
        <family val="1"/>
      </rPr>
      <t>3 km/h</t>
    </r>
    <r>
      <rPr>
        <sz val="10"/>
        <rFont val="宋体"/>
        <family val="3"/>
        <charset val="134"/>
      </rPr>
      <t>；</t>
    </r>
    <r>
      <rPr>
        <sz val="10"/>
        <rFont val="Times New Roman"/>
        <family val="1"/>
      </rPr>
      <t xml:space="preserve">
3.</t>
    </r>
    <r>
      <rPr>
        <sz val="10"/>
        <rFont val="宋体"/>
        <family val="3"/>
        <charset val="134"/>
      </rPr>
      <t>当行人与车辆侧面距离＜</t>
    </r>
    <r>
      <rPr>
        <sz val="10"/>
        <rFont val="Times New Roman"/>
        <family val="1"/>
      </rPr>
      <t xml:space="preserve">0.5 m </t>
    </r>
    <r>
      <rPr>
        <sz val="10"/>
        <rFont val="宋体"/>
        <family val="3"/>
        <charset val="134"/>
      </rPr>
      <t>时，</t>
    </r>
    <r>
      <rPr>
        <sz val="10"/>
        <rFont val="Times New Roman"/>
        <family val="1"/>
      </rPr>
      <t xml:space="preserve">AVP </t>
    </r>
    <r>
      <rPr>
        <sz val="10"/>
        <rFont val="宋体"/>
        <family val="3"/>
        <charset val="134"/>
      </rPr>
      <t>车辆应作出刹车动作；</t>
    </r>
    <r>
      <rPr>
        <sz val="10"/>
        <rFont val="Times New Roman"/>
        <family val="1"/>
      </rPr>
      <t xml:space="preserve">
4. AVP </t>
    </r>
    <r>
      <rPr>
        <sz val="10"/>
        <rFont val="宋体"/>
        <family val="3"/>
        <charset val="134"/>
      </rPr>
      <t>车辆应在与行人发生碰撞前刹停。</t>
    </r>
  </si>
  <si>
    <r>
      <rPr>
        <b/>
        <sz val="9"/>
        <color theme="5" tint="-0.249977111117893"/>
        <rFont val="微软雅黑"/>
        <family val="2"/>
        <charset val="134"/>
      </rPr>
      <t xml:space="preserve">CMRR_FL_0x685：
</t>
    </r>
    <r>
      <rPr>
        <sz val="9"/>
        <color theme="5" tint="-0.249977111117893"/>
        <rFont val="微软雅黑"/>
        <family val="2"/>
        <charset val="134"/>
      </rPr>
      <t>FR_ObjDistY_1  ＜0.5m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</si>
  <si>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r>
      <rPr>
        <b/>
        <sz val="9"/>
        <color theme="5" tint="-0.249977111117893"/>
        <rFont val="微软雅黑"/>
        <family val="2"/>
        <charset val="134"/>
      </rPr>
      <t xml:space="preserve">CMRR_FL_0x685：
</t>
    </r>
    <r>
      <rPr>
        <sz val="9"/>
        <color theme="5" tint="-0.249977111117893"/>
        <rFont val="微软雅黑"/>
        <family val="2"/>
        <charset val="134"/>
      </rPr>
      <t xml:space="preserve">FR_ObjDistY_1  ＜1m
</t>
    </r>
    <r>
      <rPr>
        <b/>
        <sz val="9"/>
        <color theme="5" tint="-0.249977111117893"/>
        <rFont val="微软雅黑"/>
        <family val="2"/>
        <charset val="134"/>
      </rPr>
      <t>Left_BCM_0x151：</t>
    </r>
    <r>
      <rPr>
        <sz val="9"/>
        <color theme="5" tint="-0.249977111117893"/>
        <rFont val="微软雅黑"/>
        <family val="2"/>
        <charset val="134"/>
      </rPr>
      <t xml:space="preserve">
Speed_Signal_151_S＜3km/h</t>
    </r>
  </si>
  <si>
    <r>
      <rPr>
        <sz val="10"/>
        <rFont val="微软雅黑"/>
        <family val="2"/>
        <charset val="134"/>
      </rPr>
      <t>车辆向后行驶转弯，转弯路径上出现行人场景</t>
    </r>
  </si>
  <si>
    <t>CSAE_S01_C007</t>
  </si>
  <si>
    <r>
      <rPr>
        <sz val="10"/>
        <rFont val="宋体"/>
        <family val="3"/>
        <charset val="134"/>
      </rPr>
      <t>车辆向后行驶转弯，转弯路径上出现行人场景时，车辆应当：</t>
    </r>
    <r>
      <rPr>
        <sz val="10"/>
        <rFont val="Times New Roman"/>
        <family val="1"/>
      </rPr>
      <t xml:space="preserve">
1. AVP </t>
    </r>
    <r>
      <rPr>
        <sz val="10"/>
        <rFont val="微软雅黑"/>
        <family val="2"/>
        <charset val="134"/>
      </rPr>
      <t>车辆向后行驶转弯（左转</t>
    </r>
    <r>
      <rPr>
        <sz val="10"/>
        <rFont val="Times New Roman"/>
        <family val="1"/>
      </rPr>
      <t>/</t>
    </r>
    <r>
      <rPr>
        <sz val="10"/>
        <rFont val="微软雅黑"/>
        <family val="2"/>
        <charset val="134"/>
      </rPr>
      <t>右转），车速＜</t>
    </r>
    <r>
      <rPr>
        <sz val="10"/>
        <rFont val="Times New Roman"/>
        <family val="1"/>
      </rPr>
      <t>5 km/h</t>
    </r>
    <r>
      <rPr>
        <sz val="10"/>
        <rFont val="微软雅黑"/>
        <family val="2"/>
        <charset val="134"/>
      </rPr>
      <t>，行人位于车辆转弯路径内（或运动方向与车辆转弯路径重合），距离车尾＜</t>
    </r>
    <r>
      <rPr>
        <sz val="10"/>
        <rFont val="Times New Roman"/>
        <family val="1"/>
      </rPr>
      <t>2 m</t>
    </r>
    <r>
      <rPr>
        <sz val="10"/>
        <rFont val="微软雅黑"/>
        <family val="2"/>
        <charset val="134"/>
      </rPr>
      <t>；</t>
    </r>
    <r>
      <rPr>
        <sz val="10"/>
        <rFont val="Times New Roman"/>
        <family val="1"/>
      </rPr>
      <t xml:space="preserve">
2. AVP </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3. AVP </t>
    </r>
    <r>
      <rPr>
        <sz val="10"/>
        <rFont val="微软雅黑"/>
        <family val="2"/>
        <charset val="134"/>
      </rPr>
      <t>车辆应在与行人发生碰撞前刹停；</t>
    </r>
    <r>
      <rPr>
        <sz val="10"/>
        <rFont val="Times New Roman"/>
        <family val="1"/>
      </rPr>
      <t xml:space="preserve">
4.AVP </t>
    </r>
    <r>
      <rPr>
        <sz val="10"/>
        <rFont val="微软雅黑"/>
        <family val="2"/>
        <charset val="134"/>
      </rPr>
      <t>车辆刹停后车尾与行人应＞</t>
    </r>
    <r>
      <rPr>
        <sz val="10"/>
        <rFont val="Times New Roman"/>
        <family val="1"/>
      </rPr>
      <t>0.5m</t>
    </r>
  </si>
  <si>
    <t>本车向后右转
行人位于车辆转弯路径内（或运动方向与车辆转弯路径重合）</t>
  </si>
  <si>
    <t>距离车尾＜2 m</t>
  </si>
  <si>
    <r>
      <rPr>
        <b/>
        <sz val="9"/>
        <color theme="5" tint="-0.249977111117893"/>
        <rFont val="微软雅黑"/>
        <family val="2"/>
        <charset val="134"/>
      </rPr>
      <t>CMRR_RR_0x695：</t>
    </r>
    <r>
      <rPr>
        <sz val="9"/>
        <color theme="5" tint="-0.249977111117893"/>
        <rFont val="微软雅黑"/>
        <family val="2"/>
        <charset val="134"/>
      </rPr>
      <t xml:space="preserve">
RR_ObjDistX_1  ＜2 m</t>
    </r>
  </si>
  <si>
    <t>AVP 车辆应在与行人发生碰撞前刹停
AVP 车辆刹停后车尾与行人应＞0.5m</t>
  </si>
  <si>
    <r>
      <rPr>
        <sz val="10"/>
        <rFont val="微软雅黑"/>
        <family val="2"/>
        <charset val="134"/>
      </rPr>
      <t>车辆向后行驶转弯，侧向行人靠近车辆场景</t>
    </r>
  </si>
  <si>
    <t>CSAE_S01_C008</t>
  </si>
  <si>
    <r>
      <rPr>
        <sz val="10"/>
        <rFont val="宋体"/>
        <family val="3"/>
        <charset val="134"/>
      </rPr>
      <t>车辆向后行驶转弯，侧向行人靠近车辆场景时，车辆应当：</t>
    </r>
    <r>
      <rPr>
        <sz val="10"/>
        <rFont val="Times New Roman"/>
        <family val="1"/>
      </rPr>
      <t xml:space="preserve">
1. AVP </t>
    </r>
    <r>
      <rPr>
        <sz val="10"/>
        <rFont val="微软雅黑"/>
        <family val="2"/>
        <charset val="134"/>
      </rPr>
      <t>车辆向后行驶转弯（左转</t>
    </r>
    <r>
      <rPr>
        <sz val="10"/>
        <rFont val="Times New Roman"/>
        <family val="1"/>
      </rPr>
      <t>/</t>
    </r>
    <r>
      <rPr>
        <sz val="10"/>
        <rFont val="微软雅黑"/>
        <family val="2"/>
        <charset val="134"/>
      </rPr>
      <t>右转），车速＜</t>
    </r>
    <r>
      <rPr>
        <sz val="10"/>
        <rFont val="Times New Roman"/>
        <family val="1"/>
      </rPr>
      <t>5 km/h</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3 km/h</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</si>
  <si>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r>
      <rPr>
        <b/>
        <sz val="9"/>
        <color theme="5" tint="-0.249977111117893"/>
        <rFont val="微软雅黑"/>
        <family val="2"/>
        <charset val="134"/>
      </rPr>
      <t xml:space="preserve">CMRR_RR_0x695：
</t>
    </r>
    <r>
      <rPr>
        <sz val="9"/>
        <color theme="5" tint="-0.249977111117893"/>
        <rFont val="微软雅黑"/>
        <family val="2"/>
        <charset val="134"/>
      </rPr>
      <t>RR_ObjDistY_1  ＜0.5 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</si>
  <si>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当行人与车辆侧面距离＜1 m 时，
AVP 车辆应车速＜3 km/h</t>
  </si>
  <si>
    <r>
      <rPr>
        <b/>
        <sz val="9"/>
        <color theme="5" tint="-0.249977111117893"/>
        <rFont val="微软雅黑"/>
        <family val="2"/>
        <charset val="134"/>
      </rPr>
      <t>CMRR_RR_0x695：</t>
    </r>
    <r>
      <rPr>
        <sz val="9"/>
        <color theme="5" tint="-0.249977111117893"/>
        <rFont val="微软雅黑"/>
        <family val="2"/>
        <charset val="134"/>
      </rPr>
      <t xml:space="preserve">
RR_ObjDistY_1  ＜1 m
</t>
    </r>
    <r>
      <rPr>
        <b/>
        <sz val="9"/>
        <color theme="5" tint="-0.249977111117893"/>
        <rFont val="微软雅黑"/>
        <family val="2"/>
        <charset val="134"/>
      </rPr>
      <t>Left_BCM_0x151：</t>
    </r>
    <r>
      <rPr>
        <sz val="9"/>
        <color theme="5" tint="-0.249977111117893"/>
        <rFont val="微软雅黑"/>
        <family val="2"/>
        <charset val="134"/>
      </rPr>
      <t xml:space="preserve">
Speed_Signal_151_S＜3km/h</t>
    </r>
  </si>
  <si>
    <r>
      <rPr>
        <sz val="10"/>
        <rFont val="微软雅黑"/>
        <family val="2"/>
        <charset val="134"/>
      </rPr>
      <t>车辆向前下坡直行，前方出现行人场景</t>
    </r>
  </si>
  <si>
    <t>CSAE_S01_C009</t>
  </si>
  <si>
    <t>车辆向前下坡直行，前方出现行人场景时，车辆应当：
1.AVP 车辆向前下坡行驶中，5≤车速≤10（km/h），行人位于车辆行驶路径内（或运动方向与车辆行驶轨迹重合），距离车头＜3 m；
2. AVP 车辆应作出减速/刹车动作；
3. AVP 车辆应在与行人发生碰撞前刹停；
4. AVP 车辆刹停后车头与行人距离应＞0.5 m。</t>
  </si>
  <si>
    <t>本车向前行驶
行人位于车辆转弯路径内（或运动方向与车辆转弯路径重合）</t>
  </si>
  <si>
    <t>距离车头＜3 m</t>
  </si>
  <si>
    <r>
      <rPr>
        <b/>
        <sz val="9"/>
        <color theme="5" tint="-0.249977111117893"/>
        <rFont val="微软雅黑"/>
        <family val="2"/>
        <charset val="134"/>
      </rPr>
      <t>MRR_0x670：</t>
    </r>
    <r>
      <rPr>
        <sz val="9"/>
        <color theme="5" tint="-0.249977111117893"/>
        <rFont val="微软雅黑"/>
        <family val="2"/>
        <charset val="134"/>
      </rPr>
      <t xml:space="preserve">
ObjDistX_1 ＜3 m</t>
    </r>
  </si>
  <si>
    <t>AVP 车辆应在与行人发生碰撞前刹停
AVP 车辆刹停后车头与行人距离应＞0.5 m</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</si>
  <si>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=0x00：TheVehicleIsNormal/0x55：TheVehicleCollides
</t>
    </r>
    <r>
      <rPr>
        <b/>
        <sz val="9"/>
        <color theme="5" tint="-0.249977111117893"/>
        <rFont val="微软雅黑"/>
        <family val="2"/>
        <charset val="134"/>
      </rPr>
      <t>MRR_0x670：</t>
    </r>
    <r>
      <rPr>
        <sz val="9"/>
        <color theme="5" tint="-0.249977111117893"/>
        <rFont val="微软雅黑"/>
        <family val="2"/>
        <charset val="134"/>
      </rPr>
      <t xml:space="preserve">
ObjDistX_1 ＞0.5 m</t>
    </r>
  </si>
  <si>
    <r>
      <rPr>
        <sz val="10"/>
        <rFont val="微软雅黑"/>
        <family val="2"/>
        <charset val="134"/>
      </rPr>
      <t>车辆向前下坡直行，侧向行人靠近车辆场景</t>
    </r>
  </si>
  <si>
    <t>CSAE_S01_C010</t>
  </si>
  <si>
    <r>
      <rPr>
        <sz val="10"/>
        <rFont val="宋体"/>
        <family val="3"/>
        <charset val="134"/>
      </rPr>
      <t>车辆向前下坡直行，侧向行人靠近车辆场景时，车辆应当：</t>
    </r>
    <r>
      <rPr>
        <sz val="10"/>
        <rFont val="Times New Roman"/>
        <family val="1"/>
      </rPr>
      <t xml:space="preserve">
1. AVP </t>
    </r>
    <r>
      <rPr>
        <sz val="10"/>
        <rFont val="微软雅黑"/>
        <family val="2"/>
        <charset val="134"/>
      </rPr>
      <t>车辆向前下坡直行，</t>
    </r>
    <r>
      <rPr>
        <sz val="10"/>
        <rFont val="Times New Roman"/>
        <family val="1"/>
      </rPr>
      <t>5≤</t>
    </r>
    <r>
      <rPr>
        <sz val="10"/>
        <rFont val="微软雅黑"/>
        <family val="2"/>
        <charset val="134"/>
      </rPr>
      <t>车速</t>
    </r>
    <r>
      <rPr>
        <sz val="10"/>
        <rFont val="Times New Roman"/>
        <family val="1"/>
      </rPr>
      <t>≤10</t>
    </r>
    <r>
      <rPr>
        <sz val="10"/>
        <rFont val="微软雅黑"/>
        <family val="2"/>
        <charset val="134"/>
      </rPr>
      <t>（</t>
    </r>
    <r>
      <rPr>
        <sz val="10"/>
        <rFont val="Times New Roman"/>
        <family val="1"/>
      </rPr>
      <t>km/h</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 xml:space="preserve">3 km/h </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</si>
  <si>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t>本车向前下坡直行
行人位于车辆侧向</t>
  </si>
  <si>
    <t>当行人与车辆侧面距离＜0.5 m 时，
AVP车辆应作出减速/刹车动作</t>
  </si>
  <si>
    <r>
      <rPr>
        <b/>
        <sz val="9"/>
        <color theme="5" tint="-0.249977111117893"/>
        <rFont val="微软雅黑"/>
        <family val="2"/>
        <charset val="134"/>
      </rPr>
      <t xml:space="preserve">CMRR_FL_0x685：
</t>
    </r>
    <r>
      <rPr>
        <sz val="9"/>
        <color theme="5" tint="-0.249977111117893"/>
        <rFont val="微软雅黑"/>
        <family val="2"/>
        <charset val="134"/>
      </rPr>
      <t>FR_ObjDistY_1  ＜1m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</si>
  <si>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行人与车辆侧面距离＜1m，
AVP 车辆应车速＜3 km/h</t>
  </si>
  <si>
    <r>
      <rPr>
        <b/>
        <sz val="9"/>
        <color theme="5" tint="-0.249977111117893"/>
        <rFont val="微软雅黑"/>
        <family val="2"/>
        <charset val="134"/>
      </rPr>
      <t xml:space="preserve">CMRR_FL_0x685：
</t>
    </r>
    <r>
      <rPr>
        <sz val="9"/>
        <color theme="5" tint="-0.249977111117893"/>
        <rFont val="微软雅黑"/>
        <family val="2"/>
        <charset val="134"/>
      </rPr>
      <t>FR_ObjDistY_1  ＜1m</t>
    </r>
    <r>
      <rPr>
        <b/>
        <sz val="9"/>
        <color theme="5" tint="-0.249977111117893"/>
        <rFont val="微软雅黑"/>
        <family val="2"/>
        <charset val="134"/>
      </rPr>
      <t xml:space="preserve">
Left_BCM_0x151：
</t>
    </r>
    <r>
      <rPr>
        <sz val="9"/>
        <color theme="5" tint="-0.249977111117893"/>
        <rFont val="微软雅黑"/>
        <family val="2"/>
        <charset val="134"/>
      </rPr>
      <t>Speed_Signal_151_S＜3km/h</t>
    </r>
  </si>
  <si>
    <r>
      <rPr>
        <sz val="10"/>
        <rFont val="微软雅黑"/>
        <family val="2"/>
        <charset val="134"/>
      </rPr>
      <t>车辆向前上坡直行，前方出现行人场景</t>
    </r>
  </si>
  <si>
    <t>CSAE_S01_C011</t>
  </si>
  <si>
    <r>
      <rPr>
        <sz val="10"/>
        <rFont val="宋体"/>
        <family val="3"/>
        <charset val="134"/>
      </rPr>
      <t>车辆向前上坡直行，前方出现行人场景时，车辆应当：</t>
    </r>
    <r>
      <rPr>
        <sz val="10"/>
        <rFont val="Times New Roman"/>
        <family val="1"/>
      </rPr>
      <t xml:space="preserve">
1. AVP </t>
    </r>
    <r>
      <rPr>
        <sz val="10"/>
        <rFont val="微软雅黑"/>
        <family val="2"/>
        <charset val="134"/>
      </rPr>
      <t>车辆向前上坡行驶中，</t>
    </r>
    <r>
      <rPr>
        <sz val="10"/>
        <rFont val="Times New Roman"/>
        <family val="1"/>
      </rPr>
      <t>5≤</t>
    </r>
    <r>
      <rPr>
        <sz val="10"/>
        <rFont val="微软雅黑"/>
        <family val="2"/>
        <charset val="134"/>
      </rPr>
      <t>车速</t>
    </r>
    <r>
      <rPr>
        <sz val="10"/>
        <rFont val="Times New Roman"/>
        <family val="1"/>
      </rPr>
      <t>≤10</t>
    </r>
    <r>
      <rPr>
        <sz val="10"/>
        <rFont val="微软雅黑"/>
        <family val="2"/>
        <charset val="134"/>
      </rPr>
      <t>（</t>
    </r>
    <r>
      <rPr>
        <sz val="10"/>
        <rFont val="Times New Roman"/>
        <family val="1"/>
      </rPr>
      <t>km/h</t>
    </r>
    <r>
      <rPr>
        <sz val="10"/>
        <rFont val="微软雅黑"/>
        <family val="2"/>
        <charset val="134"/>
      </rPr>
      <t>），行人位于车辆行驶路径内（或运动方向与车辆行驶轨迹重合），距离车头＜</t>
    </r>
    <r>
      <rPr>
        <sz val="10"/>
        <rFont val="Times New Roman"/>
        <family val="1"/>
      </rPr>
      <t>3 m</t>
    </r>
    <r>
      <rPr>
        <sz val="10"/>
        <rFont val="微软雅黑"/>
        <family val="2"/>
        <charset val="134"/>
      </rPr>
      <t>；</t>
    </r>
    <r>
      <rPr>
        <sz val="10"/>
        <rFont val="Times New Roman"/>
        <family val="1"/>
      </rPr>
      <t xml:space="preserve">
2. AVP </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3. AVP </t>
    </r>
    <r>
      <rPr>
        <sz val="10"/>
        <rFont val="微软雅黑"/>
        <family val="2"/>
        <charset val="134"/>
      </rPr>
      <t>车辆应在与行人发生碰撞前刹停；</t>
    </r>
    <r>
      <rPr>
        <sz val="10"/>
        <rFont val="Times New Roman"/>
        <family val="1"/>
      </rPr>
      <t xml:space="preserve">
4. AVP </t>
    </r>
    <r>
      <rPr>
        <sz val="10"/>
        <rFont val="微软雅黑"/>
        <family val="2"/>
        <charset val="134"/>
      </rPr>
      <t>车辆刹停后车头与行人距离应＞</t>
    </r>
    <r>
      <rPr>
        <sz val="10"/>
        <rFont val="Times New Roman"/>
        <family val="1"/>
      </rPr>
      <t>0.5m</t>
    </r>
  </si>
  <si>
    <t>本车向前上坡行驶
行人位于车辆行驶路径内（或运动方向与车辆行驶轨迹重合）</t>
  </si>
  <si>
    <r>
      <rPr>
        <b/>
        <sz val="9"/>
        <color theme="5" tint="-0.249977111117893"/>
        <rFont val="微软雅黑"/>
        <family val="2"/>
        <charset val="134"/>
      </rPr>
      <t>MRR_0x670：</t>
    </r>
    <r>
      <rPr>
        <sz val="9"/>
        <color theme="5" tint="-0.249977111117893"/>
        <rFont val="微软雅黑"/>
        <family val="2"/>
        <charset val="134"/>
      </rPr>
      <t xml:space="preserve">
ObjDistX_1  ＜3 m</t>
    </r>
  </si>
  <si>
    <t>AVP 车辆应在与行人发生碰撞前刹停
AVP 车辆刹停后车尾与行人应＞0.5m</t>
  </si>
  <si>
    <r>
      <rPr>
        <sz val="10"/>
        <rFont val="微软雅黑"/>
        <family val="2"/>
        <charset val="134"/>
      </rPr>
      <t>车辆向前上坡直行，侧向行人靠近车辆场景</t>
    </r>
  </si>
  <si>
    <t>CSAE_S01_C012</t>
  </si>
  <si>
    <r>
      <rPr>
        <sz val="10"/>
        <rFont val="宋体"/>
        <family val="3"/>
        <charset val="134"/>
      </rPr>
      <t>车辆向前上坡直行，侧向行人靠近车辆场景时，车辆应当：</t>
    </r>
    <r>
      <rPr>
        <sz val="10"/>
        <rFont val="Times New Roman"/>
        <family val="1"/>
      </rPr>
      <t xml:space="preserve">
1. AVP </t>
    </r>
    <r>
      <rPr>
        <sz val="10"/>
        <rFont val="微软雅黑"/>
        <family val="2"/>
        <charset val="134"/>
      </rPr>
      <t>车辆向前上坡行驶中，</t>
    </r>
    <r>
      <rPr>
        <sz val="10"/>
        <rFont val="Times New Roman"/>
        <family val="1"/>
      </rPr>
      <t>5≤</t>
    </r>
    <r>
      <rPr>
        <sz val="10"/>
        <rFont val="微软雅黑"/>
        <family val="2"/>
        <charset val="134"/>
      </rPr>
      <t>车速</t>
    </r>
    <r>
      <rPr>
        <sz val="10"/>
        <rFont val="Times New Roman"/>
        <family val="1"/>
      </rPr>
      <t>≤10</t>
    </r>
    <r>
      <rPr>
        <sz val="10"/>
        <rFont val="微软雅黑"/>
        <family val="2"/>
        <charset val="134"/>
      </rPr>
      <t>（</t>
    </r>
    <r>
      <rPr>
        <sz val="10"/>
        <rFont val="Times New Roman"/>
        <family val="1"/>
      </rPr>
      <t>km/h</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 xml:space="preserve">3 km/h </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</si>
  <si>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t>本车向前上坡行驶
行人位于车辆侧向</t>
  </si>
  <si>
    <r>
      <rPr>
        <b/>
        <sz val="9"/>
        <color theme="5" tint="-0.249977111117893"/>
        <rFont val="微软雅黑"/>
        <family val="2"/>
        <charset val="134"/>
      </rPr>
      <t xml:space="preserve">CMRR_FL_0x680：
</t>
    </r>
    <r>
      <rPr>
        <sz val="9"/>
        <color theme="5" tint="-0.249977111117893"/>
        <rFont val="微软雅黑"/>
        <family val="2"/>
        <charset val="134"/>
      </rPr>
      <t>FL_ObjDistY_1  ＜0.5 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</si>
  <si>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行人与车辆侧面距离＜1 m，
AVP 车辆应车速＜3 km/h</t>
  </si>
  <si>
    <r>
      <rPr>
        <b/>
        <sz val="9"/>
        <color theme="5" tint="-0.249977111117893"/>
        <rFont val="微软雅黑"/>
        <family val="2"/>
        <charset val="134"/>
      </rPr>
      <t>CMRR_FL_0x680：</t>
    </r>
    <r>
      <rPr>
        <sz val="9"/>
        <color theme="5" tint="-0.249977111117893"/>
        <rFont val="微软雅黑"/>
        <family val="2"/>
        <charset val="134"/>
      </rPr>
      <t xml:space="preserve">
FL_ObjDistY_1  ＜1 m
</t>
    </r>
    <r>
      <rPr>
        <b/>
        <sz val="9"/>
        <color theme="5" tint="-0.249977111117893"/>
        <rFont val="微软雅黑"/>
        <family val="2"/>
        <charset val="134"/>
      </rPr>
      <t>Left_BCM_0x151：</t>
    </r>
    <r>
      <rPr>
        <sz val="9"/>
        <color theme="5" tint="-0.249977111117893"/>
        <rFont val="微软雅黑"/>
        <family val="2"/>
        <charset val="134"/>
      </rPr>
      <t xml:space="preserve">
Speed_Signal_151_S＜3km/h</t>
    </r>
  </si>
  <si>
    <r>
      <rPr>
        <sz val="10"/>
        <rFont val="微软雅黑"/>
        <family val="2"/>
        <charset val="134"/>
      </rPr>
      <t>车辆向前下坡转弯，转弯路径上出现行人场景</t>
    </r>
  </si>
  <si>
    <t>CSAE_S01_C013</t>
  </si>
  <si>
    <r>
      <rPr>
        <sz val="10"/>
        <rFont val="宋体"/>
        <family val="3"/>
        <charset val="134"/>
      </rPr>
      <t>车辆向前下坡转弯，转弯路径上出现行人场景时，车辆应当：</t>
    </r>
    <r>
      <rPr>
        <sz val="10"/>
        <rFont val="Times New Roman"/>
        <family val="1"/>
      </rPr>
      <t xml:space="preserve">
1. AVP </t>
    </r>
    <r>
      <rPr>
        <sz val="10"/>
        <rFont val="微软雅黑"/>
        <family val="2"/>
        <charset val="134"/>
      </rPr>
      <t>车辆向前下坡行驶转弯，车速＜</t>
    </r>
    <r>
      <rPr>
        <sz val="10"/>
        <rFont val="Times New Roman"/>
        <family val="1"/>
      </rPr>
      <t>5 km/h</t>
    </r>
    <r>
      <rPr>
        <sz val="10"/>
        <rFont val="微软雅黑"/>
        <family val="2"/>
        <charset val="134"/>
      </rPr>
      <t>，行人位于车辆转弯路径内（或运动方向与车辆转弯轨迹重合），距离车头＜</t>
    </r>
    <r>
      <rPr>
        <sz val="10"/>
        <rFont val="Times New Roman"/>
        <family val="1"/>
      </rPr>
      <t>2 m</t>
    </r>
    <r>
      <rPr>
        <sz val="10"/>
        <rFont val="微软雅黑"/>
        <family val="2"/>
        <charset val="134"/>
      </rPr>
      <t>；</t>
    </r>
    <r>
      <rPr>
        <sz val="10"/>
        <rFont val="Times New Roman"/>
        <family val="1"/>
      </rPr>
      <t xml:space="preserve">
2. AVP </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3. AVP </t>
    </r>
    <r>
      <rPr>
        <sz val="10"/>
        <rFont val="微软雅黑"/>
        <family val="2"/>
        <charset val="134"/>
      </rPr>
      <t>车辆应在与行人发生碰撞前刹停；</t>
    </r>
    <r>
      <rPr>
        <sz val="10"/>
        <rFont val="Times New Roman"/>
        <family val="1"/>
      </rPr>
      <t xml:space="preserve">
4. AVP </t>
    </r>
    <r>
      <rPr>
        <sz val="10"/>
        <rFont val="微软雅黑"/>
        <family val="2"/>
        <charset val="134"/>
      </rPr>
      <t>车辆刹停后车头与行人距离应＞</t>
    </r>
    <r>
      <rPr>
        <sz val="10"/>
        <rFont val="Times New Roman"/>
        <family val="1"/>
      </rPr>
      <t>0.5 m</t>
    </r>
    <r>
      <rPr>
        <sz val="10"/>
        <rFont val="微软雅黑"/>
        <family val="2"/>
        <charset val="134"/>
      </rPr>
      <t>；</t>
    </r>
  </si>
  <si>
    <t>本车向前下坡行驶转弯
行人位于车辆转弯路径内（或运动方向与车辆转弯轨迹重合）</t>
  </si>
  <si>
    <t>车速＜5 km/h
距离车头＜2 m</t>
  </si>
  <si>
    <r>
      <rPr>
        <b/>
        <sz val="9"/>
        <color theme="5" tint="-0.249977111117893"/>
        <rFont val="微软雅黑"/>
        <family val="2"/>
        <charset val="134"/>
      </rPr>
      <t xml:space="preserve">Left_BCM_0x151：
</t>
    </r>
    <r>
      <rPr>
        <sz val="9"/>
        <color theme="5" tint="-0.249977111117893"/>
        <rFont val="微软雅黑"/>
        <family val="2"/>
        <charset val="134"/>
      </rPr>
      <t>Speed_Signal_151_S＜5km/h</t>
    </r>
    <r>
      <rPr>
        <b/>
        <sz val="9"/>
        <color theme="5" tint="-0.249977111117893"/>
        <rFont val="微软雅黑"/>
        <family val="2"/>
        <charset val="134"/>
      </rPr>
      <t xml:space="preserve">
MRR_0x670：</t>
    </r>
    <r>
      <rPr>
        <sz val="9"/>
        <color theme="5" tint="-0.249977111117893"/>
        <rFont val="微软雅黑"/>
        <family val="2"/>
        <charset val="134"/>
      </rPr>
      <t xml:space="preserve">
ObjDistX_1  ＜2 m</t>
    </r>
  </si>
  <si>
    <r>
      <rPr>
        <sz val="10"/>
        <rFont val="微软雅黑"/>
        <family val="2"/>
        <charset val="134"/>
      </rPr>
      <t>车辆向前下坡转弯，侧向行人靠近车辆场景</t>
    </r>
  </si>
  <si>
    <t>CSAE_S01_C014</t>
  </si>
  <si>
    <r>
      <rPr>
        <sz val="10"/>
        <rFont val="宋体"/>
        <family val="3"/>
        <charset val="134"/>
      </rPr>
      <t>车辆向前下坡转弯，侧向行人靠近车辆场景时，车辆应当：</t>
    </r>
    <r>
      <rPr>
        <sz val="10"/>
        <rFont val="Times New Roman"/>
        <family val="1"/>
      </rPr>
      <t xml:space="preserve">
1. AVP </t>
    </r>
    <r>
      <rPr>
        <sz val="10"/>
        <rFont val="微软雅黑"/>
        <family val="2"/>
        <charset val="134"/>
      </rPr>
      <t>车辆向前下坡行驶转弯，车速＜</t>
    </r>
    <r>
      <rPr>
        <sz val="10"/>
        <rFont val="Times New Roman"/>
        <family val="1"/>
      </rPr>
      <t>5 km/h</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3 km/h</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</si>
  <si>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t>本车向前下坡行驶转弯，行人位于车辆侧向
车速＜5 km/h</t>
  </si>
  <si>
    <r>
      <rPr>
        <b/>
        <sz val="9"/>
        <color theme="5" tint="-0.249977111117893"/>
        <rFont val="微软雅黑"/>
        <family val="2"/>
        <charset val="134"/>
      </rPr>
      <t>CCU_0x0F4：</t>
    </r>
    <r>
      <rPr>
        <sz val="9"/>
        <color theme="5" tint="-0.249977111117893"/>
        <rFont val="微软雅黑"/>
        <family val="2"/>
        <charset val="134"/>
      </rPr>
      <t xml:space="preserve">
Rnk_S = </t>
    </r>
    <r>
      <rPr>
        <b/>
        <sz val="9"/>
        <color theme="5" tint="-0.249977111117893"/>
        <rFont val="微软雅黑"/>
        <family val="2"/>
        <charset val="134"/>
      </rPr>
      <t xml:space="preserve">0x4:D
Left_BCM_0x151：
</t>
    </r>
    <r>
      <rPr>
        <sz val="9"/>
        <color theme="5" tint="-0.249977111117893"/>
        <rFont val="微软雅黑"/>
        <family val="2"/>
        <charset val="134"/>
      </rPr>
      <t>Speed_Signal_151_S＜5km/h</t>
    </r>
  </si>
  <si>
    <t>当行人与车辆侧面距离＜0.5 m
AVP车辆应作出减速/刹车动作</t>
  </si>
  <si>
    <r>
      <rPr>
        <b/>
        <sz val="9"/>
        <color theme="5" tint="-0.249977111117893"/>
        <rFont val="微软雅黑"/>
        <family val="2"/>
        <charset val="134"/>
      </rPr>
      <t xml:space="preserve">CMRR_FL_0x680：
</t>
    </r>
    <r>
      <rPr>
        <sz val="9"/>
        <color theme="5" tint="-0.249977111117893"/>
        <rFont val="微软雅黑"/>
        <family val="2"/>
        <charset val="134"/>
      </rPr>
      <t>FL_ObjDistY_1  ＜1 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</si>
  <si>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t>行人与车辆侧面距离＜1 m
AVP 车辆应车速＜3 km/h</t>
  </si>
  <si>
    <r>
      <rPr>
        <b/>
        <sz val="9"/>
        <color theme="5" tint="-0.249977111117893"/>
        <rFont val="微软雅黑"/>
        <family val="2"/>
        <charset val="134"/>
      </rPr>
      <t xml:space="preserve">CMRR_FL_0x680：
</t>
    </r>
    <r>
      <rPr>
        <sz val="9"/>
        <color theme="5" tint="-0.249977111117893"/>
        <rFont val="微软雅黑"/>
        <family val="2"/>
        <charset val="134"/>
      </rPr>
      <t>FL_ObjDistY_1  ＜1 m</t>
    </r>
    <r>
      <rPr>
        <b/>
        <sz val="9"/>
        <color theme="5" tint="-0.249977111117893"/>
        <rFont val="微软雅黑"/>
        <family val="2"/>
        <charset val="134"/>
      </rPr>
      <t xml:space="preserve">
Left_BCM_0x151：
</t>
    </r>
    <r>
      <rPr>
        <sz val="9"/>
        <color theme="5" tint="-0.249977111117893"/>
        <rFont val="微软雅黑"/>
        <family val="2"/>
        <charset val="134"/>
      </rPr>
      <t>Speed_Signal_151_S＜3km/h</t>
    </r>
  </si>
  <si>
    <r>
      <rPr>
        <sz val="10"/>
        <rFont val="微软雅黑"/>
        <family val="2"/>
        <charset val="134"/>
      </rPr>
      <t>车辆向前上坡转弯，转弯路径上出现行人场景</t>
    </r>
  </si>
  <si>
    <t>CSAE_S01_C015</t>
  </si>
  <si>
    <r>
      <rPr>
        <sz val="10"/>
        <rFont val="宋体"/>
        <family val="3"/>
        <charset val="134"/>
      </rPr>
      <t>车辆向前上坡转弯，转弯路径上出现行人场景时，车辆应当：</t>
    </r>
    <r>
      <rPr>
        <sz val="10"/>
        <rFont val="Times New Roman"/>
        <family val="1"/>
      </rPr>
      <t xml:space="preserve">
1. AVP </t>
    </r>
    <r>
      <rPr>
        <sz val="10"/>
        <rFont val="微软雅黑"/>
        <family val="2"/>
        <charset val="134"/>
      </rPr>
      <t>车辆向前上坡行驶转弯，车速＜</t>
    </r>
    <r>
      <rPr>
        <sz val="10"/>
        <rFont val="Times New Roman"/>
        <family val="1"/>
      </rPr>
      <t>5 km/h</t>
    </r>
    <r>
      <rPr>
        <sz val="10"/>
        <rFont val="微软雅黑"/>
        <family val="2"/>
        <charset val="134"/>
      </rPr>
      <t>，行人位于车辆转弯路径内（或运动方向与车辆转弯轨迹重合），距离车头＜</t>
    </r>
    <r>
      <rPr>
        <sz val="10"/>
        <rFont val="Times New Roman"/>
        <family val="1"/>
      </rPr>
      <t>2 m</t>
    </r>
    <r>
      <rPr>
        <sz val="10"/>
        <rFont val="微软雅黑"/>
        <family val="2"/>
        <charset val="134"/>
      </rPr>
      <t>；</t>
    </r>
    <r>
      <rPr>
        <sz val="10"/>
        <rFont val="Times New Roman"/>
        <family val="1"/>
      </rPr>
      <t xml:space="preserve">
2. AVP </t>
    </r>
    <r>
      <rPr>
        <sz val="10"/>
        <rFont val="微软雅黑"/>
        <family val="2"/>
        <charset val="134"/>
      </rPr>
      <t>车辆应作出减速</t>
    </r>
    <r>
      <rPr>
        <sz val="10"/>
        <rFont val="Times New Roman"/>
        <family val="1"/>
      </rPr>
      <t>/</t>
    </r>
    <r>
      <rPr>
        <sz val="10"/>
        <rFont val="微软雅黑"/>
        <family val="2"/>
        <charset val="134"/>
      </rPr>
      <t>刹车动作；</t>
    </r>
    <r>
      <rPr>
        <sz val="10"/>
        <rFont val="Times New Roman"/>
        <family val="1"/>
      </rPr>
      <t xml:space="preserve">
3. AVP </t>
    </r>
    <r>
      <rPr>
        <sz val="10"/>
        <rFont val="微软雅黑"/>
        <family val="2"/>
        <charset val="134"/>
      </rPr>
      <t>车辆应在与行人发生碰撞前刹停；</t>
    </r>
    <r>
      <rPr>
        <sz val="10"/>
        <rFont val="Times New Roman"/>
        <family val="1"/>
      </rPr>
      <t xml:space="preserve">
4. AVP </t>
    </r>
    <r>
      <rPr>
        <sz val="10"/>
        <rFont val="微软雅黑"/>
        <family val="2"/>
        <charset val="134"/>
      </rPr>
      <t>车辆刹停后车头与行人距离应＞</t>
    </r>
    <r>
      <rPr>
        <sz val="10"/>
        <rFont val="Times New Roman"/>
        <family val="1"/>
      </rPr>
      <t>0.5 m</t>
    </r>
  </si>
  <si>
    <t>本车向前上坡行驶转弯，行人位于车辆转弯路径内（或运动方向与车辆转弯轨迹重合）</t>
  </si>
  <si>
    <t>AVP 车辆刹停后车头与行人距离应＞0.5 m</t>
  </si>
  <si>
    <r>
      <rPr>
        <b/>
        <sz val="9"/>
        <color theme="5" tint="-0.249977111117893"/>
        <rFont val="微软雅黑"/>
        <family val="2"/>
        <charset val="134"/>
      </rPr>
      <t>MRR_0x670：</t>
    </r>
    <r>
      <rPr>
        <sz val="9"/>
        <color theme="5" tint="-0.249977111117893"/>
        <rFont val="微软雅黑"/>
        <family val="2"/>
        <charset val="134"/>
      </rPr>
      <t xml:space="preserve">
ObjDistX_1  ＞0.5 m</t>
    </r>
  </si>
  <si>
    <r>
      <rPr>
        <sz val="10"/>
        <rFont val="微软雅黑"/>
        <family val="2"/>
        <charset val="134"/>
      </rPr>
      <t>车辆向前上坡转弯，侧向行人靠近车辆场景</t>
    </r>
  </si>
  <si>
    <t>CSAE_S01_C016</t>
  </si>
  <si>
    <r>
      <rPr>
        <sz val="10"/>
        <rFont val="宋体"/>
        <family val="3"/>
        <charset val="134"/>
      </rPr>
      <t>车辆向前上坡转弯，侧向行人靠近车辆场景时，车辆应当：</t>
    </r>
    <r>
      <rPr>
        <sz val="10"/>
        <rFont val="Times New Roman"/>
        <family val="1"/>
      </rPr>
      <t xml:space="preserve">
1. AVP </t>
    </r>
    <r>
      <rPr>
        <sz val="10"/>
        <rFont val="微软雅黑"/>
        <family val="2"/>
        <charset val="134"/>
      </rPr>
      <t>车辆向前上坡行驶转弯，车速＜</t>
    </r>
    <r>
      <rPr>
        <sz val="10"/>
        <rFont val="Times New Roman"/>
        <family val="1"/>
      </rPr>
      <t>5 km/h</t>
    </r>
    <r>
      <rPr>
        <sz val="10"/>
        <rFont val="微软雅黑"/>
        <family val="2"/>
        <charset val="134"/>
      </rPr>
      <t>，行人位于车辆侧向；</t>
    </r>
    <r>
      <rPr>
        <sz val="10"/>
        <rFont val="Times New Roman"/>
        <family val="1"/>
      </rPr>
      <t xml:space="preserve">
2. </t>
    </r>
    <r>
      <rPr>
        <sz val="10"/>
        <rFont val="微软雅黑"/>
        <family val="2"/>
        <charset val="134"/>
      </rPr>
      <t>当行人与车辆侧面距离＜</t>
    </r>
    <r>
      <rPr>
        <sz val="10"/>
        <rFont val="Times New Roman"/>
        <family val="1"/>
      </rPr>
      <t xml:space="preserve">1 m </t>
    </r>
    <r>
      <rPr>
        <sz val="10"/>
        <rFont val="微软雅黑"/>
        <family val="2"/>
        <charset val="134"/>
      </rPr>
      <t>时，</t>
    </r>
    <r>
      <rPr>
        <sz val="10"/>
        <rFont val="Times New Roman"/>
        <family val="1"/>
      </rPr>
      <t xml:space="preserve">AVP </t>
    </r>
    <r>
      <rPr>
        <sz val="10"/>
        <rFont val="微软雅黑"/>
        <family val="2"/>
        <charset val="134"/>
      </rPr>
      <t>车辆应车速＜</t>
    </r>
    <r>
      <rPr>
        <sz val="10"/>
        <rFont val="Times New Roman"/>
        <family val="1"/>
      </rPr>
      <t>3 km/h</t>
    </r>
    <r>
      <rPr>
        <sz val="10"/>
        <rFont val="微软雅黑"/>
        <family val="2"/>
        <charset val="134"/>
      </rPr>
      <t>；</t>
    </r>
    <r>
      <rPr>
        <sz val="10"/>
        <rFont val="Times New Roman"/>
        <family val="1"/>
      </rPr>
      <t xml:space="preserve">
3. </t>
    </r>
    <r>
      <rPr>
        <sz val="10"/>
        <rFont val="微软雅黑"/>
        <family val="2"/>
        <charset val="134"/>
      </rPr>
      <t>当行人与车辆侧面距离＜</t>
    </r>
    <r>
      <rPr>
        <sz val="10"/>
        <rFont val="Times New Roman"/>
        <family val="1"/>
      </rPr>
      <t xml:space="preserve">0.5 m </t>
    </r>
    <r>
      <rPr>
        <sz val="10"/>
        <rFont val="微软雅黑"/>
        <family val="2"/>
        <charset val="134"/>
      </rPr>
      <t>时，</t>
    </r>
    <r>
      <rPr>
        <sz val="10"/>
        <rFont val="Times New Roman"/>
        <family val="1"/>
      </rPr>
      <t xml:space="preserve">AVP </t>
    </r>
    <r>
      <rPr>
        <sz val="10"/>
        <rFont val="微软雅黑"/>
        <family val="2"/>
        <charset val="134"/>
      </rPr>
      <t>车辆应作出刹车动作；</t>
    </r>
    <r>
      <rPr>
        <sz val="10"/>
        <rFont val="Times New Roman"/>
        <family val="1"/>
      </rPr>
      <t xml:space="preserve">
4. AVP </t>
    </r>
    <r>
      <rPr>
        <sz val="10"/>
        <rFont val="微软雅黑"/>
        <family val="2"/>
        <charset val="134"/>
      </rPr>
      <t>车辆应在与行人发生碰撞前刹停</t>
    </r>
  </si>
  <si>
    <t>本车向前上坡行驶转弯，行人位于车辆侧向</t>
  </si>
  <si>
    <r>
      <rPr>
        <b/>
        <sz val="9"/>
        <color theme="5" tint="-0.249977111117893"/>
        <rFont val="微软雅黑"/>
        <family val="2"/>
        <charset val="134"/>
      </rPr>
      <t xml:space="preserve">CMRR_FL_0x685：
</t>
    </r>
    <r>
      <rPr>
        <sz val="9"/>
        <color theme="5" tint="-0.249977111117893"/>
        <rFont val="微软雅黑"/>
        <family val="2"/>
        <charset val="134"/>
      </rPr>
      <t>FR_ObjDistY_1  ＜0.5 m</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Brake_Pedal_Status_S = 0x1：Pressed/0x2</t>
    </r>
  </si>
  <si>
    <r>
      <rPr>
        <b/>
        <sz val="9"/>
        <color theme="5" tint="-0.249977111117893"/>
        <rFont val="微软雅黑"/>
        <family val="2"/>
        <charset val="134"/>
      </rPr>
      <t xml:space="preserve">CMRR_FL_0x685：
</t>
    </r>
    <r>
      <rPr>
        <sz val="9"/>
        <color theme="5" tint="-0.249977111117893"/>
        <rFont val="微软雅黑"/>
        <family val="2"/>
        <charset val="134"/>
      </rPr>
      <t>FR_ObjDistY_1  ＜1 m</t>
    </r>
    <r>
      <rPr>
        <b/>
        <sz val="9"/>
        <color theme="5" tint="-0.249977111117893"/>
        <rFont val="微软雅黑"/>
        <family val="2"/>
        <charset val="134"/>
      </rPr>
      <t xml:space="preserve">
Left_BCM_0x151：
</t>
    </r>
    <r>
      <rPr>
        <sz val="9"/>
        <color theme="5" tint="-0.249977111117893"/>
        <rFont val="微软雅黑"/>
        <family val="2"/>
        <charset val="134"/>
      </rPr>
      <t>Speed_Signal_151_S＜3km/h</t>
    </r>
  </si>
  <si>
    <r>
      <rPr>
        <sz val="10"/>
        <color rgb="FF000000"/>
        <rFont val="Times New Roman"/>
        <family val="1"/>
      </rPr>
      <t xml:space="preserve">S02: AVP </t>
    </r>
    <r>
      <rPr>
        <sz val="10"/>
        <color rgb="FF000000"/>
        <rFont val="微软雅黑"/>
        <family val="2"/>
        <charset val="134"/>
      </rPr>
      <t>行人安全特殊极端场景</t>
    </r>
  </si>
  <si>
    <t>CSAE_S02</t>
  </si>
  <si>
    <r>
      <rPr>
        <sz val="10"/>
        <rFont val="Times New Roman"/>
        <family val="1"/>
      </rPr>
      <t xml:space="preserve">a) AVP </t>
    </r>
    <r>
      <rPr>
        <sz val="10"/>
        <rFont val="微软雅黑"/>
        <family val="2"/>
        <charset val="134"/>
      </rPr>
      <t>在运行中，会出现特殊的极端场景</t>
    </r>
    <r>
      <rPr>
        <sz val="10"/>
        <rFont val="Times New Roman"/>
        <family val="1"/>
      </rPr>
      <t xml:space="preserve">
b) AVP </t>
    </r>
    <r>
      <rPr>
        <sz val="10"/>
        <rFont val="微软雅黑"/>
        <family val="2"/>
        <charset val="134"/>
      </rPr>
      <t>车辆应当避免与行人发生碰撞；</t>
    </r>
    <r>
      <rPr>
        <sz val="10"/>
        <rFont val="Times New Roman"/>
        <family val="1"/>
      </rPr>
      <t xml:space="preserve">
c) </t>
    </r>
    <r>
      <rPr>
        <sz val="10"/>
        <rFont val="微软雅黑"/>
        <family val="2"/>
        <charset val="134"/>
      </rPr>
      <t>如方案限制无法避免与行人发生碰撞，应尽量减少对行人造成的伤害；</t>
    </r>
    <r>
      <rPr>
        <sz val="10"/>
        <rFont val="Times New Roman"/>
        <family val="1"/>
      </rPr>
      <t xml:space="preserve">
d) AVP </t>
    </r>
    <r>
      <rPr>
        <sz val="10"/>
        <rFont val="微软雅黑"/>
        <family val="2"/>
        <charset val="134"/>
      </rPr>
      <t>车辆应有数据记录（传感器及车辆指令数据）为责任划分提供证据</t>
    </r>
  </si>
  <si>
    <r>
      <rPr>
        <sz val="10"/>
        <rFont val="微软雅黑"/>
        <family val="2"/>
        <charset val="134"/>
      </rPr>
      <t>行人从遮挡物后快速冲出场景</t>
    </r>
  </si>
  <si>
    <t>CSAE_S02_C001</t>
  </si>
  <si>
    <r>
      <rPr>
        <sz val="10"/>
        <rFont val="宋体"/>
        <family val="3"/>
        <charset val="134"/>
      </rPr>
      <t>行人从遮挡物后快速冲出场景时，车辆应当：</t>
    </r>
    <r>
      <rPr>
        <sz val="10"/>
        <rFont val="Times New Roman"/>
        <family val="1"/>
      </rPr>
      <t xml:space="preserve">
1.AVP </t>
    </r>
    <r>
      <rPr>
        <sz val="10"/>
        <rFont val="宋体"/>
        <family val="3"/>
        <charset val="134"/>
      </rPr>
      <t>在运行中，会出现特殊的极端场景，比如行人从遮挡物后快速冲出；</t>
    </r>
    <r>
      <rPr>
        <sz val="10"/>
        <rFont val="Times New Roman"/>
        <family val="1"/>
      </rPr>
      <t xml:space="preserve">
2. AVP </t>
    </r>
    <r>
      <rPr>
        <sz val="10"/>
        <rFont val="宋体"/>
        <family val="3"/>
        <charset val="134"/>
      </rPr>
      <t>车辆应当避免与行人发生碰撞；</t>
    </r>
    <r>
      <rPr>
        <sz val="10"/>
        <rFont val="Times New Roman"/>
        <family val="1"/>
      </rPr>
      <t xml:space="preserve">
3.</t>
    </r>
    <r>
      <rPr>
        <sz val="10"/>
        <rFont val="宋体"/>
        <family val="3"/>
        <charset val="134"/>
      </rPr>
      <t>如方案限制无法避免与行人发生碰撞，应尽量减少对行人造成的伤害；</t>
    </r>
    <r>
      <rPr>
        <sz val="10"/>
        <rFont val="Times New Roman"/>
        <family val="1"/>
      </rPr>
      <t xml:space="preserve">
4. AVP </t>
    </r>
    <r>
      <rPr>
        <sz val="10"/>
        <rFont val="宋体"/>
        <family val="3"/>
        <charset val="134"/>
      </rPr>
      <t>车辆应有数据记录（传感器及车辆指令数据）为责任划分提供证据。</t>
    </r>
  </si>
  <si>
    <t>本车向前行驶，行人从周围车辆遮挡物后快速冲出</t>
  </si>
  <si>
    <t>车辆与探测到的障碍物距离信息</t>
  </si>
  <si>
    <r>
      <rPr>
        <b/>
        <sz val="9"/>
        <color theme="5" tint="-0.249977111117893"/>
        <rFont val="微软雅黑"/>
        <family val="2"/>
        <charset val="134"/>
      </rPr>
      <t>MRR_0x670：</t>
    </r>
    <r>
      <rPr>
        <sz val="9"/>
        <color theme="5" tint="-0.249977111117893"/>
        <rFont val="微软雅黑"/>
        <family val="2"/>
        <charset val="134"/>
      </rPr>
      <t xml:space="preserve">
ObjDistX_1  x方向相对距离</t>
    </r>
  </si>
  <si>
    <t>AVP车辆应在与行人发生碰撞前刹停，如方案限制无法避免与行人发生碰撞，应尽量减少对行人造成的伤害</t>
  </si>
  <si>
    <r>
      <rPr>
        <sz val="10"/>
        <rFont val="微软雅黑"/>
        <family val="2"/>
        <charset val="134"/>
      </rPr>
      <t>遮挡物出现静止障碍物场景</t>
    </r>
  </si>
  <si>
    <t>CSAE_S02_C002</t>
  </si>
  <si>
    <r>
      <rPr>
        <sz val="10"/>
        <rFont val="宋体"/>
        <family val="3"/>
        <charset val="134"/>
      </rPr>
      <t>遮挡物后出现静止障碍物场景时，车辆应当：</t>
    </r>
    <r>
      <rPr>
        <sz val="10"/>
        <rFont val="Times New Roman"/>
        <family val="1"/>
      </rPr>
      <t xml:space="preserve">
1. </t>
    </r>
    <r>
      <rPr>
        <sz val="10"/>
        <rFont val="微软雅黑"/>
        <family val="2"/>
        <charset val="134"/>
      </rPr>
      <t>在上坡道路尽头有静止的行人；</t>
    </r>
    <r>
      <rPr>
        <sz val="10"/>
        <rFont val="Times New Roman"/>
        <family val="1"/>
      </rPr>
      <t xml:space="preserve">
2. AVP </t>
    </r>
    <r>
      <rPr>
        <sz val="10"/>
        <rFont val="微软雅黑"/>
        <family val="2"/>
        <charset val="134"/>
      </rPr>
      <t>车辆应当避免与行人发生碰撞；</t>
    </r>
    <r>
      <rPr>
        <sz val="10"/>
        <rFont val="Times New Roman"/>
        <family val="1"/>
      </rPr>
      <t xml:space="preserve">
3. </t>
    </r>
    <r>
      <rPr>
        <sz val="10"/>
        <rFont val="微软雅黑"/>
        <family val="2"/>
        <charset val="134"/>
      </rPr>
      <t>如方案限制无法避免与行人发生碰撞，应尽量减少对行人造成的伤害；</t>
    </r>
    <r>
      <rPr>
        <sz val="10"/>
        <rFont val="Times New Roman"/>
        <family val="1"/>
      </rPr>
      <t xml:space="preserve">
4. AVP </t>
    </r>
    <r>
      <rPr>
        <sz val="10"/>
        <rFont val="微软雅黑"/>
        <family val="2"/>
        <charset val="134"/>
      </rPr>
      <t>车辆应有数据记录（传感器及车辆指令数据）为责任划分提供证据</t>
    </r>
  </si>
  <si>
    <t>在上坡道路尽头有静止的行人</t>
  </si>
  <si>
    <t>AVP 车辆应当避免与行人发生碰撞，如方案限制无法避免与行人发生碰撞，应尽量减少对行人造成的伤害</t>
  </si>
  <si>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=0x00：TheVehicleIsNormal/0x55：TheVehicleCollides</t>
    </r>
  </si>
  <si>
    <r>
      <rPr>
        <sz val="10"/>
        <rFont val="微软雅黑"/>
        <family val="2"/>
        <charset val="134"/>
      </rPr>
      <t>行人横躺在行车路径</t>
    </r>
  </si>
  <si>
    <t>CSAE_S02_C003</t>
  </si>
  <si>
    <r>
      <rPr>
        <sz val="10"/>
        <rFont val="宋体"/>
        <family val="3"/>
        <charset val="134"/>
      </rPr>
      <t>行人横躺在行车路径场景时，车辆应当：</t>
    </r>
    <r>
      <rPr>
        <sz val="10"/>
        <rFont val="Times New Roman"/>
        <family val="1"/>
      </rPr>
      <t xml:space="preserve">
1. AVP </t>
    </r>
    <r>
      <rPr>
        <sz val="10"/>
        <rFont val="微软雅黑"/>
        <family val="2"/>
        <charset val="134"/>
      </rPr>
      <t>运行中，行驶路径上出现躺下的行人；</t>
    </r>
    <r>
      <rPr>
        <sz val="10"/>
        <rFont val="Times New Roman"/>
        <family val="1"/>
      </rPr>
      <t xml:space="preserve">
2. </t>
    </r>
    <r>
      <rPr>
        <sz val="10"/>
        <rFont val="微软雅黑"/>
        <family val="2"/>
        <charset val="134"/>
      </rPr>
      <t>根据行人的体积、衣着、和环境光线不同，</t>
    </r>
    <r>
      <rPr>
        <sz val="10"/>
        <rFont val="Times New Roman"/>
        <family val="1"/>
      </rPr>
      <t xml:space="preserve">AVP </t>
    </r>
    <r>
      <rPr>
        <sz val="10"/>
        <rFont val="微软雅黑"/>
        <family val="2"/>
        <charset val="134"/>
      </rPr>
      <t>车辆和场端传感器会有可能无法探测到行人；</t>
    </r>
    <r>
      <rPr>
        <sz val="10"/>
        <rFont val="Times New Roman"/>
        <family val="1"/>
      </rPr>
      <t xml:space="preserve">
3. AVP </t>
    </r>
    <r>
      <rPr>
        <sz val="10"/>
        <rFont val="微软雅黑"/>
        <family val="2"/>
        <charset val="134"/>
      </rPr>
      <t>车辆如无法避免与行人发生碰撞时，应避免碾压行人，并尽量减少对行人造成的伤害；</t>
    </r>
    <r>
      <rPr>
        <sz val="10"/>
        <rFont val="Times New Roman"/>
        <family val="1"/>
      </rPr>
      <t xml:space="preserve">
4. AVP </t>
    </r>
    <r>
      <rPr>
        <sz val="10"/>
        <rFont val="微软雅黑"/>
        <family val="2"/>
        <charset val="134"/>
      </rPr>
      <t>车辆应有数据记录（传感器及车辆指令数据）为责任划分提供证据</t>
    </r>
  </si>
  <si>
    <t>行驶路径上出现躺下的行人</t>
  </si>
  <si>
    <t>AVP 车辆如无法避免与行人发生碰撞时，应避免碾压行人，并尽量减少对行人造成的伤害</t>
  </si>
  <si>
    <r>
      <rPr>
        <sz val="10"/>
        <rFont val="微软雅黑"/>
        <family val="2"/>
        <charset val="134"/>
      </rPr>
      <t>低身高场景</t>
    </r>
  </si>
  <si>
    <t>CSAE_S02_C004</t>
  </si>
  <si>
    <r>
      <rPr>
        <sz val="10"/>
        <rFont val="宋体"/>
        <family val="3"/>
        <charset val="134"/>
      </rPr>
      <t>身高＜</t>
    </r>
    <r>
      <rPr>
        <sz val="10"/>
        <rFont val="Times New Roman"/>
        <family val="1"/>
      </rPr>
      <t>80 cm</t>
    </r>
    <r>
      <rPr>
        <sz val="10"/>
        <rFont val="宋体"/>
        <family val="3"/>
        <charset val="134"/>
      </rPr>
      <t>的行人场景，车辆应当：</t>
    </r>
    <r>
      <rPr>
        <sz val="10"/>
        <rFont val="Times New Roman"/>
        <family val="1"/>
      </rPr>
      <t xml:space="preserve">
1. AVP </t>
    </r>
    <r>
      <rPr>
        <sz val="10"/>
        <rFont val="微软雅黑"/>
        <family val="2"/>
        <charset val="134"/>
      </rPr>
      <t>运行中，行驶路径上出现身高＜</t>
    </r>
    <r>
      <rPr>
        <sz val="10"/>
        <rFont val="Times New Roman"/>
        <family val="1"/>
      </rPr>
      <t xml:space="preserve">80 cm </t>
    </r>
    <r>
      <rPr>
        <sz val="10"/>
        <rFont val="微软雅黑"/>
        <family val="2"/>
        <charset val="134"/>
      </rPr>
      <t>的行人；</t>
    </r>
    <r>
      <rPr>
        <sz val="10"/>
        <rFont val="Times New Roman"/>
        <family val="1"/>
      </rPr>
      <t xml:space="preserve">
2. </t>
    </r>
    <r>
      <rPr>
        <sz val="10"/>
        <rFont val="微软雅黑"/>
        <family val="2"/>
        <charset val="134"/>
      </rPr>
      <t>由于传感器探测范围、外部光线环境等原因，</t>
    </r>
    <r>
      <rPr>
        <sz val="10"/>
        <rFont val="Times New Roman"/>
        <family val="1"/>
      </rPr>
      <t xml:space="preserve">AVP </t>
    </r>
    <r>
      <rPr>
        <sz val="10"/>
        <rFont val="微软雅黑"/>
        <family val="2"/>
        <charset val="134"/>
      </rPr>
      <t>车辆传感器和场端传感器会有可能无法探测到行人；</t>
    </r>
    <r>
      <rPr>
        <sz val="10"/>
        <rFont val="Times New Roman"/>
        <family val="1"/>
      </rPr>
      <t xml:space="preserve">
3. AVP </t>
    </r>
    <r>
      <rPr>
        <sz val="10"/>
        <rFont val="微软雅黑"/>
        <family val="2"/>
        <charset val="134"/>
      </rPr>
      <t>车辆如因技术方案局限性而无法避免与行人发生碰撞时，应避免碾压行人，并尽量减少对行人造成的伤害；</t>
    </r>
    <r>
      <rPr>
        <sz val="10"/>
        <rFont val="Times New Roman"/>
        <family val="1"/>
      </rPr>
      <t xml:space="preserve">
4. AVP </t>
    </r>
    <r>
      <rPr>
        <sz val="10"/>
        <rFont val="微软雅黑"/>
        <family val="2"/>
        <charset val="134"/>
      </rPr>
      <t>车辆需要有数据记录（传感器及车辆指令数据）为责任划分提供证据</t>
    </r>
  </si>
  <si>
    <t>本车向前行驶，行驶路径上出现身高＜80 cm 的行人</t>
  </si>
  <si>
    <t>AVP 车辆到达目标车位，目标车位被其它车辆占用</t>
  </si>
  <si>
    <t>CSAE_S02_C005</t>
  </si>
  <si>
    <r>
      <rPr>
        <sz val="10"/>
        <rFont val="宋体"/>
        <family val="3"/>
        <charset val="134"/>
      </rPr>
      <t>系统响应：</t>
    </r>
    <r>
      <rPr>
        <sz val="10"/>
        <rFont val="Times New Roman"/>
        <family val="1"/>
      </rPr>
      <t xml:space="preserve">
1.AVP </t>
    </r>
    <r>
      <rPr>
        <sz val="10"/>
        <rFont val="宋体"/>
        <family val="3"/>
        <charset val="134"/>
      </rPr>
      <t>车辆靠近目标车位停车，确保不会堵塞道路，打开双闪，通过车机端大屏通知用户；</t>
    </r>
    <r>
      <rPr>
        <sz val="10"/>
        <rFont val="Times New Roman"/>
        <family val="1"/>
      </rPr>
      <t xml:space="preserve">
2.</t>
    </r>
    <r>
      <rPr>
        <sz val="10"/>
        <rFont val="宋体"/>
        <family val="3"/>
        <charset val="134"/>
      </rPr>
      <t>用户可选择让车辆继续巡航寻找其它可用车位，或接管车辆。</t>
    </r>
  </si>
  <si>
    <t>AVP 车辆靠近目标车位停车，确保不会堵塞道路，打开双闪，AVP车辆刹停 ，通过车机端大屏通知用户</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</si>
  <si>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ADS_0x1E2：</t>
    </r>
    <r>
      <rPr>
        <sz val="9"/>
        <color theme="5" tint="-0.249977111117893"/>
        <rFont val="微软雅黑"/>
        <family val="2"/>
        <charset val="134"/>
      </rPr>
      <t xml:space="preserve">
ADS_AutoP_Request = 0x1: Request
ADS_0x1E2：
ADS_AutoP_Request_Valid == 0x1：Valid
</t>
    </r>
    <r>
      <rPr>
        <b/>
        <sz val="9"/>
        <color theme="5" tint="-0.249977111117893"/>
        <rFont val="微软雅黑"/>
        <family val="2"/>
        <charset val="134"/>
      </rPr>
      <t>CCU_0x0FC：</t>
    </r>
    <r>
      <rPr>
        <sz val="9"/>
        <color theme="5" tint="-0.249977111117893"/>
        <rFont val="微软雅黑"/>
        <family val="2"/>
        <charset val="134"/>
      </rPr>
      <t xml:space="preserve">
CCU_EPB_System_Status_S =0x3:Applied</t>
    </r>
  </si>
  <si>
    <t>用户可选择让车辆继续巡航寻找其它可用车位，或接管车辆</t>
  </si>
  <si>
    <t xml:space="preserve">
Media_0x4EF：
PAD_SVP_ReSearching_S  = 0x2： ON
ADS_0x29C：
Take_Over_Req_29C_S =0x1：Valid TakeOver Request
</t>
  </si>
  <si>
    <t>AVP 车辆到达目标车位，目标车位存在静止障碍物</t>
  </si>
  <si>
    <t>CSAE_S02_C006</t>
  </si>
  <si>
    <r>
      <rPr>
        <sz val="10"/>
        <rFont val="宋体"/>
        <family val="3"/>
        <charset val="134"/>
      </rPr>
      <t>系统响应：</t>
    </r>
    <r>
      <rPr>
        <sz val="10"/>
        <rFont val="Times New Roman"/>
        <family val="1"/>
      </rPr>
      <t xml:space="preserve">
1.AVP </t>
    </r>
    <r>
      <rPr>
        <sz val="10"/>
        <rFont val="宋体"/>
        <family val="3"/>
        <charset val="134"/>
      </rPr>
      <t>车辆靠近目标车位停车，确保不会堵塞道路，打开双闪，通过车机端大屏通知用户；</t>
    </r>
    <r>
      <rPr>
        <sz val="10"/>
        <rFont val="Times New Roman"/>
        <family val="1"/>
      </rPr>
      <t xml:space="preserve">
2.</t>
    </r>
    <r>
      <rPr>
        <sz val="10"/>
        <rFont val="宋体"/>
        <family val="3"/>
        <charset val="134"/>
      </rPr>
      <t>用户可选择让车辆继续巡航寻找其它可用车位，或接管车辆。</t>
    </r>
    <r>
      <rPr>
        <sz val="10"/>
        <rFont val="Times New Roman"/>
        <family val="1"/>
      </rPr>
      <t xml:space="preserve">
</t>
    </r>
  </si>
  <si>
    <t>AVP 车辆到达用户选定的固定目标车位，泊车空间不足</t>
  </si>
  <si>
    <t>CSAE_S02_C007</t>
  </si>
  <si>
    <t xml:space="preserve">系统响应：
1.AVP 系统探测到目标车位附近障碍物较多，无法规划出泊车路径；
2.AVP 车辆靠近目标车位停车，确保不会堵塞道路，打开双闪，通过车机端大屏通知用户；
3.用户可选择让车辆继续巡航寻找其它可用车位，或接管车辆。
</t>
  </si>
  <si>
    <t>.AVP 系统探测到目标车位附近障碍物较多，无法规划出泊车路径；用 AVP 车辆靠近目标车位停车，确保不会堵塞道路，打开双闪，通过车机端大屏通知用户；</t>
  </si>
  <si>
    <t>用户可选择让车辆继续巡航寻找其它可用车位，或接管车辆。</t>
  </si>
  <si>
    <t>AVP 车辆巡航过程遇到临时施工_1</t>
  </si>
  <si>
    <t>CSAE_S02_C008_1</t>
  </si>
  <si>
    <t>系统响应：
情景一：
1.AVP 车辆巡航过程中，遇到临时施工，导致车辆不可通行，智驾系统判断是否存在新的规划路线；
2.智驾系统判断无其他可同行路径到达目标点，车辆需要靠边停车，确保不会堵塞道路，打开双闪，通过车机端大屏通知用户；
3.用户可选择让车辆继续巡航寻找其它可用车位，或接管车辆。</t>
  </si>
  <si>
    <t>.AVP 车辆巡航过程中，遇到临时施工，导致车辆不可通行，智驾系统判断是否存在新的规划路线</t>
  </si>
  <si>
    <r>
      <rPr>
        <b/>
        <sz val="9"/>
        <color theme="5" tint="-0.249977111117893"/>
        <rFont val="微软雅黑"/>
        <family val="2"/>
        <charset val="134"/>
      </rPr>
      <t xml:space="preserve">ADS_0x2CB：
</t>
    </r>
    <r>
      <rPr>
        <sz val="9"/>
        <color theme="5" tint="-0.249977111117893"/>
        <rFont val="微软雅黑"/>
        <family val="2"/>
        <charset val="134"/>
      </rPr>
      <t>ADS_PAD_SVPSts = 0xA： Cruising</t>
    </r>
    <r>
      <rPr>
        <b/>
        <sz val="9"/>
        <color theme="5" tint="-0.249977111117893"/>
        <rFont val="微软雅黑"/>
        <family val="2"/>
        <charset val="134"/>
      </rPr>
      <t xml:space="preserve">
</t>
    </r>
  </si>
  <si>
    <t>智驾系统判断无其他可同行路径到达目标点，车辆需要靠边停车，确保不会堵塞道路，打开双闪，通过车机端大屏通知用户</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</si>
  <si>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 xml:space="preserve">ADS_0x139：
</t>
    </r>
    <r>
      <rPr>
        <sz val="9"/>
        <color theme="5" tint="-0.249977111117893"/>
        <rFont val="微软雅黑"/>
        <family val="2"/>
        <charset val="134"/>
      </rPr>
      <t>ADS_PkgSafetyMode_Req_S =0x1: Request</t>
    </r>
    <r>
      <rPr>
        <b/>
        <sz val="9"/>
        <color theme="5" tint="-0.249977111117893"/>
        <rFont val="微软雅黑"/>
        <family val="2"/>
        <charset val="134"/>
      </rPr>
      <t xml:space="preserve">
CCU_0x0F4：
</t>
    </r>
    <r>
      <rPr>
        <sz val="9"/>
        <color theme="5" tint="-0.249977111117893"/>
        <rFont val="微软雅黑"/>
        <family val="2"/>
        <charset val="134"/>
      </rPr>
      <t>Rnk_S = 0x1:P</t>
    </r>
    <r>
      <rPr>
        <b/>
        <sz val="9"/>
        <color theme="5" tint="-0.249977111117893"/>
        <rFont val="微软雅黑"/>
        <family val="2"/>
        <charset val="134"/>
      </rPr>
      <t xml:space="preserve">
CCU_0x0FC：
</t>
    </r>
    <r>
      <rPr>
        <sz val="9"/>
        <color theme="5" tint="-0.249977111117893"/>
        <rFont val="微软雅黑"/>
        <family val="2"/>
        <charset val="134"/>
      </rPr>
      <t>CCU_EPB_System_Status_S =0x3:Applied</t>
    </r>
  </si>
  <si>
    <t>AVP 车辆巡航过程遇到临时施工_2</t>
  </si>
  <si>
    <t>CSAE_S02_C008_2</t>
  </si>
  <si>
    <t xml:space="preserve">系统响应：
情景二：
1.AVP 车辆巡航过程中，遇到临时施工，车辆判断存在新的规划路线；
2.车辆通过车机端大屏提示用户已经重新规划路径；
3.车辆继续完成 AVP 功能；
</t>
  </si>
  <si>
    <t>AVP 车辆巡航过程中，遇到临时施工，车辆判断存在新的规划路线</t>
  </si>
  <si>
    <t>车辆继续完成 AVP 功能</t>
  </si>
  <si>
    <r>
      <rPr>
        <b/>
        <sz val="9"/>
        <color theme="5" tint="-0.249977111117893"/>
        <rFont val="微软雅黑"/>
        <family val="2"/>
        <charset val="134"/>
      </rPr>
      <t xml:space="preserve">ADS_0x2CB：
</t>
    </r>
    <r>
      <rPr>
        <sz val="9"/>
        <color theme="5" tint="-0.249977111117893"/>
        <rFont val="微软雅黑"/>
        <family val="2"/>
        <charset val="134"/>
      </rPr>
      <t>ADS_PAD_SVPSts = 0x8： Park in Process
0xA： Cruising
0xD： Complete</t>
    </r>
    <r>
      <rPr>
        <b/>
        <sz val="9"/>
        <color theme="5" tint="-0.249977111117893"/>
        <rFont val="微软雅黑"/>
        <family val="2"/>
        <charset val="134"/>
      </rPr>
      <t xml:space="preserve">
</t>
    </r>
  </si>
  <si>
    <t>.车辆通过车机端大屏提示用户已经重新规划路径</t>
  </si>
  <si>
    <r>
      <rPr>
        <b/>
        <sz val="9"/>
        <color theme="5" tint="-0.249977111117893"/>
        <rFont val="微软雅黑"/>
        <family val="2"/>
        <charset val="134"/>
      </rPr>
      <t>ADS_0x2CB：</t>
    </r>
    <r>
      <rPr>
        <sz val="9"/>
        <color theme="5" tint="-0.249977111117893"/>
        <rFont val="微软雅黑"/>
        <family val="2"/>
        <charset val="134"/>
      </rPr>
      <t xml:space="preserve">
ADS_SVP_ FunctionDsp =0x18:Request change path 
</t>
    </r>
  </si>
  <si>
    <t>AVP 车辆发生碰撞</t>
  </si>
  <si>
    <t>CSAE_S02_C009</t>
  </si>
  <si>
    <t xml:space="preserve">系统响应：
AVP 车在功能激活，发生碰撞，自车需要紧急制动并驻车，通知用户接管车辆。
</t>
  </si>
  <si>
    <t>AVP 车在功能激活，发生碰撞</t>
  </si>
  <si>
    <t>自车需要紧急制动并驻车</t>
  </si>
  <si>
    <t>通知用户接管车辆。</t>
  </si>
  <si>
    <r>
      <rPr>
        <b/>
        <sz val="9"/>
        <color theme="5" tint="-0.249977111117893"/>
        <rFont val="微软雅黑"/>
        <family val="2"/>
        <charset val="134"/>
      </rPr>
      <t>ADS_0x29C</t>
    </r>
    <r>
      <rPr>
        <sz val="9"/>
        <color theme="5" tint="-0.249977111117893"/>
        <rFont val="微软雅黑"/>
        <family val="2"/>
        <charset val="134"/>
      </rPr>
      <t>：
Take_Over_Req_29C_S =0x1：Valid TakeOver Request</t>
    </r>
  </si>
  <si>
    <t>AVP 车辆故障</t>
  </si>
  <si>
    <t>CSAE_S02_C010</t>
  </si>
  <si>
    <t xml:space="preserve">系统响应：
AVP 车在功能运行过程中，车辆或者系统故障，智驾系统需要紧急制动并驻车，通知用
户接管车辆。
</t>
  </si>
  <si>
    <t>车辆或者系统故障
MDC域控故障</t>
  </si>
  <si>
    <r>
      <rPr>
        <b/>
        <sz val="9"/>
        <color theme="5" tint="-0.249977111117893"/>
        <rFont val="微软雅黑"/>
        <family val="2"/>
        <charset val="134"/>
      </rPr>
      <t>ADS_0x2D5：</t>
    </r>
    <r>
      <rPr>
        <sz val="9"/>
        <color theme="5" tint="-0.249977111117893"/>
        <rFont val="微软雅黑"/>
        <family val="2"/>
        <charset val="134"/>
      </rPr>
      <t xml:space="preserve">
MDC_Sta_2D5_S =0x0：normal 
                 0x1：Tem Failed（临时故障） 
                 0x2：Pem Failed（永久故障）</t>
    </r>
  </si>
  <si>
    <t>智驾系统需要紧急制动并驻车</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</si>
  <si>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 xml:space="preserve">ADS_0x139：
</t>
    </r>
    <r>
      <rPr>
        <sz val="9"/>
        <color theme="5" tint="-0.249977111117893"/>
        <rFont val="微软雅黑"/>
        <family val="2"/>
        <charset val="134"/>
      </rPr>
      <t>ADS_PkgSafetyMode_Req_S =0x1: Request</t>
    </r>
    <r>
      <rPr>
        <b/>
        <sz val="9"/>
        <color theme="5" tint="-0.249977111117893"/>
        <rFont val="微软雅黑"/>
        <family val="2"/>
        <charset val="134"/>
      </rPr>
      <t xml:space="preserve">
CCU_0x0F4：
</t>
    </r>
    <r>
      <rPr>
        <sz val="9"/>
        <color theme="5" tint="-0.249977111117893"/>
        <rFont val="微软雅黑"/>
        <family val="2"/>
        <charset val="134"/>
      </rPr>
      <t>Rnk_S = 0x1:P</t>
    </r>
    <r>
      <rPr>
        <b/>
        <sz val="9"/>
        <color theme="5" tint="-0.249977111117893"/>
        <rFont val="微软雅黑"/>
        <family val="2"/>
        <charset val="134"/>
      </rPr>
      <t xml:space="preserve">
CCU_0x0FC：
</t>
    </r>
    <r>
      <rPr>
        <sz val="9"/>
        <color theme="5" tint="-0.249977111117893"/>
        <rFont val="微软雅黑"/>
        <family val="2"/>
        <charset val="134"/>
      </rPr>
      <t xml:space="preserve">CCU_EPB_System_Status_S =0x3:Applied
</t>
    </r>
  </si>
  <si>
    <t>通知用 户接管车辆</t>
  </si>
  <si>
    <r>
      <rPr>
        <sz val="10"/>
        <color indexed="9"/>
        <rFont val="Times New Roman"/>
        <family val="1"/>
      </rPr>
      <t>AVP</t>
    </r>
    <r>
      <rPr>
        <sz val="10"/>
        <color indexed="9"/>
        <rFont val="微软雅黑"/>
        <family val="2"/>
        <charset val="134"/>
      </rPr>
      <t>典型场景</t>
    </r>
  </si>
  <si>
    <t>单车道巡航</t>
  </si>
  <si>
    <t>S01:单车道巡航，前方无车</t>
  </si>
  <si>
    <t>single lane_S01</t>
  </si>
  <si>
    <t>系统响应：AVP 车辆以固定车速在停车室内巡航，允许根据具体道路情况调整巡航车速。</t>
  </si>
  <si>
    <t>HIL</t>
  </si>
  <si>
    <t>单车道巡航，前方无车</t>
  </si>
  <si>
    <r>
      <rPr>
        <b/>
        <sz val="9"/>
        <color theme="5" tint="-0.249977111117893"/>
        <rFont val="微软雅黑"/>
        <family val="2"/>
        <charset val="134"/>
      </rPr>
      <t>IPB_0x121：</t>
    </r>
    <r>
      <rPr>
        <sz val="9"/>
        <color theme="5" tint="-0.249977111117893"/>
        <rFont val="微软雅黑"/>
        <family val="2"/>
        <charset val="134"/>
      </rPr>
      <t xml:space="preserve">
IPB_Vehicle_Speed_S = 10
Vehicle_Speed_Stats_S =  0x0：Valid
</t>
    </r>
    <r>
      <rPr>
        <b/>
        <sz val="9"/>
        <color theme="5" tint="-0.249977111117893"/>
        <rFont val="微软雅黑"/>
        <family val="2"/>
        <charset val="134"/>
      </rPr>
      <t>Left_BCM_0x151：</t>
    </r>
    <r>
      <rPr>
        <sz val="9"/>
        <color theme="5" tint="-0.249977111117893"/>
        <rFont val="微软雅黑"/>
        <family val="2"/>
        <charset val="134"/>
      </rPr>
      <t xml:space="preserve">
Speed_Signal_151_S= 10
车速 = 10km/h</t>
    </r>
  </si>
  <si>
    <t>根据具体道路情况调整巡航车速</t>
  </si>
  <si>
    <t>S02:单车道巡航，跟随前方慢车</t>
  </si>
  <si>
    <t>single lane_S02</t>
  </si>
  <si>
    <t>系统响应：
1.AVP 车辆跟随前车行驶，并维持一定的跟车安全距离；
2.前车离开后，AVP 车辆调整至固定巡航车速。</t>
  </si>
  <si>
    <t>单车道巡航，前方有车行驶
本车以一定速度跟随前车</t>
  </si>
  <si>
    <t>AVP 车辆跟随前车行驶，并维持一定的跟车安全距离</t>
  </si>
  <si>
    <r>
      <rPr>
        <b/>
        <sz val="9"/>
        <color theme="5" tint="-0.249977111117893"/>
        <rFont val="微软雅黑"/>
        <family val="2"/>
        <charset val="134"/>
      </rPr>
      <t xml:space="preserve">ADS_0x2CB：
</t>
    </r>
    <r>
      <rPr>
        <sz val="9"/>
        <color theme="5" tint="-0.249977111117893"/>
        <rFont val="微软雅黑"/>
        <family val="2"/>
        <charset val="134"/>
      </rPr>
      <t>ADS_PAD_LVPSts = 0x5: Cruising</t>
    </r>
    <r>
      <rPr>
        <b/>
        <sz val="9"/>
        <color theme="5" tint="-0.249977111117893"/>
        <rFont val="微软雅黑"/>
        <family val="2"/>
        <charset val="134"/>
      </rPr>
      <t xml:space="preserve">
MRR_0x32D：
</t>
    </r>
    <r>
      <rPr>
        <sz val="9"/>
        <color theme="5" tint="-0.249977111117893"/>
        <rFont val="微软雅黑"/>
        <family val="2"/>
        <charset val="134"/>
      </rPr>
      <t>Obj_Valid_S  = 0x1：TargetObjectDetected</t>
    </r>
    <r>
      <rPr>
        <b/>
        <sz val="9"/>
        <color theme="5" tint="-0.249977111117893"/>
        <rFont val="微软雅黑"/>
        <family val="2"/>
        <charset val="134"/>
      </rPr>
      <t xml:space="preserve">
</t>
    </r>
  </si>
  <si>
    <t>前车离开后，AVP 车辆调整至固定巡航车速</t>
  </si>
  <si>
    <r>
      <rPr>
        <b/>
        <sz val="9"/>
        <color theme="5" tint="-0.249977111117893"/>
        <rFont val="微软雅黑"/>
        <family val="2"/>
        <charset val="134"/>
      </rPr>
      <t xml:space="preserve">ADS_0x139：
</t>
    </r>
    <r>
      <rPr>
        <sz val="9"/>
        <color theme="5" tint="-0.249977111117893"/>
        <rFont val="微软雅黑"/>
        <family val="2"/>
        <charset val="134"/>
      </rPr>
      <t>ADS_PkgTargetAX_S = [-10，3]m/s2</t>
    </r>
    <r>
      <rPr>
        <b/>
        <sz val="9"/>
        <color theme="5" tint="-0.249977111117893"/>
        <rFont val="微软雅黑"/>
        <family val="2"/>
        <charset val="134"/>
      </rPr>
      <t xml:space="preserve">
Left_BCM_0x151：
</t>
    </r>
    <r>
      <rPr>
        <sz val="9"/>
        <color theme="5" tint="-0.249977111117893"/>
        <rFont val="微软雅黑"/>
        <family val="2"/>
        <charset val="134"/>
      </rPr>
      <t>Speed_Signal_151_S</t>
    </r>
    <r>
      <rPr>
        <b/>
        <sz val="9"/>
        <color theme="5" tint="-0.249977111117893"/>
        <rFont val="微软雅黑"/>
        <family val="2"/>
        <charset val="134"/>
      </rPr>
      <t xml:space="preserve">
</t>
    </r>
  </si>
  <si>
    <t>S03:单车道巡航，前方有静止车辆，有绕行空间</t>
  </si>
  <si>
    <t>single lane_S03</t>
  </si>
  <si>
    <t>系统响应：
1.AVP 车辆检测到前方有静止车辆，减速慢行并计算是否存在绕行空间；
2.系统计算出存在绕行空间，直接绕行通过；
3.绕行过程中，应始终与前车保持一定安全距离。</t>
  </si>
  <si>
    <t>单车道巡航，前方有静止车辆</t>
  </si>
  <si>
    <t>AVP车辆检测到前方有静止车辆，减速慢行并计算是否存在绕行空间</t>
  </si>
  <si>
    <t>2.系统计算出存在绕行空间，直接绕行通过；
3.绕行过程中，应始终与前车保持一定安全距离。</t>
  </si>
  <si>
    <t>S04:单车道巡航，前方有静止车辆，无绕行空间</t>
  </si>
  <si>
    <t>single lane_S04</t>
  </si>
  <si>
    <t>系统响应：
1. AVP 车辆检测到前方有静止车辆，减速慢行并计算是否存在绕行空间；
2.系统计算出无绕行空间，逐渐减速至停止；
3.等待时间超过阈值后，挂 P 档，拉 EPB，打开双闪，通过车机端大屏通知用户接管。</t>
  </si>
  <si>
    <t>1. AVP 车辆检测到前方有静止车辆，减速慢行并计算是否存在绕行空间；
2.系统计算出无绕行空间，逐渐减速至停止；</t>
  </si>
  <si>
    <r>
      <rPr>
        <b/>
        <sz val="9"/>
        <color theme="5" tint="-0.249977111117893"/>
        <rFont val="微软雅黑"/>
        <family val="2"/>
        <charset val="134"/>
      </rPr>
      <t xml:space="preserve">ADS_0x139：
</t>
    </r>
    <r>
      <rPr>
        <sz val="9"/>
        <color theme="5" tint="-0.249977111117893"/>
        <rFont val="微软雅黑"/>
        <family val="2"/>
        <charset val="134"/>
      </rPr>
      <t>ADS_PkgTargetAX_S = [-10，3]m/s2</t>
    </r>
    <r>
      <rPr>
        <b/>
        <sz val="9"/>
        <color theme="5" tint="-0.249977111117893"/>
        <rFont val="微软雅黑"/>
        <family val="2"/>
        <charset val="134"/>
      </rPr>
      <t xml:space="preserve">
IPB_0x123：
</t>
    </r>
    <r>
      <rPr>
        <sz val="9"/>
        <color theme="5" tint="-0.249977111117893"/>
        <rFont val="微软雅黑"/>
        <family val="2"/>
        <charset val="134"/>
      </rPr>
      <t xml:space="preserve">Brake_Pedal_Status_S = 0x1：Pressed/0x2
</t>
    </r>
    <r>
      <rPr>
        <b/>
        <sz val="9"/>
        <color theme="5" tint="-0.249977111117893"/>
        <rFont val="微软雅黑"/>
        <family val="2"/>
        <charset val="134"/>
      </rPr>
      <t>ADS_0x139：</t>
    </r>
    <r>
      <rPr>
        <sz val="9"/>
        <color theme="5" tint="-0.249977111117893"/>
        <rFont val="微软雅黑"/>
        <family val="2"/>
        <charset val="134"/>
      </rPr>
      <t xml:space="preserve">                                                      
ADS_PkgStandstill_Req_S = 0x1:Request
</t>
    </r>
    <r>
      <rPr>
        <b/>
        <sz val="9"/>
        <color theme="5" tint="-0.249977111117893"/>
        <rFont val="微软雅黑"/>
        <family val="2"/>
        <charset val="134"/>
      </rPr>
      <t>CCU_0x0F4：</t>
    </r>
    <r>
      <rPr>
        <sz val="9"/>
        <color theme="5" tint="-0.249977111117893"/>
        <rFont val="微软雅黑"/>
        <family val="2"/>
        <charset val="134"/>
      </rPr>
      <t xml:space="preserve">
CCU_Vehicle_Standstill_S =0x1:Standstill</t>
    </r>
  </si>
  <si>
    <t>3.等待时间超过阈值后，挂 P 档，拉 EPB，打开双闪，通过车机端大屏通知用户接管。</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</si>
  <si>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 xml:space="preserve">ADS_0x139：
</t>
    </r>
    <r>
      <rPr>
        <sz val="9"/>
        <color theme="5" tint="-0.249977111117893"/>
        <rFont val="微软雅黑"/>
        <family val="2"/>
        <charset val="134"/>
      </rPr>
      <t>ADS_PkgSafetyMode_Req_S =0x1: Request</t>
    </r>
    <r>
      <rPr>
        <b/>
        <sz val="9"/>
        <color theme="5" tint="-0.249977111117893"/>
        <rFont val="微软雅黑"/>
        <family val="2"/>
        <charset val="134"/>
      </rPr>
      <t xml:space="preserve">
CCU_0x0F4：
</t>
    </r>
    <r>
      <rPr>
        <sz val="9"/>
        <color theme="5" tint="-0.249977111117893"/>
        <rFont val="微软雅黑"/>
        <family val="2"/>
        <charset val="134"/>
      </rPr>
      <t>Rnk_S = 0x1:P</t>
    </r>
    <r>
      <rPr>
        <b/>
        <sz val="9"/>
        <color theme="5" tint="-0.249977111117893"/>
        <rFont val="微软雅黑"/>
        <family val="2"/>
        <charset val="134"/>
      </rPr>
      <t xml:space="preserve">
CCU_0x0FC：</t>
    </r>
    <r>
      <rPr>
        <sz val="9"/>
        <color theme="5" tint="-0.249977111117893"/>
        <rFont val="微软雅黑"/>
        <family val="2"/>
        <charset val="134"/>
      </rPr>
      <t xml:space="preserve">
CCU_EPB_System_Status_S =0x3:Applied
ADS_0x29C：
Take_Over_Req_29C_S =0x1：Valid TakeOver Request</t>
    </r>
  </si>
  <si>
    <t>多车道巡航</t>
  </si>
  <si>
    <t>S01:双车道巡航，前方有静止车辆，自车道无绕行空间，对向车道有绕行空间</t>
  </si>
  <si>
    <t>multilane_S01</t>
  </si>
  <si>
    <t>双车道巡航，前方有静止车辆</t>
  </si>
  <si>
    <t>本车以10km/h巡航，遇静止车辆</t>
  </si>
  <si>
    <r>
      <rPr>
        <b/>
        <sz val="9"/>
        <color theme="5" tint="-0.249977111117893"/>
        <rFont val="微软雅黑"/>
        <family val="2"/>
        <charset val="134"/>
      </rPr>
      <t xml:space="preserve">ADS_0x139：
</t>
    </r>
    <r>
      <rPr>
        <sz val="9"/>
        <color theme="5" tint="-0.249977111117893"/>
        <rFont val="微软雅黑"/>
        <family val="2"/>
        <charset val="134"/>
      </rPr>
      <t>ADS_PkgTargetAX_S = [-10，3]m/s2</t>
    </r>
    <r>
      <rPr>
        <b/>
        <sz val="9"/>
        <color theme="5" tint="-0.249977111117893"/>
        <rFont val="微软雅黑"/>
        <family val="2"/>
        <charset val="134"/>
      </rPr>
      <t xml:space="preserve">
Left_BCM_0x151：
</t>
    </r>
    <r>
      <rPr>
        <sz val="9"/>
        <color theme="5" tint="-0.249977111117893"/>
        <rFont val="微软雅黑"/>
        <family val="2"/>
        <charset val="134"/>
      </rPr>
      <t>Speed_Signal_151_S</t>
    </r>
  </si>
  <si>
    <t>停车场道路</t>
  </si>
  <si>
    <t>AVP功能状态</t>
  </si>
  <si>
    <r>
      <rPr>
        <b/>
        <sz val="9"/>
        <color theme="5" tint="-0.249977111117893"/>
        <rFont val="微软雅黑"/>
        <family val="2"/>
        <charset val="134"/>
      </rPr>
      <t>ADS_0x2CB：</t>
    </r>
    <r>
      <rPr>
        <sz val="9"/>
        <color theme="5" tint="-0.249977111117893"/>
        <rFont val="微软雅黑"/>
        <family val="2"/>
        <charset val="134"/>
      </rPr>
      <t xml:space="preserve">
ADS_SVP_Avail =0x1：Available
</t>
    </r>
    <r>
      <rPr>
        <b/>
        <sz val="9"/>
        <color theme="5" tint="-0.249977111117893"/>
        <rFont val="微软雅黑"/>
        <family val="2"/>
        <charset val="134"/>
      </rPr>
      <t>ADS_0x2CB：</t>
    </r>
    <r>
      <rPr>
        <sz val="9"/>
        <color theme="5" tint="-0.249977111117893"/>
        <rFont val="微软雅黑"/>
        <family val="2"/>
        <charset val="134"/>
      </rPr>
      <t xml:space="preserve">
ADS_PAD_SVPSts =0x5: PNP</t>
    </r>
  </si>
  <si>
    <t>计算出绕行空间，绕行通过</t>
  </si>
  <si>
    <r>
      <rPr>
        <b/>
        <sz val="9"/>
        <color theme="5" tint="-0.249977111117893"/>
        <rFont val="微软雅黑"/>
        <family val="2"/>
        <charset val="134"/>
      </rPr>
      <t>EPS_0x11F：</t>
    </r>
    <r>
      <rPr>
        <sz val="9"/>
        <color theme="5" tint="-0.249977111117893"/>
        <rFont val="微软雅黑"/>
        <family val="2"/>
        <charset val="134"/>
      </rPr>
      <t xml:space="preserve">
APA_SteeringCtrlReqForEPS_S= 0x1：Request For EPS
</t>
    </r>
    <r>
      <rPr>
        <b/>
        <sz val="9"/>
        <color theme="5" tint="-0.249977111117893"/>
        <rFont val="微软雅黑"/>
        <family val="2"/>
        <charset val="134"/>
      </rPr>
      <t>EPS_0x11F：</t>
    </r>
    <r>
      <rPr>
        <sz val="9"/>
        <color theme="5" tint="-0.249977111117893"/>
        <rFont val="微软雅黑"/>
        <family val="2"/>
        <charset val="134"/>
      </rPr>
      <t xml:space="preserve">
APA_Target_Steering_Angle_S 目标方向盘角度</t>
    </r>
  </si>
  <si>
    <t>S02:行驶至十字路口，感知侧向无目标</t>
  </si>
  <si>
    <t>multilane_S02</t>
  </si>
  <si>
    <t>系统响应：
1.AVP 系统根据车端传感器感知信息及停车场高精度地图的定位信息，在路口前一定距离减速慢行或停车；
2.待车端传感器感知确认侧向无车辆及障碍物后，再继续行驶。</t>
  </si>
  <si>
    <t>十字路口</t>
  </si>
  <si>
    <t>AVP系统根据车端传感器感知信息及停车场内定位信息，在路口前一定距离减速或停车</t>
  </si>
  <si>
    <t>待车端传感器感知确认侧向无车辆及障碍物后，再继续行驶</t>
  </si>
  <si>
    <r>
      <rPr>
        <b/>
        <sz val="9"/>
        <color theme="5" tint="-0.249977111117893"/>
        <rFont val="微软雅黑"/>
        <family val="2"/>
        <charset val="134"/>
      </rPr>
      <t>CMRR_FL_0x680：</t>
    </r>
    <r>
      <rPr>
        <sz val="9"/>
        <color theme="5" tint="-0.249977111117893"/>
        <rFont val="微软雅黑"/>
        <family val="2"/>
        <charset val="134"/>
      </rPr>
      <t xml:space="preserve">
FL_ObjDistY_1  Y方向相对距离
</t>
    </r>
    <r>
      <rPr>
        <b/>
        <sz val="9"/>
        <color theme="5" tint="-0.249977111117893"/>
        <rFont val="微软雅黑"/>
        <family val="2"/>
        <charset val="134"/>
      </rPr>
      <t>CMRR_FL_0x685：</t>
    </r>
    <r>
      <rPr>
        <sz val="9"/>
        <color theme="5" tint="-0.249977111117893"/>
        <rFont val="微软雅黑"/>
        <family val="2"/>
        <charset val="134"/>
      </rPr>
      <t xml:space="preserve">
FR_ObjDistY_1  Y方向相对距离</t>
    </r>
  </si>
  <si>
    <t>S03:行驶至十字路口，感知侧向有目标</t>
  </si>
  <si>
    <t>multilane_S03</t>
  </si>
  <si>
    <t>系统响应：
1.AVP 系统根据车端传感器感知信息及停车场高精度地图的定位信息，在路口前一定距离减速慢行或停车；
2.待车端传感器感知确认侧向有车辆及障碍物时，AVP 车辆可先静止等待；
3.一段时间后，若感知到的车辆及障碍物始终未发生运动，AVP 车辆可缓慢向前行驶一段距离，重新感知侧向目标情况；
4.当判断无碰撞风险时，再继续起步行驶。</t>
  </si>
  <si>
    <t>待车端传感器感知确认侧向有车辆及障碍物时，AVP车辆可先静止等待</t>
  </si>
  <si>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CCU_0x0F4：
</t>
    </r>
    <r>
      <rPr>
        <sz val="9"/>
        <color theme="5" tint="-0.249977111117893"/>
        <rFont val="微软雅黑"/>
        <family val="2"/>
        <charset val="134"/>
      </rPr>
      <t>CCU_Vehicle_Standstill_S =0x1:Standstill</t>
    </r>
  </si>
  <si>
    <t>当判断无碰撞风险时，再继续起步行驶</t>
  </si>
  <si>
    <r>
      <rPr>
        <b/>
        <sz val="9"/>
        <color theme="5" tint="-0.249977111117893"/>
        <rFont val="微软雅黑"/>
        <family val="2"/>
        <charset val="134"/>
      </rPr>
      <t xml:space="preserve">ADS_0x139：
</t>
    </r>
    <r>
      <rPr>
        <sz val="9"/>
        <color theme="5" tint="-0.249977111117893"/>
        <rFont val="微软雅黑"/>
        <family val="2"/>
        <charset val="134"/>
      </rPr>
      <t>ADS_PkgDriveOff_Req_S =0x1: Request</t>
    </r>
    <r>
      <rPr>
        <b/>
        <sz val="9"/>
        <color theme="5" tint="-0.249977111117893"/>
        <rFont val="微软雅黑"/>
        <family val="2"/>
        <charset val="134"/>
      </rPr>
      <t xml:space="preserve">
ADS_0x139：
</t>
    </r>
    <r>
      <rPr>
        <sz val="9"/>
        <color theme="5" tint="-0.249977111117893"/>
        <rFont val="微软雅黑"/>
        <family val="2"/>
        <charset val="134"/>
      </rPr>
      <t>ADS_PkgTargetAX_S = [-10，3]m/s2</t>
    </r>
    <r>
      <rPr>
        <b/>
        <sz val="9"/>
        <color theme="5" tint="-0.249977111117893"/>
        <rFont val="微软雅黑"/>
        <family val="2"/>
        <charset val="134"/>
      </rPr>
      <t xml:space="preserve">
Left_BCM_0x151：
</t>
    </r>
    <r>
      <rPr>
        <sz val="9"/>
        <color theme="5" tint="-0.249977111117893"/>
        <rFont val="微软雅黑"/>
        <family val="2"/>
        <charset val="134"/>
      </rPr>
      <t xml:space="preserve">Speed_Signal_151_S
</t>
    </r>
  </si>
  <si>
    <t>S04:AVP车辆巡航行驶，前方有其它车泊入/泊出车位</t>
  </si>
  <si>
    <t>multilane_S04</t>
  </si>
  <si>
    <t>系统响应：
1. AVP 系统探测到前方有车辆正在泊入/泊出车位，选择在安全距离范围外停车等待；
2.AVP 系统确认前方车辆泊车完成后，再重新起步行驶。</t>
  </si>
  <si>
    <t>车道巡航，前方有其它车泊入/泊出车位</t>
  </si>
  <si>
    <t>AVP系统探测到前方有车辆正在泊入/泊出车位，选择在安全距离范围外停车等待</t>
  </si>
  <si>
    <t>AVP系统确认前方车辆泊车完成后，再重新起步行驶</t>
  </si>
  <si>
    <t>S05:AVP车辆巡航行驶，前方有静止障碍物</t>
  </si>
  <si>
    <t>multilane_S05</t>
  </si>
  <si>
    <t>系统响应：
1.AVP 系统探测到前方有静止障碍物，系统检测是否存在绕行空间；
2.若存在绕行空间，AVP 系统控制车辆绕行通过；
3.若无绕行空间，等待超过阈值，AVP 系统控制车辆靠边停车，打开双闪，并通过车机端大屏通知用户。</t>
  </si>
  <si>
    <t>功能激活处于巡航</t>
  </si>
  <si>
    <t>本车以10km/h巡航，遇前方有静止障碍物</t>
  </si>
  <si>
    <t>车道巡航，前方有静止障碍物，系统检测无绕行空间，若存在绕行空间，AVP 系统控制车辆绕行通过</t>
  </si>
  <si>
    <r>
      <rPr>
        <b/>
        <sz val="9"/>
        <color theme="5" tint="-0.249977111117893"/>
        <rFont val="微软雅黑"/>
        <family val="2"/>
        <charset val="134"/>
      </rPr>
      <t xml:space="preserve">ADS_0x139：
</t>
    </r>
    <r>
      <rPr>
        <sz val="9"/>
        <color theme="5" tint="-0.249977111117893"/>
        <rFont val="微软雅黑"/>
        <family val="2"/>
        <charset val="134"/>
      </rPr>
      <t>ADS_PkgTargetAX_S = [-10，3]m/s2</t>
    </r>
    <r>
      <rPr>
        <b/>
        <sz val="9"/>
        <color theme="5" tint="-0.249977111117893"/>
        <rFont val="微软雅黑"/>
        <family val="2"/>
        <charset val="134"/>
      </rPr>
      <t xml:space="preserve">
Left_BCM_0x151：
</t>
    </r>
    <r>
      <rPr>
        <sz val="9"/>
        <color theme="5" tint="-0.249977111117893"/>
        <rFont val="微软雅黑"/>
        <family val="2"/>
        <charset val="134"/>
      </rPr>
      <t xml:space="preserve">Speed_Signal_151_S
</t>
    </r>
  </si>
  <si>
    <t>若无绕行空间，等待超过阈值，AVP 系统控制车辆靠边停车，打开双闪，并通过车机端大屏通知用户</t>
  </si>
  <si>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CCU_0x0FC：</t>
    </r>
    <r>
      <rPr>
        <sz val="9"/>
        <color theme="5" tint="-0.249977111117893"/>
        <rFont val="微软雅黑"/>
        <family val="2"/>
        <charset val="134"/>
      </rPr>
      <t xml:space="preserve">
CCU_EPB_System_Status_S =0x3:Applied
</t>
    </r>
    <r>
      <rPr>
        <b/>
        <sz val="9"/>
        <color theme="5" tint="-0.249977111117893"/>
        <rFont val="微软雅黑"/>
        <family val="2"/>
        <charset val="134"/>
      </rPr>
      <t>ADS_0x29C：</t>
    </r>
    <r>
      <rPr>
        <sz val="9"/>
        <color theme="5" tint="-0.249977111117893"/>
        <rFont val="微软雅黑"/>
        <family val="2"/>
        <charset val="134"/>
      </rPr>
      <t xml:space="preserve">
ADS_TurnLight_Request = 0x3：DangerWarningSignalRequest                                         
</t>
    </r>
    <r>
      <rPr>
        <b/>
        <sz val="9"/>
        <color theme="5" tint="-0.249977111117893"/>
        <rFont val="微软雅黑"/>
        <family val="2"/>
        <charset val="134"/>
      </rPr>
      <t>ADS_0x29C：</t>
    </r>
    <r>
      <rPr>
        <sz val="9"/>
        <color theme="5" tint="-0.249977111117893"/>
        <rFont val="微软雅黑"/>
        <family val="2"/>
        <charset val="134"/>
      </rPr>
      <t xml:space="preserve">
Take_Over_Req_29C_S =0x1：Valid TakeOver Request</t>
    </r>
  </si>
  <si>
    <t>S06:AVP车辆巡航行驶，前方有移动障碍物</t>
  </si>
  <si>
    <t>multilane_S06</t>
  </si>
  <si>
    <t>系统响应：
1.AVP 系统探测到前方有移动障碍物，系统减速或停车跟踪移动障碍物路径；
2.若移动障碍物离开 AVP 车辆行驶路径，则系统控制车辆继续行驶或重新起步行驶；
3.若移动障碍物停止在 AVP 车辆行驶路径上，则系统计算是否存在可绕行空间。</t>
  </si>
  <si>
    <t>本车以10km/h巡航，遇前方有移动障碍物</t>
  </si>
  <si>
    <t>若移动障碍物离开 AVP 车辆行驶路径，则系统控制车辆继续行驶或重新起步行驶</t>
  </si>
  <si>
    <t>若移动障碍物停止在 AVP 车辆行驶路径上，则系统计算是否存在可绕行空间。</t>
  </si>
  <si>
    <r>
      <rPr>
        <sz val="10"/>
        <color rgb="FFFFFFFF"/>
        <rFont val="Times New Roman"/>
        <family val="1"/>
      </rPr>
      <t>AVP</t>
    </r>
    <r>
      <rPr>
        <sz val="10"/>
        <color rgb="FFFFFFFF"/>
        <rFont val="微软雅黑"/>
        <family val="2"/>
        <charset val="134"/>
      </rPr>
      <t>故障</t>
    </r>
  </si>
  <si>
    <r>
      <rPr>
        <sz val="10"/>
        <color rgb="FF000000"/>
        <rFont val="Times New Roman"/>
        <family val="1"/>
      </rPr>
      <t>AVP</t>
    </r>
    <r>
      <rPr>
        <sz val="10"/>
        <color rgb="FF000000"/>
        <rFont val="微软雅黑"/>
        <family val="2"/>
        <charset val="134"/>
      </rPr>
      <t>暂停</t>
    </r>
  </si>
  <si>
    <r>
      <rPr>
        <sz val="11"/>
        <color theme="1"/>
        <rFont val="Times New Roman"/>
        <family val="1"/>
      </rPr>
      <t xml:space="preserve">S01:AVP </t>
    </r>
    <r>
      <rPr>
        <sz val="11"/>
        <color theme="1"/>
        <rFont val="微软雅黑"/>
        <family val="2"/>
        <charset val="134"/>
      </rPr>
      <t>暂停</t>
    </r>
    <r>
      <rPr>
        <sz val="11"/>
        <color theme="1"/>
        <rFont val="Times New Roman"/>
        <family val="1"/>
      </rPr>
      <t>-</t>
    </r>
    <r>
      <rPr>
        <sz val="11"/>
        <color theme="1"/>
        <rFont val="微软雅黑"/>
        <family val="2"/>
        <charset val="134"/>
      </rPr>
      <t>四门两盖</t>
    </r>
  </si>
  <si>
    <t>DEF_S01</t>
  </si>
  <si>
    <r>
      <rPr>
        <sz val="10"/>
        <color rgb="FF000000"/>
        <rFont val="微软雅黑"/>
        <family val="2"/>
        <charset val="134"/>
      </rPr>
      <t>暂停判断条件：四门两盖任一开启</t>
    </r>
    <r>
      <rPr>
        <sz val="10"/>
        <color rgb="FF000000"/>
        <rFont val="Times New Roman"/>
        <family val="1"/>
      </rPr>
      <t xml:space="preserve">
</t>
    </r>
    <r>
      <rPr>
        <sz val="10"/>
        <color rgb="FF000000"/>
        <rFont val="微软雅黑"/>
        <family val="2"/>
        <charset val="134"/>
      </rPr>
      <t>暂停恢复条件：满足暂停条件，四门两盖全部关闭</t>
    </r>
  </si>
  <si>
    <r>
      <rPr>
        <b/>
        <sz val="9"/>
        <color theme="5" tint="-0.249977111117893"/>
        <rFont val="微软雅黑"/>
        <family val="2"/>
        <charset val="134"/>
      </rPr>
      <t>Left_BCM_0x294：</t>
    </r>
    <r>
      <rPr>
        <sz val="9"/>
        <color theme="5" tint="-0.249977111117893"/>
        <rFont val="微软雅黑"/>
        <family val="2"/>
        <charset val="134"/>
      </rPr>
      <t xml:space="preserve">
Left_Front_Door_Status_294_S =0x2：Open
Right_Front_Door_Status_294_S=0x1：Close
Left_Back_Door_Status_294_S=0x1：Close
Right_Back_Door_Status_294_S=0x1：Close
Former_Hatch_Status_294_S=0x1：Close
Back_Door_Status_294_S=0x1：Close</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</si>
  <si>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 xml:space="preserve">AVP_PAD_Functips =0x5： Request close door
</t>
    </r>
    <r>
      <rPr>
        <b/>
        <sz val="9"/>
        <color theme="5" tint="-0.249977111117893"/>
        <rFont val="微软雅黑"/>
        <family val="2"/>
        <charset val="134"/>
      </rPr>
      <t>ADS_0x2CB：</t>
    </r>
    <r>
      <rPr>
        <sz val="9"/>
        <color theme="5" tint="-0.249977111117893"/>
        <rFont val="微软雅黑"/>
        <family val="2"/>
        <charset val="134"/>
      </rPr>
      <t xml:space="preserve">
AVP_PAD _AP_NAV_Tips =0x4： Door open </t>
    </r>
  </si>
  <si>
    <r>
      <rPr>
        <sz val="11"/>
        <color theme="1"/>
        <rFont val="Times New Roman"/>
        <family val="1"/>
      </rPr>
      <t xml:space="preserve">S02:AVP </t>
    </r>
    <r>
      <rPr>
        <sz val="11"/>
        <color theme="1"/>
        <rFont val="微软雅黑"/>
        <family val="2"/>
        <charset val="134"/>
      </rPr>
      <t>暂停</t>
    </r>
    <r>
      <rPr>
        <sz val="11"/>
        <color theme="1"/>
        <rFont val="Times New Roman"/>
        <family val="1"/>
      </rPr>
      <t>-</t>
    </r>
    <r>
      <rPr>
        <sz val="11"/>
        <color theme="1"/>
        <rFont val="微软雅黑"/>
        <family val="2"/>
        <charset val="134"/>
      </rPr>
      <t>外后视镜</t>
    </r>
  </si>
  <si>
    <t>DEF_S02</t>
  </si>
  <si>
    <r>
      <rPr>
        <sz val="10"/>
        <color rgb="FF000000"/>
        <rFont val="微软雅黑"/>
        <family val="2"/>
        <charset val="134"/>
      </rPr>
      <t>暂停判断条件：外后视镜任一折叠</t>
    </r>
    <r>
      <rPr>
        <sz val="10"/>
        <color rgb="FF000000"/>
        <rFont val="Times New Roman"/>
        <family val="1"/>
      </rPr>
      <t xml:space="preserve">
</t>
    </r>
    <r>
      <rPr>
        <sz val="10"/>
        <color rgb="FF000000"/>
        <rFont val="微软雅黑"/>
        <family val="2"/>
        <charset val="134"/>
      </rPr>
      <t>暂停恢复条件：满足暂停条件，外后视镜全部展开</t>
    </r>
  </si>
  <si>
    <r>
      <rPr>
        <b/>
        <sz val="9"/>
        <color theme="5" tint="-0.249977111117893"/>
        <rFont val="微软雅黑"/>
        <family val="2"/>
        <charset val="134"/>
      </rPr>
      <t>Left_BCM_0x407：</t>
    </r>
    <r>
      <rPr>
        <sz val="9"/>
        <color theme="5" tint="-0.249977111117893"/>
        <rFont val="微软雅黑"/>
        <family val="2"/>
        <charset val="134"/>
      </rPr>
      <t xml:space="preserve">
Fldig_Extrr_Mrors_Expand_S =0x1：Folded</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</si>
  <si>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 xml:space="preserve">AVP_PAD_Functips =0x4： Request unfold rearview mirror
</t>
    </r>
    <r>
      <rPr>
        <b/>
        <sz val="9"/>
        <color theme="5" tint="-0.249977111117893"/>
        <rFont val="微软雅黑"/>
        <family val="2"/>
        <charset val="134"/>
      </rPr>
      <t>ADS_0x2CB：</t>
    </r>
    <r>
      <rPr>
        <sz val="9"/>
        <color theme="5" tint="-0.249977111117893"/>
        <rFont val="微软雅黑"/>
        <family val="2"/>
        <charset val="134"/>
      </rPr>
      <t xml:space="preserve">
AVP_PAD _AP_NAV_Tips =0x5：Rearview mirror fold</t>
    </r>
  </si>
  <si>
    <r>
      <rPr>
        <sz val="11"/>
        <color theme="1"/>
        <rFont val="Times New Roman"/>
        <family val="1"/>
      </rPr>
      <t xml:space="preserve">S03:AVP </t>
    </r>
    <r>
      <rPr>
        <sz val="11"/>
        <color theme="1"/>
        <rFont val="微软雅黑"/>
        <family val="2"/>
        <charset val="134"/>
      </rPr>
      <t>暂停</t>
    </r>
    <r>
      <rPr>
        <sz val="11"/>
        <color theme="1"/>
        <rFont val="Times New Roman"/>
        <family val="1"/>
      </rPr>
      <t>-</t>
    </r>
    <r>
      <rPr>
        <sz val="11"/>
        <color theme="1"/>
        <rFont val="微软雅黑"/>
        <family val="2"/>
        <charset val="134"/>
      </rPr>
      <t>点击暂停（车机）</t>
    </r>
  </si>
  <si>
    <t>DEF_S03</t>
  </si>
  <si>
    <r>
      <rPr>
        <sz val="10"/>
        <color rgb="FF000000"/>
        <rFont val="微软雅黑"/>
        <family val="2"/>
        <charset val="134"/>
      </rPr>
      <t>暂停判断条件：用户在车机上点击</t>
    </r>
    <r>
      <rPr>
        <sz val="10"/>
        <color rgb="FF000000"/>
        <rFont val="Times New Roman"/>
        <family val="1"/>
      </rPr>
      <t>“</t>
    </r>
    <r>
      <rPr>
        <sz val="10"/>
        <color rgb="FF000000"/>
        <rFont val="微软雅黑"/>
        <family val="2"/>
        <charset val="134"/>
      </rPr>
      <t>暂停</t>
    </r>
    <r>
      <rPr>
        <sz val="10"/>
        <color rgb="FF000000"/>
        <rFont val="Times New Roman"/>
        <family val="1"/>
      </rPr>
      <t xml:space="preserve">”
</t>
    </r>
    <r>
      <rPr>
        <sz val="10"/>
        <color rgb="FF000000"/>
        <rFont val="微软雅黑"/>
        <family val="2"/>
        <charset val="134"/>
      </rPr>
      <t>暂停恢复条件：满足暂停条件，车辆刹停后，挂</t>
    </r>
    <r>
      <rPr>
        <sz val="10"/>
        <color rgb="FF000000"/>
        <rFont val="Times New Roman"/>
        <family val="1"/>
      </rPr>
      <t xml:space="preserve">P </t>
    </r>
    <r>
      <rPr>
        <sz val="10"/>
        <color rgb="FF000000"/>
        <rFont val="微软雅黑"/>
        <family val="2"/>
        <charset val="134"/>
      </rPr>
      <t>档拉</t>
    </r>
    <r>
      <rPr>
        <sz val="10"/>
        <color rgb="FF000000"/>
        <rFont val="Times New Roman"/>
        <family val="1"/>
      </rPr>
      <t xml:space="preserve">EPB </t>
    </r>
    <r>
      <rPr>
        <sz val="10"/>
        <color rgb="FF000000"/>
        <rFont val="微软雅黑"/>
        <family val="2"/>
        <charset val="134"/>
      </rPr>
      <t>后自动恢复</t>
    </r>
  </si>
  <si>
    <r>
      <rPr>
        <b/>
        <sz val="9"/>
        <color theme="5" tint="-0.249977111117893"/>
        <rFont val="微软雅黑"/>
        <family val="2"/>
        <charset val="134"/>
      </rPr>
      <t>Media_0x4EF：</t>
    </r>
    <r>
      <rPr>
        <sz val="9"/>
        <color theme="5" tint="-0.249977111117893"/>
        <rFont val="微软雅黑"/>
        <family val="2"/>
        <charset val="134"/>
      </rPr>
      <t xml:space="preserve">
PAD_SVPPauseReq_S =0x1：Request</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</si>
  <si>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AVP_PAD _AP_NAV_Tips =0x1： User paused</t>
    </r>
  </si>
  <si>
    <r>
      <rPr>
        <sz val="11"/>
        <color theme="1"/>
        <rFont val="Times New Roman"/>
        <family val="1"/>
      </rPr>
      <t xml:space="preserve">S04:AVP </t>
    </r>
    <r>
      <rPr>
        <sz val="11"/>
        <color theme="1"/>
        <rFont val="微软雅黑"/>
        <family val="2"/>
        <charset val="134"/>
      </rPr>
      <t>暂停</t>
    </r>
    <r>
      <rPr>
        <sz val="11"/>
        <color theme="1"/>
        <rFont val="Times New Roman"/>
        <family val="1"/>
      </rPr>
      <t>-</t>
    </r>
    <r>
      <rPr>
        <sz val="11"/>
        <color theme="1"/>
        <rFont val="微软雅黑"/>
        <family val="2"/>
        <charset val="134"/>
      </rPr>
      <t>摄像头遮挡</t>
    </r>
  </si>
  <si>
    <t>DEF_S04</t>
  </si>
  <si>
    <r>
      <rPr>
        <sz val="10"/>
        <color rgb="FF000000"/>
        <rFont val="微软雅黑"/>
        <family val="2"/>
        <charset val="134"/>
      </rPr>
      <t>暂停判断条件：摄像头遮挡</t>
    </r>
    <r>
      <rPr>
        <sz val="10"/>
        <color rgb="FF000000"/>
        <rFont val="Times New Roman"/>
        <family val="1"/>
      </rPr>
      <t xml:space="preserve">
</t>
    </r>
    <r>
      <rPr>
        <sz val="10"/>
        <color rgb="FF000000"/>
        <rFont val="微软雅黑"/>
        <family val="2"/>
        <charset val="134"/>
      </rPr>
      <t>暂停恢复条件：满足暂停条件，用户在车机上点击</t>
    </r>
    <r>
      <rPr>
        <sz val="10"/>
        <color rgb="FF000000"/>
        <rFont val="Times New Roman"/>
        <family val="1"/>
      </rPr>
      <t>“</t>
    </r>
    <r>
      <rPr>
        <sz val="10"/>
        <color rgb="FF000000"/>
        <rFont val="微软雅黑"/>
        <family val="2"/>
        <charset val="134"/>
      </rPr>
      <t>继续</t>
    </r>
    <r>
      <rPr>
        <sz val="10"/>
        <color rgb="FF000000"/>
        <rFont val="Times New Roman"/>
        <family val="1"/>
      </rPr>
      <t>”</t>
    </r>
    <r>
      <rPr>
        <sz val="10"/>
        <color rgb="FF000000"/>
        <rFont val="微软雅黑"/>
        <family val="2"/>
        <charset val="134"/>
      </rPr>
      <t>按键。</t>
    </r>
  </si>
  <si>
    <r>
      <rPr>
        <b/>
        <sz val="9"/>
        <color theme="5" tint="-0.249977111117893"/>
        <rFont val="微软雅黑"/>
        <family val="2"/>
        <charset val="134"/>
      </rPr>
      <t>MPC_0x66E：</t>
    </r>
    <r>
      <rPr>
        <sz val="9"/>
        <color theme="5" tint="-0.249977111117893"/>
        <rFont val="微软雅黑"/>
        <family val="2"/>
        <charset val="134"/>
      </rPr>
      <t xml:space="preserve">
SensorState_VisionFault =
0x4:Camera Blocked
</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</si>
  <si>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AVP_PAD _AP_NAV_Tips = 0x1A：Camera Duty</t>
    </r>
  </si>
  <si>
    <r>
      <rPr>
        <sz val="11"/>
        <color theme="1"/>
        <rFont val="Times New Roman"/>
        <family val="1"/>
      </rPr>
      <t xml:space="preserve">S05:AVP </t>
    </r>
    <r>
      <rPr>
        <sz val="11"/>
        <color theme="1"/>
        <rFont val="微软雅黑"/>
        <family val="2"/>
        <charset val="134"/>
      </rPr>
      <t>暂停</t>
    </r>
    <r>
      <rPr>
        <sz val="11"/>
        <color theme="1"/>
        <rFont val="Times New Roman"/>
        <family val="1"/>
      </rPr>
      <t>-</t>
    </r>
    <r>
      <rPr>
        <sz val="11"/>
        <color theme="1"/>
        <rFont val="微软雅黑"/>
        <family val="2"/>
        <charset val="134"/>
      </rPr>
      <t>超声波遮挡</t>
    </r>
  </si>
  <si>
    <t>DEF_S05</t>
  </si>
  <si>
    <r>
      <rPr>
        <sz val="10"/>
        <color rgb="FF000000"/>
        <rFont val="微软雅黑"/>
        <family val="2"/>
        <charset val="134"/>
      </rPr>
      <t>暂停判断条件：超声波传感器遮挡</t>
    </r>
    <r>
      <rPr>
        <sz val="10"/>
        <color rgb="FF000000"/>
        <rFont val="Times New Roman"/>
        <family val="1"/>
      </rPr>
      <t xml:space="preserve">
</t>
    </r>
    <r>
      <rPr>
        <sz val="10"/>
        <color rgb="FF000000"/>
        <rFont val="微软雅黑"/>
        <family val="2"/>
        <charset val="134"/>
      </rPr>
      <t>暂停恢复条件：满足暂停条件，遮挡清除</t>
    </r>
  </si>
  <si>
    <r>
      <rPr>
        <b/>
        <sz val="9"/>
        <color theme="5" tint="-0.249977111117893"/>
        <rFont val="微软雅黑"/>
        <family val="2"/>
        <charset val="134"/>
      </rPr>
      <t>PAS_0x601：</t>
    </r>
    <r>
      <rPr>
        <sz val="9"/>
        <color theme="5" tint="-0.249977111117893"/>
        <rFont val="微软雅黑"/>
        <family val="2"/>
        <charset val="134"/>
      </rPr>
      <t xml:space="preserve">
msS_RLCSts  =0x2: Blindness
</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</si>
  <si>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AVP_PAD _AP_NAV_Tips = 0x19：Radar Blindness</t>
    </r>
  </si>
  <si>
    <r>
      <rPr>
        <sz val="11"/>
        <color theme="1"/>
        <rFont val="Times New Roman"/>
        <family val="1"/>
      </rPr>
      <t xml:space="preserve">S06:AVP </t>
    </r>
    <r>
      <rPr>
        <sz val="11"/>
        <color theme="1"/>
        <rFont val="微软雅黑"/>
        <family val="2"/>
        <charset val="134"/>
      </rPr>
      <t>暂停</t>
    </r>
    <r>
      <rPr>
        <sz val="11"/>
        <color theme="1"/>
        <rFont val="Times New Roman"/>
        <family val="1"/>
      </rPr>
      <t>-</t>
    </r>
    <r>
      <rPr>
        <sz val="11"/>
        <color theme="1"/>
        <rFont val="微软雅黑"/>
        <family val="2"/>
        <charset val="134"/>
      </rPr>
      <t>车辆遇到不可绕行障碍物</t>
    </r>
  </si>
  <si>
    <t>DEF_S06</t>
  </si>
  <si>
    <r>
      <rPr>
        <sz val="10"/>
        <color rgb="FF000000"/>
        <rFont val="微软雅黑"/>
        <family val="2"/>
        <charset val="134"/>
      </rPr>
      <t>暂停判断条件：车辆遇到不可绕行障碍物时（持续</t>
    </r>
    <r>
      <rPr>
        <sz val="10"/>
        <color rgb="FF000000"/>
        <rFont val="Times New Roman"/>
        <family val="1"/>
      </rPr>
      <t xml:space="preserve">30 </t>
    </r>
    <r>
      <rPr>
        <sz val="10"/>
        <color rgb="FF000000"/>
        <rFont val="微软雅黑"/>
        <family val="2"/>
        <charset val="134"/>
      </rPr>
      <t>秒）</t>
    </r>
    <r>
      <rPr>
        <sz val="10"/>
        <color rgb="FF000000"/>
        <rFont val="Times New Roman"/>
        <family val="1"/>
      </rPr>
      <t xml:space="preserve">
</t>
    </r>
    <r>
      <rPr>
        <sz val="10"/>
        <color rgb="FF000000"/>
        <rFont val="微软雅黑"/>
        <family val="2"/>
        <charset val="134"/>
      </rPr>
      <t>暂停恢复条件：满足暂停条件，用户点击</t>
    </r>
    <r>
      <rPr>
        <sz val="10"/>
        <color rgb="FF000000"/>
        <rFont val="Times New Roman"/>
        <family val="1"/>
      </rPr>
      <t>“</t>
    </r>
    <r>
      <rPr>
        <sz val="10"/>
        <color rgb="FF000000"/>
        <rFont val="微软雅黑"/>
        <family val="2"/>
        <charset val="134"/>
      </rPr>
      <t>恢复</t>
    </r>
    <r>
      <rPr>
        <sz val="10"/>
        <color rgb="FF000000"/>
        <rFont val="Times New Roman"/>
        <family val="1"/>
      </rPr>
      <t>”</t>
    </r>
    <r>
      <rPr>
        <sz val="10"/>
        <color rgb="FF000000"/>
        <rFont val="微软雅黑"/>
        <family val="2"/>
        <charset val="134"/>
      </rPr>
      <t>或长按</t>
    </r>
    <r>
      <rPr>
        <sz val="10"/>
        <color rgb="FF000000"/>
        <rFont val="Times New Roman"/>
        <family val="1"/>
      </rPr>
      <t>“</t>
    </r>
    <r>
      <rPr>
        <sz val="10"/>
        <color rgb="FF000000"/>
        <rFont val="微软雅黑"/>
        <family val="2"/>
        <charset val="134"/>
      </rPr>
      <t>泊入</t>
    </r>
    <r>
      <rPr>
        <sz val="10"/>
        <color rgb="FF000000"/>
        <rFont val="Times New Roman"/>
        <family val="1"/>
      </rPr>
      <t>/</t>
    </r>
    <r>
      <rPr>
        <sz val="10"/>
        <color rgb="FF000000"/>
        <rFont val="微软雅黑"/>
        <family val="2"/>
        <charset val="134"/>
      </rPr>
      <t>泊出</t>
    </r>
  </si>
  <si>
    <r>
      <rPr>
        <sz val="10"/>
        <color rgb="FF000000"/>
        <rFont val="宋体"/>
        <family val="3"/>
        <charset val="134"/>
      </rPr>
      <t>障碍物</t>
    </r>
    <r>
      <rPr>
        <sz val="10"/>
        <color rgb="FF000000"/>
        <rFont val="Times New Roman"/>
        <family val="1"/>
      </rPr>
      <t xml:space="preserve"> 30s</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</si>
  <si>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AVP_PAD _AP_NAV_Tips = 0xC：Statistic Obstacle 30s</t>
    </r>
  </si>
  <si>
    <r>
      <rPr>
        <sz val="11"/>
        <color theme="1"/>
        <rFont val="Times New Roman"/>
        <family val="1"/>
      </rPr>
      <t xml:space="preserve">S07:AVP </t>
    </r>
    <r>
      <rPr>
        <sz val="11"/>
        <color theme="1"/>
        <rFont val="宋体"/>
        <family val="3"/>
        <charset val="134"/>
      </rPr>
      <t>暂停-刹车踏板干预</t>
    </r>
  </si>
  <si>
    <t>DEF_S07</t>
  </si>
  <si>
    <r>
      <rPr>
        <sz val="10"/>
        <color rgb="FF000000"/>
        <rFont val="微软雅黑"/>
        <family val="2"/>
        <charset val="134"/>
      </rPr>
      <t>暂停判断条件：刹车踏板干预</t>
    </r>
    <r>
      <rPr>
        <sz val="10"/>
        <color rgb="FF000000"/>
        <rFont val="Times New Roman"/>
        <family val="1"/>
      </rPr>
      <t xml:space="preserve">
</t>
    </r>
    <r>
      <rPr>
        <sz val="10"/>
        <color rgb="FF000000"/>
        <rFont val="微软雅黑"/>
        <family val="2"/>
        <charset val="134"/>
      </rPr>
      <t>暂停恢复条件：满足暂停条件，刹车踏板释放</t>
    </r>
  </si>
  <si>
    <r>
      <rPr>
        <b/>
        <sz val="9"/>
        <color theme="5" tint="-0.249977111117893"/>
        <rFont val="微软雅黑"/>
        <family val="2"/>
        <charset val="134"/>
      </rPr>
      <t xml:space="preserve">CCU_0x0FC：
</t>
    </r>
    <r>
      <rPr>
        <sz val="9"/>
        <color theme="5" tint="-0.249977111117893"/>
        <rFont val="微软雅黑"/>
        <family val="2"/>
        <charset val="134"/>
      </rPr>
      <t>Brake_Pedal_Status_S = 0x1：Pressed</t>
    </r>
  </si>
  <si>
    <r>
      <rPr>
        <b/>
        <sz val="9"/>
        <color theme="5" tint="-0.249977111117893"/>
        <rFont val="微软雅黑"/>
        <family val="2"/>
        <charset val="134"/>
      </rPr>
      <t xml:space="preserve">ADS_0x2CB：
</t>
    </r>
    <r>
      <rPr>
        <sz val="9"/>
        <color theme="5" tint="-0.249977111117893"/>
        <rFont val="微软雅黑"/>
        <family val="2"/>
        <charset val="134"/>
      </rPr>
      <t>ADS_PAD_SVPSts= 0xB： Pause</t>
    </r>
    <r>
      <rPr>
        <b/>
        <sz val="9"/>
        <color theme="5" tint="-0.249977111117893"/>
        <rFont val="微软雅黑"/>
        <family val="2"/>
        <charset val="134"/>
      </rPr>
      <t xml:space="preserve">
ADS_0x2CB：
</t>
    </r>
    <r>
      <rPr>
        <sz val="9"/>
        <color theme="5" tint="-0.249977111117893"/>
        <rFont val="微软雅黑"/>
        <family val="2"/>
        <charset val="134"/>
      </rPr>
      <t>AVP_PAD _AP_NAV_Tips = 无相关Coding</t>
    </r>
  </si>
  <si>
    <r>
      <rPr>
        <sz val="11"/>
        <color theme="1"/>
        <rFont val="Times New Roman"/>
        <family val="1"/>
      </rPr>
      <t xml:space="preserve">S08:AVP </t>
    </r>
    <r>
      <rPr>
        <sz val="11"/>
        <color theme="1"/>
        <rFont val="微软雅黑"/>
        <family val="2"/>
        <charset val="134"/>
      </rPr>
      <t>暂停处理</t>
    </r>
  </si>
  <si>
    <t>DEF_S08</t>
  </si>
  <si>
    <r>
      <rPr>
        <sz val="10"/>
        <color rgb="FF000000"/>
        <rFont val="Times New Roman"/>
        <family val="1"/>
      </rPr>
      <t xml:space="preserve">ADAS </t>
    </r>
    <r>
      <rPr>
        <sz val="10"/>
        <color rgb="FF000000"/>
        <rFont val="微软雅黑"/>
        <family val="2"/>
        <charset val="134"/>
      </rPr>
      <t>检测到暂停后，执行以下动作：</t>
    </r>
    <r>
      <rPr>
        <sz val="10"/>
        <color rgb="FF000000"/>
        <rFont val="Times New Roman"/>
        <family val="1"/>
      </rPr>
      <t xml:space="preserve">
1.</t>
    </r>
    <r>
      <rPr>
        <sz val="10"/>
        <color rgb="FF000000"/>
        <rFont val="微软雅黑"/>
        <family val="2"/>
        <charset val="134"/>
      </rPr>
      <t>将车辆控制刹停</t>
    </r>
    <r>
      <rPr>
        <sz val="10"/>
        <color rgb="FF000000"/>
        <rFont val="Times New Roman"/>
        <family val="1"/>
      </rPr>
      <t xml:space="preserve">
2.</t>
    </r>
    <r>
      <rPr>
        <sz val="10"/>
        <color rgb="FF000000"/>
        <rFont val="微软雅黑"/>
        <family val="2"/>
        <charset val="134"/>
      </rPr>
      <t>挂</t>
    </r>
    <r>
      <rPr>
        <sz val="10"/>
        <color rgb="FF000000"/>
        <rFont val="Times New Roman"/>
        <family val="1"/>
      </rPr>
      <t xml:space="preserve">P </t>
    </r>
    <r>
      <rPr>
        <sz val="10"/>
        <color rgb="FF000000"/>
        <rFont val="微软雅黑"/>
        <family val="2"/>
        <charset val="134"/>
      </rPr>
      <t>档拉</t>
    </r>
    <r>
      <rPr>
        <sz val="10"/>
        <color rgb="FF000000"/>
        <rFont val="Times New Roman"/>
        <family val="1"/>
      </rPr>
      <t>EPB
3.</t>
    </r>
    <r>
      <rPr>
        <sz val="10"/>
        <color rgb="FF000000"/>
        <rFont val="微软雅黑"/>
        <family val="2"/>
        <charset val="134"/>
      </rPr>
      <t>发出手机或者车机文言提示，并开始倒计时</t>
    </r>
    <r>
      <rPr>
        <sz val="10"/>
        <color rgb="FF000000"/>
        <rFont val="Times New Roman"/>
        <family val="1"/>
      </rPr>
      <t>60s
4.</t>
    </r>
    <r>
      <rPr>
        <sz val="10"/>
        <color rgb="FF000000"/>
        <rFont val="微软雅黑"/>
        <family val="2"/>
        <charset val="134"/>
      </rPr>
      <t>当同时出现多个暂停条件时，先处理高优先级暂停，当一个暂停在显示时，不允许其他暂停打断</t>
    </r>
    <r>
      <rPr>
        <sz val="10"/>
        <color rgb="FF000000"/>
        <rFont val="Times New Roman"/>
        <family val="1"/>
      </rPr>
      <t xml:space="preserve">
5.</t>
    </r>
    <r>
      <rPr>
        <sz val="10"/>
        <color rgb="FF000000"/>
        <rFont val="微软雅黑"/>
        <family val="2"/>
        <charset val="134"/>
      </rPr>
      <t>如果当前暂停恢复，还有其他暂停未恢复，则继续按照优先级处理暂停，发送暂停文言进行提示并且重新计时</t>
    </r>
    <r>
      <rPr>
        <sz val="10"/>
        <color rgb="FF000000"/>
        <rFont val="Times New Roman"/>
        <family val="1"/>
      </rPr>
      <t xml:space="preserve">
6.</t>
    </r>
    <r>
      <rPr>
        <sz val="10"/>
        <color rgb="FF000000"/>
        <rFont val="微软雅黑"/>
        <family val="2"/>
        <charset val="134"/>
      </rPr>
      <t>灯光的提示参考灯光的章节</t>
    </r>
    <r>
      <rPr>
        <sz val="10"/>
        <color rgb="FF000000"/>
        <rFont val="Times New Roman"/>
        <family val="1"/>
      </rPr>
      <t xml:space="preserve">
7.</t>
    </r>
    <r>
      <rPr>
        <sz val="10"/>
        <color rgb="FF000000"/>
        <rFont val="微软雅黑"/>
        <family val="2"/>
        <charset val="134"/>
      </rPr>
      <t>若暂停期间发生终止条件，则直接进入终止。</t>
    </r>
  </si>
  <si>
    <r>
      <rPr>
        <b/>
        <sz val="9"/>
        <color theme="5" tint="-0.249977111117893"/>
        <rFont val="微软雅黑"/>
        <family val="2"/>
        <charset val="134"/>
      </rPr>
      <t xml:space="preserve">CCU_0x0FC：
</t>
    </r>
    <r>
      <rPr>
        <sz val="9"/>
        <color theme="5" tint="-0.249977111117893"/>
        <rFont val="微软雅黑"/>
        <family val="2"/>
        <charset val="134"/>
      </rPr>
      <t xml:space="preserve">CCU_EPB_System_Status_S =0x3:Applied
</t>
    </r>
    <r>
      <rPr>
        <b/>
        <sz val="9"/>
        <color theme="5" tint="-0.249977111117893"/>
        <rFont val="微软雅黑"/>
        <family val="2"/>
        <charset val="134"/>
      </rPr>
      <t>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CCU_0x0F4：</t>
    </r>
    <r>
      <rPr>
        <sz val="9"/>
        <color theme="5" tint="-0.249977111117893"/>
        <rFont val="微软雅黑"/>
        <family val="2"/>
        <charset val="134"/>
      </rPr>
      <t xml:space="preserve">
Rnk_S = 0x1:P</t>
    </r>
  </si>
  <si>
    <r>
      <rPr>
        <b/>
        <sz val="9"/>
        <color theme="5" tint="-0.249977111117893"/>
        <rFont val="微软雅黑"/>
        <family val="2"/>
        <charset val="134"/>
      </rPr>
      <t xml:space="preserve">ADS_0x2CB：
</t>
    </r>
    <r>
      <rPr>
        <sz val="9"/>
        <color theme="5" tint="-0.249977111117893"/>
        <rFont val="微软雅黑"/>
        <family val="2"/>
        <charset val="134"/>
      </rPr>
      <t>ADS_PAD_SVPSts = 0xB： Pause</t>
    </r>
    <r>
      <rPr>
        <b/>
        <sz val="9"/>
        <color theme="5" tint="-0.249977111117893"/>
        <rFont val="微软雅黑"/>
        <family val="2"/>
        <charset val="134"/>
      </rPr>
      <t xml:space="preserve">
ADS_0x139：
</t>
    </r>
    <r>
      <rPr>
        <sz val="9"/>
        <color theme="5" tint="-0.249977111117893"/>
        <rFont val="微软雅黑"/>
        <family val="2"/>
        <charset val="134"/>
      </rPr>
      <t>ADS_PkgSafetyMode_Req_S =0x1: Request</t>
    </r>
    <r>
      <rPr>
        <b/>
        <sz val="9"/>
        <color theme="5" tint="-0.249977111117893"/>
        <rFont val="微软雅黑"/>
        <family val="2"/>
        <charset val="134"/>
      </rPr>
      <t xml:space="preserve">
</t>
    </r>
    <r>
      <rPr>
        <sz val="9"/>
        <color theme="5" tint="-0.249977111117893"/>
        <rFont val="微软雅黑"/>
        <family val="2"/>
        <charset val="134"/>
      </rPr>
      <t xml:space="preserve">
</t>
    </r>
  </si>
  <si>
    <r>
      <rPr>
        <sz val="11"/>
        <color theme="1"/>
        <rFont val="Times New Roman"/>
        <family val="1"/>
      </rPr>
      <t xml:space="preserve">S09:AVP </t>
    </r>
    <r>
      <rPr>
        <sz val="11"/>
        <color theme="1"/>
        <rFont val="微软雅黑"/>
        <family val="2"/>
        <charset val="134"/>
      </rPr>
      <t>暂停恢复处理</t>
    </r>
  </si>
  <si>
    <t>DEF_S09</t>
  </si>
  <si>
    <r>
      <rPr>
        <sz val="10"/>
        <color rgb="FF000000"/>
        <rFont val="微软雅黑"/>
        <family val="2"/>
        <charset val="134"/>
      </rPr>
      <t>暂停全部恢复后，</t>
    </r>
    <r>
      <rPr>
        <sz val="10"/>
        <color rgb="FF000000"/>
        <rFont val="Times New Roman"/>
        <family val="1"/>
      </rPr>
      <t xml:space="preserve">ADAS </t>
    </r>
    <r>
      <rPr>
        <sz val="10"/>
        <color rgb="FF000000"/>
        <rFont val="微软雅黑"/>
        <family val="2"/>
        <charset val="134"/>
      </rPr>
      <t>发出暂停恢复状态信号，等待用户</t>
    </r>
    <r>
      <rPr>
        <sz val="10"/>
        <color rgb="FF000000"/>
        <rFont val="Times New Roman"/>
        <family val="1"/>
      </rPr>
      <t>“</t>
    </r>
    <r>
      <rPr>
        <sz val="10"/>
        <color rgb="FF000000"/>
        <rFont val="微软雅黑"/>
        <family val="2"/>
        <charset val="134"/>
      </rPr>
      <t>继续</t>
    </r>
    <r>
      <rPr>
        <sz val="10"/>
        <color rgb="FF000000"/>
        <rFont val="Times New Roman"/>
        <family val="1"/>
      </rPr>
      <t>”</t>
    </r>
    <r>
      <rPr>
        <sz val="10"/>
        <color rgb="FF000000"/>
        <rFont val="微软雅黑"/>
        <family val="2"/>
        <charset val="134"/>
      </rPr>
      <t>命令</t>
    </r>
  </si>
  <si>
    <r>
      <rPr>
        <b/>
        <sz val="9"/>
        <color theme="5" tint="-0.249977111117893"/>
        <rFont val="微软雅黑"/>
        <family val="2"/>
        <charset val="134"/>
      </rPr>
      <t xml:space="preserve">Media_0x4EF：
</t>
    </r>
    <r>
      <rPr>
        <sz val="9"/>
        <color theme="5" tint="-0.249977111117893"/>
        <rFont val="微软雅黑"/>
        <family val="2"/>
        <charset val="134"/>
      </rPr>
      <t>PAD_ContinueReq_S =0x1：Request</t>
    </r>
  </si>
  <si>
    <r>
      <rPr>
        <b/>
        <sz val="9"/>
        <color theme="5" tint="-0.249977111117893"/>
        <rFont val="微软雅黑"/>
        <family val="2"/>
        <charset val="134"/>
      </rPr>
      <t xml:space="preserve">ADS_0x2CB：
</t>
    </r>
    <r>
      <rPr>
        <sz val="9"/>
        <color theme="5" tint="-0.249977111117893"/>
        <rFont val="微软雅黑"/>
        <family val="2"/>
        <charset val="134"/>
      </rPr>
      <t>ADS_PAD_SVPSts = 0xB： Pause</t>
    </r>
    <r>
      <rPr>
        <b/>
        <sz val="9"/>
        <color theme="5" tint="-0.249977111117893"/>
        <rFont val="微软雅黑"/>
        <family val="2"/>
        <charset val="134"/>
      </rPr>
      <t xml:space="preserve">
ADS_0x2CB：
</t>
    </r>
    <r>
      <rPr>
        <sz val="9"/>
        <color theme="5" tint="-0.249977111117893"/>
        <rFont val="微软雅黑"/>
        <family val="2"/>
        <charset val="134"/>
      </rPr>
      <t>ADS_SVP _ContinueSwtAvail =0x1： Available</t>
    </r>
  </si>
  <si>
    <r>
      <rPr>
        <sz val="11"/>
        <color theme="1"/>
        <rFont val="Times New Roman"/>
        <family val="1"/>
      </rPr>
      <t xml:space="preserve">S10:AVP </t>
    </r>
    <r>
      <rPr>
        <sz val="11"/>
        <color theme="1"/>
        <rFont val="微软雅黑"/>
        <family val="2"/>
        <charset val="134"/>
      </rPr>
      <t>暂停恢复超时处理</t>
    </r>
  </si>
  <si>
    <t>DEF_S10</t>
  </si>
  <si>
    <r>
      <rPr>
        <sz val="10"/>
        <color rgb="FF000000"/>
        <rFont val="微软雅黑"/>
        <family val="2"/>
        <charset val="134"/>
      </rPr>
      <t>暂停计时超时后，进入终止</t>
    </r>
  </si>
  <si>
    <r>
      <rPr>
        <b/>
        <sz val="9"/>
        <color theme="5" tint="-0.249977111117893"/>
        <rFont val="微软雅黑"/>
        <family val="2"/>
        <charset val="134"/>
      </rPr>
      <t>Left_BCM_0x294：</t>
    </r>
    <r>
      <rPr>
        <sz val="9"/>
        <color theme="5" tint="-0.249977111117893"/>
        <rFont val="微软雅黑"/>
        <family val="2"/>
        <charset val="134"/>
      </rPr>
      <t xml:space="preserve">
Left_Front_Door_Status_294_S =0x2：Open
wait  35s 暂停超时进入终止</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</si>
  <si>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 _AP_NAV_Tips = 0x9 ：Timeout
</t>
    </r>
    <r>
      <rPr>
        <b/>
        <sz val="9"/>
        <color theme="5" tint="-0.249977111117893"/>
        <rFont val="微软雅黑"/>
        <family val="2"/>
        <charset val="134"/>
      </rPr>
      <t xml:space="preserve">
</t>
    </r>
  </si>
  <si>
    <r>
      <rPr>
        <sz val="10"/>
        <color rgb="FF000000"/>
        <rFont val="Times New Roman"/>
        <family val="1"/>
      </rPr>
      <t xml:space="preserve">AVP </t>
    </r>
    <r>
      <rPr>
        <sz val="10"/>
        <color rgb="FF000000"/>
        <rFont val="微软雅黑"/>
        <family val="2"/>
        <charset val="134"/>
      </rPr>
      <t>终止处理</t>
    </r>
  </si>
  <si>
    <r>
      <rPr>
        <sz val="11"/>
        <color theme="1"/>
        <rFont val="Times New Roman"/>
        <family val="1"/>
      </rPr>
      <t xml:space="preserve">S01:AVP </t>
    </r>
    <r>
      <rPr>
        <sz val="11"/>
        <color theme="1"/>
        <rFont val="微软雅黑"/>
        <family val="2"/>
        <charset val="134"/>
      </rPr>
      <t>终止进入条件</t>
    </r>
  </si>
  <si>
    <r>
      <rPr>
        <sz val="10"/>
        <color rgb="FF000000"/>
        <rFont val="Times New Roman"/>
        <family val="1"/>
      </rPr>
      <t>1</t>
    </r>
    <r>
      <rPr>
        <sz val="10"/>
        <color rgb="FF000000"/>
        <rFont val="微软雅黑"/>
        <family val="2"/>
        <charset val="134"/>
      </rPr>
      <t>、暂停状态超时</t>
    </r>
    <r>
      <rPr>
        <sz val="10"/>
        <color rgb="FF000000"/>
        <rFont val="Times New Roman"/>
        <family val="1"/>
      </rPr>
      <t xml:space="preserve">
2</t>
    </r>
    <r>
      <rPr>
        <sz val="10"/>
        <color rgb="FF000000"/>
        <rFont val="微软雅黑"/>
        <family val="2"/>
        <charset val="134"/>
      </rPr>
      <t>、系统故障</t>
    </r>
    <r>
      <rPr>
        <sz val="10"/>
        <color rgb="FF000000"/>
        <rFont val="Times New Roman"/>
        <family val="1"/>
      </rPr>
      <t xml:space="preserve">
3</t>
    </r>
    <r>
      <rPr>
        <sz val="10"/>
        <color rgb="FF000000"/>
        <rFont val="微软雅黑"/>
        <family val="2"/>
        <charset val="134"/>
      </rPr>
      <t>、车速超限、功能时间超时</t>
    </r>
  </si>
  <si>
    <t>非输入型故障</t>
  </si>
  <si>
    <r>
      <rPr>
        <b/>
        <sz val="9"/>
        <color theme="5" tint="-0.249977111117893"/>
        <rFont val="微软雅黑"/>
        <family val="2"/>
        <charset val="134"/>
      </rPr>
      <t xml:space="preserve">ADS_0x2CB：
</t>
    </r>
    <r>
      <rPr>
        <sz val="9"/>
        <color theme="5" tint="-0.249977111117893"/>
        <rFont val="微软雅黑"/>
        <family val="2"/>
        <charset val="134"/>
      </rPr>
      <t>ADS_PAD_SVPSts =0xE：MRM</t>
    </r>
    <r>
      <rPr>
        <b/>
        <sz val="9"/>
        <color theme="5" tint="-0.249977111117893"/>
        <rFont val="微软雅黑"/>
        <family val="2"/>
        <charset val="134"/>
      </rPr>
      <t xml:space="preserve">
ADS_0x2CB：
</t>
    </r>
    <r>
      <rPr>
        <sz val="9"/>
        <color theme="5" tint="-0.249977111117893"/>
        <rFont val="微软雅黑"/>
        <family val="2"/>
        <charset val="134"/>
      </rPr>
      <t>AVP_PAD_AP_EnterfailReason= 0x2：Associated System Failure
0x5： Time out parking
0x8 ： Speed Exceeded parking</t>
    </r>
  </si>
  <si>
    <r>
      <rPr>
        <sz val="11"/>
        <color theme="1"/>
        <rFont val="Times New Roman"/>
        <family val="1"/>
      </rPr>
      <t xml:space="preserve">S02:AVP </t>
    </r>
    <r>
      <rPr>
        <sz val="11"/>
        <color theme="1"/>
        <rFont val="微软雅黑"/>
        <family val="2"/>
        <charset val="134"/>
      </rPr>
      <t>终止</t>
    </r>
    <r>
      <rPr>
        <sz val="11"/>
        <color theme="1"/>
        <rFont val="Times New Roman"/>
        <family val="1"/>
      </rPr>
      <t>-</t>
    </r>
    <r>
      <rPr>
        <sz val="11"/>
        <color theme="1"/>
        <rFont val="微软雅黑"/>
        <family val="2"/>
        <charset val="134"/>
      </rPr>
      <t>车速超限</t>
    </r>
  </si>
  <si>
    <r>
      <rPr>
        <sz val="10"/>
        <color rgb="FF000000"/>
        <rFont val="微软雅黑"/>
        <family val="2"/>
        <charset val="134"/>
      </rPr>
      <t>终止判断条件：</t>
    </r>
    <r>
      <rPr>
        <sz val="10"/>
        <color rgb="FF000000"/>
        <rFont val="Times New Roman"/>
        <family val="1"/>
      </rPr>
      <t xml:space="preserve">
</t>
    </r>
    <r>
      <rPr>
        <sz val="10"/>
        <color rgb="FF000000"/>
        <rFont val="微软雅黑"/>
        <family val="2"/>
        <charset val="134"/>
      </rPr>
      <t>用户在车外：巡航车速＞</t>
    </r>
    <r>
      <rPr>
        <sz val="10"/>
        <color rgb="FF000000"/>
        <rFont val="Times New Roman"/>
        <family val="1"/>
      </rPr>
      <t xml:space="preserve">8km/h
</t>
    </r>
    <r>
      <rPr>
        <sz val="10"/>
        <color rgb="FF000000"/>
        <rFont val="微软雅黑"/>
        <family val="2"/>
        <charset val="134"/>
      </rPr>
      <t>用户在车内：巡航车速＞</t>
    </r>
    <r>
      <rPr>
        <sz val="10"/>
        <color rgb="FF000000"/>
        <rFont val="Times New Roman"/>
        <family val="1"/>
      </rPr>
      <t xml:space="preserve">15km/h
</t>
    </r>
    <r>
      <rPr>
        <sz val="10"/>
        <color rgb="FF000000"/>
        <rFont val="微软雅黑"/>
        <family val="2"/>
        <charset val="134"/>
      </rPr>
      <t>泊车车速＞</t>
    </r>
    <r>
      <rPr>
        <sz val="10"/>
        <color rgb="FF000000"/>
        <rFont val="Times New Roman"/>
        <family val="1"/>
      </rPr>
      <t>5km/h</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</si>
  <si>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0x6： Speed Exceeded cruising by PAD
0x7 ： Speed Exceeded cruising by APP
0x8 ： Speed Exceeded parking
</t>
    </r>
  </si>
  <si>
    <r>
      <rPr>
        <sz val="11"/>
        <color theme="1"/>
        <rFont val="Times New Roman"/>
        <family val="1"/>
      </rPr>
      <t>S03:</t>
    </r>
    <r>
      <rPr>
        <sz val="11"/>
        <color theme="1"/>
        <rFont val="微软雅黑"/>
        <family val="2"/>
        <charset val="134"/>
      </rPr>
      <t>终止</t>
    </r>
    <r>
      <rPr>
        <sz val="11"/>
        <color theme="1"/>
        <rFont val="Times New Roman"/>
        <family val="1"/>
      </rPr>
      <t>-</t>
    </r>
    <r>
      <rPr>
        <sz val="11"/>
        <color theme="1"/>
        <rFont val="微软雅黑"/>
        <family val="2"/>
        <charset val="134"/>
      </rPr>
      <t>系统控制车辆时间</t>
    </r>
  </si>
  <si>
    <r>
      <rPr>
        <sz val="10"/>
        <color rgb="FF000000"/>
        <rFont val="微软雅黑"/>
        <family val="2"/>
        <charset val="134"/>
      </rPr>
      <t>终止判断条件：巡航过程时间＞</t>
    </r>
    <r>
      <rPr>
        <sz val="10"/>
        <color rgb="FF000000"/>
        <rFont val="Times New Roman"/>
        <family val="1"/>
      </rPr>
      <t xml:space="preserve">10mins </t>
    </r>
    <r>
      <rPr>
        <sz val="10"/>
        <color rgb="FF000000"/>
        <rFont val="微软雅黑"/>
        <family val="2"/>
        <charset val="134"/>
      </rPr>
      <t>或泊车过程时间</t>
    </r>
    <r>
      <rPr>
        <sz val="10"/>
        <color rgb="FF000000"/>
        <rFont val="Times New Roman"/>
        <family val="1"/>
      </rPr>
      <t>&gt; 4mins</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</si>
  <si>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0x4： Time out cruising
0x5： Time out parking
</t>
    </r>
  </si>
  <si>
    <r>
      <rPr>
        <sz val="11"/>
        <color theme="1"/>
        <rFont val="Times New Roman"/>
        <family val="1"/>
      </rPr>
      <t xml:space="preserve">S04:AVP </t>
    </r>
    <r>
      <rPr>
        <sz val="11"/>
        <color theme="1"/>
        <rFont val="微软雅黑"/>
        <family val="2"/>
        <charset val="134"/>
      </rPr>
      <t>终止</t>
    </r>
    <r>
      <rPr>
        <sz val="11"/>
        <color theme="1"/>
        <rFont val="Times New Roman"/>
        <family val="1"/>
      </rPr>
      <t>-</t>
    </r>
    <r>
      <rPr>
        <sz val="11"/>
        <color theme="1"/>
        <rFont val="微软雅黑"/>
        <family val="2"/>
        <charset val="134"/>
      </rPr>
      <t>感知部件</t>
    </r>
  </si>
  <si>
    <r>
      <rPr>
        <sz val="10"/>
        <color rgb="FF000000"/>
        <rFont val="微软雅黑"/>
        <family val="2"/>
        <charset val="134"/>
      </rPr>
      <t>终止判断条件：任一感知部件通讯异常或者故障</t>
    </r>
    <r>
      <rPr>
        <sz val="10"/>
        <color rgb="FF000000"/>
        <rFont val="Times New Roman"/>
        <family val="1"/>
      </rPr>
      <t xml:space="preserve">
</t>
    </r>
    <r>
      <rPr>
        <sz val="10"/>
        <color rgb="FF000000"/>
        <rFont val="微软雅黑"/>
        <family val="2"/>
        <charset val="134"/>
      </rPr>
      <t>感知部件包含：超声波雷达、环视摄像头、角雷达</t>
    </r>
  </si>
  <si>
    <r>
      <rPr>
        <b/>
        <sz val="9"/>
        <color theme="5" tint="-0.249977111117893"/>
        <rFont val="微软雅黑"/>
        <family val="2"/>
        <charset val="134"/>
      </rPr>
      <t>CMRR_FL_0x69C：</t>
    </r>
    <r>
      <rPr>
        <sz val="9"/>
        <color theme="5" tint="-0.249977111117893"/>
        <rFont val="微软雅黑"/>
        <family val="2"/>
        <charset val="134"/>
      </rPr>
      <t xml:space="preserve">
CMRR_FL_SGU_Failure = 0x2：Blindness  0x2:遮掩
</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</si>
  <si>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0x19：Radar Blindness
</t>
    </r>
  </si>
  <si>
    <r>
      <rPr>
        <sz val="11"/>
        <color theme="1"/>
        <rFont val="Times New Roman"/>
        <family val="1"/>
      </rPr>
      <t xml:space="preserve">S05:AVP </t>
    </r>
    <r>
      <rPr>
        <sz val="11"/>
        <color theme="1"/>
        <rFont val="微软雅黑"/>
        <family val="2"/>
        <charset val="134"/>
      </rPr>
      <t>终止</t>
    </r>
    <r>
      <rPr>
        <sz val="11"/>
        <color theme="1"/>
        <rFont val="Times New Roman"/>
        <family val="1"/>
      </rPr>
      <t>-</t>
    </r>
    <r>
      <rPr>
        <sz val="11"/>
        <color theme="1"/>
        <rFont val="微软雅黑"/>
        <family val="2"/>
        <charset val="134"/>
      </rPr>
      <t>驾驶员干预</t>
    </r>
  </si>
  <si>
    <r>
      <rPr>
        <sz val="10"/>
        <color rgb="FF000000"/>
        <rFont val="微软雅黑"/>
        <family val="2"/>
        <charset val="134"/>
      </rPr>
      <t>终止判断条件：任一驾驶员干预行为发生</t>
    </r>
    <r>
      <rPr>
        <sz val="10"/>
        <color rgb="FF000000"/>
        <rFont val="Times New Roman"/>
        <family val="1"/>
      </rPr>
      <t xml:space="preserve">
</t>
    </r>
    <r>
      <rPr>
        <sz val="10"/>
        <color rgb="FF000000"/>
        <rFont val="微软雅黑"/>
        <family val="2"/>
        <charset val="134"/>
      </rPr>
      <t>驾驶员干预行为包含：方向盘干预、档位干预、用户自主暂停次数超过</t>
    </r>
    <r>
      <rPr>
        <sz val="10"/>
        <color rgb="FF000000"/>
        <rFont val="Times New Roman"/>
        <family val="1"/>
      </rPr>
      <t xml:space="preserve">3 </t>
    </r>
    <r>
      <rPr>
        <sz val="10"/>
        <color rgb="FF000000"/>
        <rFont val="微软雅黑"/>
        <family val="2"/>
        <charset val="134"/>
      </rPr>
      <t>次（</t>
    </r>
    <r>
      <rPr>
        <sz val="10"/>
        <color rgb="FF000000"/>
        <rFont val="Times New Roman"/>
        <family val="1"/>
      </rPr>
      <t>TBD</t>
    </r>
    <r>
      <rPr>
        <sz val="10"/>
        <color rgb="FF000000"/>
        <rFont val="微软雅黑"/>
        <family val="2"/>
        <charset val="134"/>
      </rPr>
      <t>）</t>
    </r>
  </si>
  <si>
    <r>
      <rPr>
        <b/>
        <sz val="9"/>
        <color theme="5" tint="-0.249977111117893"/>
        <rFont val="微软雅黑"/>
        <family val="2"/>
        <charset val="134"/>
      </rPr>
      <t xml:space="preserve">Left_BCM_0x151：
</t>
    </r>
    <r>
      <rPr>
        <sz val="9"/>
        <color theme="5" tint="-0.249977111117893"/>
        <rFont val="微软雅黑"/>
        <family val="2"/>
        <charset val="134"/>
      </rPr>
      <t xml:space="preserve">Human_Intervent_Steering_Flag_S=0x1：Valid
</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</si>
  <si>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0x1B ：Intervention steering 
</t>
    </r>
  </si>
  <si>
    <r>
      <rPr>
        <sz val="11"/>
        <color theme="1"/>
        <rFont val="Times New Roman"/>
        <family val="1"/>
      </rPr>
      <t xml:space="preserve">S06:AVP </t>
    </r>
    <r>
      <rPr>
        <sz val="11"/>
        <color theme="1"/>
        <rFont val="微软雅黑"/>
        <family val="2"/>
        <charset val="134"/>
      </rPr>
      <t>终止</t>
    </r>
    <r>
      <rPr>
        <sz val="11"/>
        <color theme="1"/>
        <rFont val="Times New Roman"/>
        <family val="1"/>
      </rPr>
      <t>-</t>
    </r>
    <r>
      <rPr>
        <sz val="11"/>
        <color theme="1"/>
        <rFont val="微软雅黑"/>
        <family val="2"/>
        <charset val="134"/>
      </rPr>
      <t>车轮无法移动</t>
    </r>
  </si>
  <si>
    <r>
      <rPr>
        <sz val="10"/>
        <color rgb="FF000000"/>
        <rFont val="微软雅黑"/>
        <family val="2"/>
        <charset val="134"/>
      </rPr>
      <t>终止判断条件：车轮无法移动超过</t>
    </r>
    <r>
      <rPr>
        <sz val="10"/>
        <color rgb="FF000000"/>
        <rFont val="Times New Roman"/>
        <family val="1"/>
      </rPr>
      <t>5s</t>
    </r>
    <r>
      <rPr>
        <sz val="10"/>
        <color rgb="FF000000"/>
        <rFont val="宋体"/>
        <family val="3"/>
        <charset val="134"/>
      </rPr>
      <t>（车轮卡住情况）</t>
    </r>
  </si>
  <si>
    <t>需卡住2次</t>
  </si>
  <si>
    <r>
      <rPr>
        <b/>
        <sz val="9"/>
        <color theme="5" tint="-0.249977111117893"/>
        <rFont val="微软雅黑"/>
        <family val="2"/>
        <charset val="134"/>
      </rPr>
      <t>CCU_0x0FC：</t>
    </r>
    <r>
      <rPr>
        <sz val="9"/>
        <color theme="5" tint="-0.249977111117893"/>
        <rFont val="微软雅黑"/>
        <family val="2"/>
        <charset val="134"/>
      </rPr>
      <t xml:space="preserve">
VehicleBlock_S = 0x1:Block
</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</si>
  <si>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 无相关Coding</t>
    </r>
  </si>
  <si>
    <r>
      <rPr>
        <sz val="11"/>
        <color theme="1"/>
        <rFont val="Times New Roman"/>
        <family val="1"/>
      </rPr>
      <t xml:space="preserve">S07:AVP </t>
    </r>
    <r>
      <rPr>
        <sz val="11"/>
        <color theme="1"/>
        <rFont val="微软雅黑"/>
        <family val="2"/>
        <charset val="134"/>
      </rPr>
      <t>终止</t>
    </r>
    <r>
      <rPr>
        <sz val="11"/>
        <color theme="1"/>
        <rFont val="Times New Roman"/>
        <family val="1"/>
      </rPr>
      <t>-</t>
    </r>
    <r>
      <rPr>
        <sz val="11"/>
        <color theme="1"/>
        <rFont val="微软雅黑"/>
        <family val="2"/>
        <charset val="134"/>
      </rPr>
      <t>定位丢失</t>
    </r>
  </si>
  <si>
    <r>
      <rPr>
        <sz val="10"/>
        <color rgb="FF000000"/>
        <rFont val="微软雅黑"/>
        <family val="2"/>
        <charset val="134"/>
      </rPr>
      <t>终止判断条件：定位丢失</t>
    </r>
  </si>
  <si>
    <r>
      <rPr>
        <b/>
        <sz val="9"/>
        <color theme="5" tint="-0.249977111117893"/>
        <rFont val="微软雅黑"/>
        <family val="2"/>
        <charset val="134"/>
      </rPr>
      <t>Media_0x2D4：</t>
    </r>
    <r>
      <rPr>
        <sz val="9"/>
        <color theme="5" tint="-0.249977111117893"/>
        <rFont val="微软雅黑"/>
        <family val="2"/>
        <charset val="134"/>
      </rPr>
      <t xml:space="preserve">
GPS_Signal_2D4_S =0x0：NoSignal</t>
    </r>
  </si>
  <si>
    <r>
      <rPr>
        <b/>
        <sz val="9"/>
        <color theme="5" tint="-0.249977111117893"/>
        <rFont val="微软雅黑"/>
        <family val="2"/>
        <charset val="134"/>
      </rPr>
      <t xml:space="preserve">ADS_0x2CB：
</t>
    </r>
    <r>
      <rPr>
        <sz val="9"/>
        <color theme="5" tint="-0.249977111117893"/>
        <rFont val="微软雅黑"/>
        <family val="2"/>
        <charset val="134"/>
      </rPr>
      <t>ADS_PAD_SVPSts =0xE：MRM</t>
    </r>
    <r>
      <rPr>
        <b/>
        <sz val="9"/>
        <color theme="5" tint="-0.249977111117893"/>
        <rFont val="微软雅黑"/>
        <family val="2"/>
        <charset val="134"/>
      </rPr>
      <t xml:space="preserve">
ADS_0x2CB：
</t>
    </r>
    <r>
      <rPr>
        <sz val="9"/>
        <color theme="5" tint="-0.249977111117893"/>
        <rFont val="微软雅黑"/>
        <family val="2"/>
        <charset val="134"/>
      </rPr>
      <t>AVP_PAD_AP_EnterfailReason= 0x3 ：Positioning Unsuccessful</t>
    </r>
  </si>
  <si>
    <r>
      <rPr>
        <sz val="11"/>
        <color theme="1"/>
        <rFont val="Times New Roman"/>
        <family val="1"/>
      </rPr>
      <t xml:space="preserve">S08:AVP </t>
    </r>
    <r>
      <rPr>
        <sz val="11"/>
        <color theme="1"/>
        <rFont val="微软雅黑"/>
        <family val="2"/>
        <charset val="134"/>
      </rPr>
      <t>终止</t>
    </r>
    <r>
      <rPr>
        <sz val="11"/>
        <color theme="1"/>
        <rFont val="Times New Roman"/>
        <family val="1"/>
      </rPr>
      <t>-</t>
    </r>
    <r>
      <rPr>
        <sz val="11"/>
        <color theme="1"/>
        <rFont val="微软雅黑"/>
        <family val="2"/>
        <charset val="134"/>
      </rPr>
      <t>激活主动安全关联功能</t>
    </r>
  </si>
  <si>
    <r>
      <rPr>
        <sz val="10"/>
        <color rgb="FF000000"/>
        <rFont val="微软雅黑"/>
        <family val="2"/>
        <charset val="134"/>
      </rPr>
      <t>终止判断条件：高速</t>
    </r>
    <r>
      <rPr>
        <sz val="10"/>
        <color rgb="FF000000"/>
        <rFont val="Times New Roman"/>
        <family val="1"/>
      </rPr>
      <t xml:space="preserve">ADAS </t>
    </r>
    <r>
      <rPr>
        <sz val="10"/>
        <color rgb="FF000000"/>
        <rFont val="微软雅黑"/>
        <family val="2"/>
        <charset val="134"/>
      </rPr>
      <t>功能激活</t>
    </r>
  </si>
  <si>
    <t>内部信号，需要场景支持</t>
  </si>
  <si>
    <r>
      <rPr>
        <b/>
        <sz val="9"/>
        <color theme="5" tint="-0.249977111117893"/>
        <rFont val="微软雅黑"/>
        <family val="2"/>
        <charset val="134"/>
      </rPr>
      <t>IPB_0x121：</t>
    </r>
    <r>
      <rPr>
        <sz val="9"/>
        <color theme="5" tint="-0.249977111117893"/>
        <rFont val="微软雅黑"/>
        <family val="2"/>
        <charset val="134"/>
      </rPr>
      <t xml:space="preserve">
AEB_Dec_Active_S = 0x1：Active</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</si>
  <si>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0xF： AEB activation</t>
    </r>
  </si>
  <si>
    <r>
      <rPr>
        <sz val="11"/>
        <color theme="1"/>
        <rFont val="Times New Roman"/>
        <family val="1"/>
      </rPr>
      <t xml:space="preserve">S9:AVP </t>
    </r>
    <r>
      <rPr>
        <sz val="11"/>
        <color theme="1"/>
        <rFont val="微软雅黑"/>
        <family val="2"/>
        <charset val="134"/>
      </rPr>
      <t>终止</t>
    </r>
    <r>
      <rPr>
        <sz val="11"/>
        <color theme="1"/>
        <rFont val="Times New Roman"/>
        <family val="1"/>
      </rPr>
      <t>-</t>
    </r>
    <r>
      <rPr>
        <sz val="11"/>
        <color theme="1"/>
        <rFont val="微软雅黑"/>
        <family val="2"/>
        <charset val="134"/>
      </rPr>
      <t>发生碰撞</t>
    </r>
  </si>
  <si>
    <r>
      <rPr>
        <sz val="10"/>
        <color rgb="FF000000"/>
        <rFont val="微软雅黑"/>
        <family val="2"/>
        <charset val="134"/>
      </rPr>
      <t>终止判断条件：发生碰撞</t>
    </r>
  </si>
  <si>
    <r>
      <rPr>
        <b/>
        <sz val="9"/>
        <color theme="5" tint="-0.249977111117893"/>
        <rFont val="微软雅黑"/>
        <family val="2"/>
        <charset val="134"/>
      </rPr>
      <t>SRS_0x08C：</t>
    </r>
    <r>
      <rPr>
        <sz val="9"/>
        <color theme="5" tint="-0.249977111117893"/>
        <rFont val="微软雅黑"/>
        <family val="2"/>
        <charset val="134"/>
      </rPr>
      <t xml:space="preserve">
SRS_Collosion_Signal_S = 0x55：TheVehicleCollides</t>
    </r>
  </si>
  <si>
    <r>
      <rPr>
        <sz val="11"/>
        <color theme="1"/>
        <rFont val="Times New Roman"/>
        <family val="1"/>
      </rPr>
      <t xml:space="preserve">S10:AVP </t>
    </r>
    <r>
      <rPr>
        <sz val="11"/>
        <color theme="1"/>
        <rFont val="微软雅黑"/>
        <family val="2"/>
        <charset val="134"/>
      </rPr>
      <t>终止</t>
    </r>
    <r>
      <rPr>
        <sz val="11"/>
        <color theme="1"/>
        <rFont val="Times New Roman"/>
        <family val="1"/>
      </rPr>
      <t>-</t>
    </r>
    <r>
      <rPr>
        <sz val="11"/>
        <color theme="1"/>
        <rFont val="微软雅黑"/>
        <family val="2"/>
        <charset val="134"/>
      </rPr>
      <t>胎压系统故障</t>
    </r>
    <r>
      <rPr>
        <sz val="11"/>
        <color theme="1"/>
        <rFont val="Times New Roman"/>
        <family val="1"/>
      </rPr>
      <t>/</t>
    </r>
    <r>
      <rPr>
        <sz val="11"/>
        <color theme="1"/>
        <rFont val="微软雅黑"/>
        <family val="2"/>
        <charset val="134"/>
      </rPr>
      <t>胎压异常</t>
    </r>
  </si>
  <si>
    <r>
      <rPr>
        <sz val="10"/>
        <color rgb="FF000000"/>
        <rFont val="微软雅黑"/>
        <family val="2"/>
        <charset val="134"/>
      </rPr>
      <t>终止判断条件：胎压系统故障或者异常</t>
    </r>
  </si>
  <si>
    <r>
      <rPr>
        <b/>
        <sz val="9"/>
        <color theme="5" tint="-0.249977111117893"/>
        <rFont val="微软雅黑"/>
        <family val="2"/>
        <charset val="134"/>
      </rPr>
      <t>Left_BCM_0x3CD：</t>
    </r>
    <r>
      <rPr>
        <sz val="9"/>
        <color theme="5" tint="-0.249977111117893"/>
        <rFont val="微软雅黑"/>
        <family val="2"/>
        <charset val="134"/>
      </rPr>
      <t xml:space="preserve">
Single_Tire_Press_Status_S =0x1：Undervoltage ：欠压
</t>
    </r>
    <r>
      <rPr>
        <b/>
        <sz val="9"/>
        <color theme="5" tint="-0.249977111117893"/>
        <rFont val="微软雅黑"/>
        <family val="2"/>
        <charset val="134"/>
      </rPr>
      <t>Left_BCM_0x3CD：</t>
    </r>
    <r>
      <rPr>
        <sz val="9"/>
        <color theme="5" tint="-0.249977111117893"/>
        <rFont val="微软雅黑"/>
        <family val="2"/>
        <charset val="134"/>
      </rPr>
      <t xml:space="preserve">
System_Underpressure_Status_S = 0x2：Undervoltage ：欠压</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</si>
  <si>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 xml:space="preserve">AVP_PAD_AP_EnterfailReason = 0x13：Tire pressure is too low
</t>
    </r>
    <r>
      <rPr>
        <b/>
        <sz val="9"/>
        <color theme="5" tint="-0.249977111117893"/>
        <rFont val="微软雅黑"/>
        <family val="2"/>
        <charset val="134"/>
      </rPr>
      <t>ADS_0x2CB：</t>
    </r>
    <r>
      <rPr>
        <sz val="9"/>
        <color theme="5" tint="-0.249977111117893"/>
        <rFont val="微软雅黑"/>
        <family val="2"/>
        <charset val="134"/>
      </rPr>
      <t xml:space="preserve">
AVP_PAD_Functips = 0xC：Tire pressure is too low</t>
    </r>
  </si>
  <si>
    <r>
      <rPr>
        <sz val="11"/>
        <color theme="1"/>
        <rFont val="Times New Roman"/>
        <family val="1"/>
      </rPr>
      <t xml:space="preserve">S11:AVP </t>
    </r>
    <r>
      <rPr>
        <sz val="11"/>
        <color theme="1"/>
        <rFont val="微软雅黑"/>
        <family val="2"/>
        <charset val="134"/>
      </rPr>
      <t>终止</t>
    </r>
    <r>
      <rPr>
        <sz val="11"/>
        <color theme="1"/>
        <rFont val="Times New Roman"/>
        <family val="1"/>
      </rPr>
      <t xml:space="preserve">-IMU </t>
    </r>
    <r>
      <rPr>
        <sz val="11"/>
        <color theme="1"/>
        <rFont val="微软雅黑"/>
        <family val="2"/>
        <charset val="134"/>
      </rPr>
      <t>故障或者通讯异常</t>
    </r>
  </si>
  <si>
    <t>DEF_S11</t>
  </si>
  <si>
    <r>
      <rPr>
        <sz val="10"/>
        <color rgb="FF000000"/>
        <rFont val="微软雅黑"/>
        <family val="2"/>
        <charset val="134"/>
      </rPr>
      <t>终止判断条件：</t>
    </r>
    <r>
      <rPr>
        <sz val="10"/>
        <color rgb="FF000000"/>
        <rFont val="Times New Roman"/>
        <family val="1"/>
      </rPr>
      <t xml:space="preserve">IMU </t>
    </r>
    <r>
      <rPr>
        <sz val="10"/>
        <color rgb="FF000000"/>
        <rFont val="微软雅黑"/>
        <family val="2"/>
        <charset val="134"/>
      </rPr>
      <t>故障或者通讯异常</t>
    </r>
  </si>
  <si>
    <t>IMU_status = 0x1: not available</t>
  </si>
  <si>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无相关Coding</t>
    </r>
  </si>
  <si>
    <r>
      <rPr>
        <sz val="11"/>
        <color theme="1"/>
        <rFont val="Times New Roman"/>
        <family val="1"/>
      </rPr>
      <t xml:space="preserve">S12:AVP </t>
    </r>
    <r>
      <rPr>
        <sz val="11"/>
        <color theme="1"/>
        <rFont val="微软雅黑"/>
        <family val="2"/>
        <charset val="134"/>
      </rPr>
      <t>终止</t>
    </r>
    <r>
      <rPr>
        <sz val="11"/>
        <color theme="1"/>
        <rFont val="Times New Roman"/>
        <family val="1"/>
      </rPr>
      <t xml:space="preserve">-GNSS </t>
    </r>
    <r>
      <rPr>
        <sz val="11"/>
        <color theme="1"/>
        <rFont val="微软雅黑"/>
        <family val="2"/>
        <charset val="134"/>
      </rPr>
      <t>故障或者通讯异常</t>
    </r>
  </si>
  <si>
    <t>DEF_S12</t>
  </si>
  <si>
    <r>
      <rPr>
        <sz val="10"/>
        <color rgb="FF000000"/>
        <rFont val="微软雅黑"/>
        <family val="2"/>
        <charset val="134"/>
      </rPr>
      <t>终止判断条件：</t>
    </r>
    <r>
      <rPr>
        <sz val="10"/>
        <color rgb="FF000000"/>
        <rFont val="Times New Roman"/>
        <family val="1"/>
      </rPr>
      <t xml:space="preserve">GNSS </t>
    </r>
    <r>
      <rPr>
        <sz val="10"/>
        <color rgb="FF000000"/>
        <rFont val="微软雅黑"/>
        <family val="2"/>
        <charset val="134"/>
      </rPr>
      <t>故障或者通讯异常</t>
    </r>
  </si>
  <si>
    <t>GNSS_status = 0x1: abnormal</t>
  </si>
  <si>
    <r>
      <rPr>
        <sz val="11"/>
        <color theme="1"/>
        <rFont val="Times New Roman"/>
        <family val="1"/>
      </rPr>
      <t xml:space="preserve">S13:AVP </t>
    </r>
    <r>
      <rPr>
        <sz val="11"/>
        <color theme="1"/>
        <rFont val="微软雅黑"/>
        <family val="2"/>
        <charset val="134"/>
      </rPr>
      <t>终止</t>
    </r>
    <r>
      <rPr>
        <sz val="11"/>
        <color theme="1"/>
        <rFont val="Times New Roman"/>
        <family val="1"/>
      </rPr>
      <t xml:space="preserve">-BCM </t>
    </r>
    <r>
      <rPr>
        <sz val="11"/>
        <color theme="1"/>
        <rFont val="微软雅黑"/>
        <family val="2"/>
        <charset val="134"/>
      </rPr>
      <t>故障或者通讯异常</t>
    </r>
  </si>
  <si>
    <t>DEF_S13</t>
  </si>
  <si>
    <r>
      <rPr>
        <sz val="10"/>
        <color rgb="FF000000"/>
        <rFont val="微软雅黑"/>
        <family val="2"/>
        <charset val="134"/>
      </rPr>
      <t>终止判断条件：</t>
    </r>
    <r>
      <rPr>
        <sz val="10"/>
        <color rgb="FF000000"/>
        <rFont val="Times New Roman"/>
        <family val="1"/>
      </rPr>
      <t xml:space="preserve">BCM </t>
    </r>
    <r>
      <rPr>
        <sz val="10"/>
        <color rgb="FF000000"/>
        <rFont val="微软雅黑"/>
        <family val="2"/>
        <charset val="134"/>
      </rPr>
      <t>故障或者通讯异常</t>
    </r>
  </si>
  <si>
    <t>通讯异常 wait 3s(连续丢十帧)</t>
  </si>
  <si>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0x2：Associated System Failure</t>
    </r>
  </si>
  <si>
    <r>
      <rPr>
        <sz val="11"/>
        <color theme="1"/>
        <rFont val="Times New Roman"/>
        <family val="1"/>
      </rPr>
      <t xml:space="preserve">S14:AVP </t>
    </r>
    <r>
      <rPr>
        <sz val="11"/>
        <color theme="1"/>
        <rFont val="微软雅黑"/>
        <family val="2"/>
        <charset val="134"/>
      </rPr>
      <t>终止</t>
    </r>
    <r>
      <rPr>
        <sz val="11"/>
        <color theme="1"/>
        <rFont val="Times New Roman"/>
        <family val="1"/>
      </rPr>
      <t>-</t>
    </r>
    <r>
      <rPr>
        <sz val="11"/>
        <color theme="1"/>
        <rFont val="微软雅黑"/>
        <family val="2"/>
        <charset val="134"/>
      </rPr>
      <t>车辆熄火</t>
    </r>
  </si>
  <si>
    <t>DEF_S14</t>
  </si>
  <si>
    <r>
      <rPr>
        <sz val="10"/>
        <color rgb="FF000000"/>
        <rFont val="微软雅黑"/>
        <family val="2"/>
        <charset val="134"/>
      </rPr>
      <t>终止判断条件：车辆熄火/</t>
    </r>
    <r>
      <rPr>
        <sz val="10"/>
        <color rgb="FFFF0000"/>
        <rFont val="宋体"/>
        <family val="3"/>
        <charset val="134"/>
      </rPr>
      <t>下高压</t>
    </r>
  </si>
  <si>
    <r>
      <rPr>
        <b/>
        <sz val="9"/>
        <color theme="5" tint="-0.249977111117893"/>
        <rFont val="微软雅黑"/>
        <family val="2"/>
        <charset val="134"/>
      </rPr>
      <t xml:space="preserve">ECM_0x10D：
</t>
    </r>
    <r>
      <rPr>
        <sz val="9"/>
        <color theme="5" tint="-0.249977111117893"/>
        <rFont val="微软雅黑"/>
        <family val="2"/>
        <charset val="134"/>
      </rPr>
      <t xml:space="preserve">ECM_Engine_Status_S =0x0：EngineStop
</t>
    </r>
    <r>
      <rPr>
        <b/>
        <sz val="9"/>
        <color theme="5" tint="-0.249977111117893"/>
        <rFont val="微软雅黑"/>
        <family val="2"/>
        <charset val="134"/>
      </rPr>
      <t>VCU_0x341</t>
    </r>
    <r>
      <rPr>
        <sz val="9"/>
        <color theme="5" tint="-0.249977111117893"/>
        <rFont val="微软雅黑"/>
        <family val="2"/>
        <charset val="134"/>
      </rPr>
      <t>:
VCU_READY_Indicator_Light_S =0x1：Display</t>
    </r>
  </si>
  <si>
    <r>
      <rPr>
        <b/>
        <sz val="9"/>
        <color theme="5" tint="-0.249977111117893"/>
        <rFont val="微软雅黑"/>
        <family val="2"/>
        <charset val="134"/>
      </rPr>
      <t xml:space="preserve">ADS_0x2CB：
</t>
    </r>
    <r>
      <rPr>
        <sz val="9"/>
        <color theme="5" tint="-0.249977111117893"/>
        <rFont val="微软雅黑"/>
        <family val="2"/>
        <charset val="134"/>
      </rPr>
      <t xml:space="preserve">ADS_PAD_SVPSts = 0xE：MRM
</t>
    </r>
    <r>
      <rPr>
        <b/>
        <sz val="9"/>
        <color theme="5" tint="-0.249977111117893"/>
        <rFont val="微软雅黑"/>
        <family val="2"/>
        <charset val="134"/>
      </rPr>
      <t>ADS_0x2CB：</t>
    </r>
    <r>
      <rPr>
        <sz val="9"/>
        <color theme="5" tint="-0.249977111117893"/>
        <rFont val="微软雅黑"/>
        <family val="2"/>
        <charset val="134"/>
      </rPr>
      <t xml:space="preserve">
AVP_PAD_Functips = 0x14：Request Start Power</t>
    </r>
  </si>
  <si>
    <r>
      <rPr>
        <sz val="11"/>
        <color theme="1"/>
        <rFont val="Times New Roman"/>
        <family val="1"/>
      </rPr>
      <t xml:space="preserve">S15:AVP </t>
    </r>
    <r>
      <rPr>
        <sz val="11"/>
        <color theme="1"/>
        <rFont val="微软雅黑"/>
        <family val="2"/>
        <charset val="134"/>
      </rPr>
      <t>终止</t>
    </r>
    <r>
      <rPr>
        <sz val="11"/>
        <color theme="1"/>
        <rFont val="Times New Roman"/>
        <family val="1"/>
      </rPr>
      <t xml:space="preserve">-PAS </t>
    </r>
    <r>
      <rPr>
        <sz val="11"/>
        <color theme="1"/>
        <rFont val="微软雅黑"/>
        <family val="2"/>
        <charset val="134"/>
      </rPr>
      <t>故障或者通讯异常</t>
    </r>
  </si>
  <si>
    <t>DEF_S15</t>
  </si>
  <si>
    <r>
      <rPr>
        <sz val="10"/>
        <color rgb="FF000000"/>
        <rFont val="微软雅黑"/>
        <family val="2"/>
        <charset val="134"/>
      </rPr>
      <t>终止判断条件：</t>
    </r>
    <r>
      <rPr>
        <sz val="10"/>
        <color rgb="FF000000"/>
        <rFont val="Times New Roman"/>
        <family val="1"/>
      </rPr>
      <t xml:space="preserve">PAS </t>
    </r>
    <r>
      <rPr>
        <sz val="10"/>
        <color rgb="FF000000"/>
        <rFont val="微软雅黑"/>
        <family val="2"/>
        <charset val="134"/>
      </rPr>
      <t>故障或者通讯异常</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</si>
  <si>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 0x2：Associated System Failure</t>
    </r>
  </si>
  <si>
    <r>
      <rPr>
        <sz val="11"/>
        <color theme="1"/>
        <rFont val="Times New Roman"/>
        <family val="1"/>
      </rPr>
      <t xml:space="preserve">S16:AVP </t>
    </r>
    <r>
      <rPr>
        <sz val="11"/>
        <color theme="1"/>
        <rFont val="微软雅黑"/>
        <family val="2"/>
        <charset val="134"/>
      </rPr>
      <t>终止</t>
    </r>
    <r>
      <rPr>
        <sz val="11"/>
        <color theme="1"/>
        <rFont val="Times New Roman"/>
        <family val="1"/>
      </rPr>
      <t xml:space="preserve">-PAD </t>
    </r>
    <r>
      <rPr>
        <sz val="11"/>
        <color theme="1"/>
        <rFont val="微软雅黑"/>
        <family val="2"/>
        <charset val="134"/>
      </rPr>
      <t>故障或者通讯异常</t>
    </r>
  </si>
  <si>
    <t>DEF_S16</t>
  </si>
  <si>
    <r>
      <rPr>
        <sz val="10"/>
        <color rgb="FF000000"/>
        <rFont val="微软雅黑"/>
        <family val="2"/>
        <charset val="134"/>
      </rPr>
      <t>终止判断条件：</t>
    </r>
    <r>
      <rPr>
        <sz val="10"/>
        <color rgb="FF000000"/>
        <rFont val="Times New Roman"/>
        <family val="1"/>
      </rPr>
      <t xml:space="preserve">PAD </t>
    </r>
    <r>
      <rPr>
        <sz val="10"/>
        <color rgb="FF000000"/>
        <rFont val="微软雅黑"/>
        <family val="2"/>
        <charset val="134"/>
      </rPr>
      <t>故障或者通讯异常</t>
    </r>
  </si>
  <si>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 0x1F：Suspend on PAD</t>
    </r>
  </si>
  <si>
    <r>
      <rPr>
        <sz val="11"/>
        <color theme="1"/>
        <rFont val="Times New Roman"/>
        <family val="1"/>
      </rPr>
      <t xml:space="preserve">S17:AVP </t>
    </r>
    <r>
      <rPr>
        <sz val="11"/>
        <color theme="1"/>
        <rFont val="微软雅黑"/>
        <family val="2"/>
        <charset val="134"/>
      </rPr>
      <t>终止</t>
    </r>
    <r>
      <rPr>
        <sz val="11"/>
        <color theme="1"/>
        <rFont val="Times New Roman"/>
        <family val="1"/>
      </rPr>
      <t>-</t>
    </r>
    <r>
      <rPr>
        <sz val="11"/>
        <color theme="1"/>
        <rFont val="微软雅黑"/>
        <family val="2"/>
        <charset val="134"/>
      </rPr>
      <t>坡度超限</t>
    </r>
  </si>
  <si>
    <t>DEF_S17</t>
  </si>
  <si>
    <r>
      <rPr>
        <sz val="10"/>
        <color rgb="FF000000"/>
        <rFont val="微软雅黑"/>
        <family val="2"/>
        <charset val="134"/>
      </rPr>
      <t>终止判断条件：坡度超过</t>
    </r>
    <r>
      <rPr>
        <sz val="10"/>
        <color rgb="FF000000"/>
        <rFont val="Times New Roman"/>
        <family val="1"/>
      </rPr>
      <t>15%</t>
    </r>
    <r>
      <rPr>
        <sz val="10"/>
        <color rgb="FF000000"/>
        <rFont val="微软雅黑"/>
        <family val="2"/>
        <charset val="134"/>
      </rPr>
      <t>（坡度</t>
    </r>
    <r>
      <rPr>
        <sz val="10"/>
        <color rgb="FF000000"/>
        <rFont val="Times New Roman"/>
        <family val="1"/>
      </rPr>
      <t>8.5°</t>
    </r>
    <r>
      <rPr>
        <sz val="10"/>
        <color rgb="FF000000"/>
        <rFont val="微软雅黑"/>
        <family val="2"/>
        <charset val="134"/>
      </rPr>
      <t>）</t>
    </r>
  </si>
  <si>
    <t>场景 坡度</t>
  </si>
  <si>
    <r>
      <rPr>
        <b/>
        <sz val="9"/>
        <color theme="5" tint="-0.249977111117893"/>
        <rFont val="微软雅黑"/>
        <family val="2"/>
        <charset val="134"/>
      </rPr>
      <t xml:space="preserve">ADS_0x2CB：
</t>
    </r>
    <r>
      <rPr>
        <sz val="9"/>
        <color theme="5" tint="-0.249977111117893"/>
        <rFont val="微软雅黑"/>
        <family val="2"/>
        <charset val="134"/>
      </rPr>
      <t>ADS_PAD_SVPSts = 0xE：MRM</t>
    </r>
    <r>
      <rPr>
        <b/>
        <sz val="9"/>
        <color theme="5" tint="-0.249977111117893"/>
        <rFont val="微软雅黑"/>
        <family val="2"/>
        <charset val="134"/>
      </rPr>
      <t xml:space="preserve">
ADS_0x2CB：
</t>
    </r>
    <r>
      <rPr>
        <sz val="9"/>
        <color theme="5" tint="-0.249977111117893"/>
        <rFont val="微软雅黑"/>
        <family val="2"/>
        <charset val="134"/>
      </rPr>
      <t>AVP_PAD_AP_EnterfailReason = 0x16： Excessive slope</t>
    </r>
  </si>
  <si>
    <r>
      <rPr>
        <sz val="11"/>
        <color theme="1"/>
        <rFont val="Times New Roman"/>
        <family val="1"/>
      </rPr>
      <t xml:space="preserve">S18:AVP </t>
    </r>
    <r>
      <rPr>
        <sz val="11"/>
        <color theme="1"/>
        <rFont val="微软雅黑"/>
        <family val="2"/>
        <charset val="134"/>
      </rPr>
      <t>终止</t>
    </r>
    <r>
      <rPr>
        <sz val="11"/>
        <color theme="1"/>
        <rFont val="Times New Roman"/>
        <family val="1"/>
      </rPr>
      <t>-</t>
    </r>
    <r>
      <rPr>
        <sz val="11"/>
        <color theme="1"/>
        <rFont val="宋体"/>
        <family val="3"/>
        <charset val="134"/>
      </rPr>
      <t>环境异常</t>
    </r>
  </si>
  <si>
    <t>DEF_S18</t>
  </si>
  <si>
    <r>
      <rPr>
        <sz val="10"/>
        <color rgb="FF000000"/>
        <rFont val="微软雅黑"/>
        <family val="2"/>
        <charset val="134"/>
      </rPr>
      <t>终止判断条件：当前环境异常，功能退出。</t>
    </r>
    <r>
      <rPr>
        <sz val="10"/>
        <color rgb="FF000000"/>
        <rFont val="Times New Roman"/>
        <family val="1"/>
      </rPr>
      <t xml:space="preserve">
</t>
    </r>
    <r>
      <rPr>
        <sz val="10"/>
        <color rgb="FF000000"/>
        <rFont val="微软雅黑"/>
        <family val="2"/>
        <charset val="134"/>
      </rPr>
      <t>环境异常包括：暴雨、暴雪、大雾等极端恶劣天气</t>
    </r>
  </si>
  <si>
    <r>
      <rPr>
        <sz val="10"/>
        <color rgb="FF000000"/>
        <rFont val="宋体"/>
        <family val="3"/>
        <charset val="134"/>
      </rPr>
      <t>场景</t>
    </r>
    <r>
      <rPr>
        <sz val="10"/>
        <color rgb="FF000000"/>
        <rFont val="Times New Roman"/>
        <family val="1"/>
      </rPr>
      <t xml:space="preserve"> </t>
    </r>
    <r>
      <rPr>
        <sz val="10"/>
        <color rgb="FF000000"/>
        <rFont val="宋体"/>
        <family val="3"/>
        <charset val="134"/>
      </rPr>
      <t>支持</t>
    </r>
  </si>
  <si>
    <r>
      <rPr>
        <sz val="11"/>
        <color theme="1"/>
        <rFont val="Times New Roman"/>
        <family val="1"/>
      </rPr>
      <t xml:space="preserve">S19:AVP </t>
    </r>
    <r>
      <rPr>
        <sz val="11"/>
        <color theme="1"/>
        <rFont val="微软雅黑"/>
        <family val="2"/>
        <charset val="134"/>
      </rPr>
      <t>终止处理</t>
    </r>
  </si>
  <si>
    <t>DEF_S19</t>
  </si>
  <si>
    <r>
      <rPr>
        <sz val="10"/>
        <color rgb="FF000000"/>
        <rFont val="Times New Roman"/>
        <family val="1"/>
      </rPr>
      <t xml:space="preserve">ADAS </t>
    </r>
    <r>
      <rPr>
        <sz val="10"/>
        <color rgb="FF000000"/>
        <rFont val="微软雅黑"/>
        <family val="2"/>
        <charset val="134"/>
      </rPr>
      <t>检测到终止后，执行以下动作：</t>
    </r>
    <r>
      <rPr>
        <sz val="10"/>
        <color rgb="FF000000"/>
        <rFont val="Times New Roman"/>
        <family val="1"/>
      </rPr>
      <t xml:space="preserve">
1.</t>
    </r>
    <r>
      <rPr>
        <sz val="10"/>
        <color rgb="FF000000"/>
        <rFont val="微软雅黑"/>
        <family val="2"/>
        <charset val="134"/>
      </rPr>
      <t>发出手机或者车机文言提示</t>
    </r>
    <r>
      <rPr>
        <sz val="10"/>
        <color rgb="FF000000"/>
        <rFont val="Times New Roman"/>
        <family val="1"/>
      </rPr>
      <t xml:space="preserve">
2.</t>
    </r>
    <r>
      <rPr>
        <sz val="10"/>
        <color rgb="FF000000"/>
        <rFont val="微软雅黑"/>
        <family val="2"/>
        <charset val="134"/>
      </rPr>
      <t>将车辆控制刹停</t>
    </r>
    <r>
      <rPr>
        <sz val="10"/>
        <color rgb="FF000000"/>
        <rFont val="Times New Roman"/>
        <family val="1"/>
      </rPr>
      <t xml:space="preserve">
3.</t>
    </r>
    <r>
      <rPr>
        <sz val="10"/>
        <color rgb="FF000000"/>
        <rFont val="微软雅黑"/>
        <family val="2"/>
        <charset val="134"/>
      </rPr>
      <t>挂</t>
    </r>
    <r>
      <rPr>
        <sz val="10"/>
        <color rgb="FF000000"/>
        <rFont val="Times New Roman"/>
        <family val="1"/>
      </rPr>
      <t xml:space="preserve">P </t>
    </r>
    <r>
      <rPr>
        <sz val="10"/>
        <color rgb="FF000000"/>
        <rFont val="微软雅黑"/>
        <family val="2"/>
        <charset val="134"/>
      </rPr>
      <t>档拉</t>
    </r>
    <r>
      <rPr>
        <sz val="10"/>
        <color rgb="FF000000"/>
        <rFont val="Times New Roman"/>
        <family val="1"/>
      </rPr>
      <t>EPB
4.</t>
    </r>
    <r>
      <rPr>
        <sz val="10"/>
        <color rgb="FF000000"/>
        <rFont val="微软雅黑"/>
        <family val="2"/>
        <charset val="134"/>
      </rPr>
      <t>暂停横纵向控制</t>
    </r>
    <r>
      <rPr>
        <sz val="10"/>
        <color rgb="FF000000"/>
        <rFont val="Times New Roman"/>
        <family val="1"/>
      </rPr>
      <t xml:space="preserve">
5.</t>
    </r>
    <r>
      <rPr>
        <sz val="10"/>
        <color rgb="FF000000"/>
        <rFont val="微软雅黑"/>
        <family val="2"/>
        <charset val="134"/>
      </rPr>
      <t>灯光的提示参考灯光的章节</t>
    </r>
    <r>
      <rPr>
        <sz val="10"/>
        <color rgb="FF000000"/>
        <rFont val="Times New Roman"/>
        <family val="1"/>
      </rPr>
      <t xml:space="preserve">
6.</t>
    </r>
    <r>
      <rPr>
        <sz val="10"/>
        <color rgb="FF000000"/>
        <rFont val="微软雅黑"/>
        <family val="2"/>
        <charset val="134"/>
      </rPr>
      <t>等待用户接管或</t>
    </r>
    <r>
      <rPr>
        <sz val="10"/>
        <color rgb="FF000000"/>
        <rFont val="Times New Roman"/>
        <family val="1"/>
      </rPr>
      <t xml:space="preserve">60s </t>
    </r>
    <r>
      <rPr>
        <sz val="10"/>
        <color rgb="FF000000"/>
        <rFont val="微软雅黑"/>
        <family val="2"/>
        <charset val="134"/>
      </rPr>
      <t>后退出</t>
    </r>
    <r>
      <rPr>
        <sz val="10"/>
        <color rgb="FF000000"/>
        <rFont val="Times New Roman"/>
        <family val="1"/>
      </rPr>
      <t xml:space="preserve">
7.AVP </t>
    </r>
    <r>
      <rPr>
        <sz val="10"/>
        <color rgb="FF000000"/>
        <rFont val="微软雅黑"/>
        <family val="2"/>
        <charset val="134"/>
      </rPr>
      <t>功能退出。</t>
    </r>
  </si>
  <si>
    <r>
      <rPr>
        <b/>
        <sz val="9"/>
        <color theme="5" tint="-0.249977111117893"/>
        <rFont val="微软雅黑"/>
        <family val="2"/>
        <charset val="134"/>
      </rPr>
      <t xml:space="preserve">
CCU_0x0F4：</t>
    </r>
    <r>
      <rPr>
        <sz val="9"/>
        <color theme="5" tint="-0.249977111117893"/>
        <rFont val="微软雅黑"/>
        <family val="2"/>
        <charset val="134"/>
      </rPr>
      <t xml:space="preserve">
CCU_Vehicle_Standstill_S =0x1:Standstill
</t>
    </r>
    <r>
      <rPr>
        <b/>
        <sz val="9"/>
        <color theme="5" tint="-0.249977111117893"/>
        <rFont val="微软雅黑"/>
        <family val="2"/>
        <charset val="134"/>
      </rPr>
      <t>CCU_0x0FC：</t>
    </r>
    <r>
      <rPr>
        <sz val="9"/>
        <color theme="5" tint="-0.249977111117893"/>
        <rFont val="微软雅黑"/>
        <family val="2"/>
        <charset val="134"/>
      </rPr>
      <t xml:space="preserve">
CCU_EPB_System_Status_S =0x3:Applied
</t>
    </r>
  </si>
  <si>
    <r>
      <rPr>
        <b/>
        <sz val="9"/>
        <color theme="5" tint="-0.249977111117893"/>
        <rFont val="微软雅黑"/>
        <family val="2"/>
        <charset val="134"/>
      </rPr>
      <t xml:space="preserve">ADS_0x139：                                                      
</t>
    </r>
    <r>
      <rPr>
        <sz val="9"/>
        <color theme="5" tint="-0.249977111117893"/>
        <rFont val="微软雅黑"/>
        <family val="2"/>
        <charset val="134"/>
      </rPr>
      <t>ADS_PkgStandstill_Req_S = 0x1:Request</t>
    </r>
    <r>
      <rPr>
        <b/>
        <sz val="9"/>
        <color theme="5" tint="-0.249977111117893"/>
        <rFont val="微软雅黑"/>
        <family val="2"/>
        <charset val="134"/>
      </rPr>
      <t xml:space="preserve">
</t>
    </r>
    <r>
      <rPr>
        <sz val="9"/>
        <color theme="5" tint="-0.249977111117893"/>
        <rFont val="微软雅黑"/>
        <family val="2"/>
        <charset val="134"/>
      </rPr>
      <t xml:space="preserve">
</t>
    </r>
    <r>
      <rPr>
        <b/>
        <sz val="9"/>
        <color theme="5" tint="-0.249977111117893"/>
        <rFont val="微软雅黑"/>
        <family val="2"/>
        <charset val="134"/>
      </rPr>
      <t>ADS_0x139：</t>
    </r>
    <r>
      <rPr>
        <sz val="9"/>
        <color theme="5" tint="-0.249977111117893"/>
        <rFont val="微软雅黑"/>
        <family val="2"/>
        <charset val="134"/>
      </rPr>
      <t xml:space="preserve">
ADS_PkgSafetyMode_Req_S =0x1: Request
</t>
    </r>
    <r>
      <rPr>
        <b/>
        <sz val="9"/>
        <color theme="5" tint="-0.249977111117893"/>
        <rFont val="微软雅黑"/>
        <family val="2"/>
        <charset val="134"/>
      </rPr>
      <t>CCU_0x0F4：</t>
    </r>
    <r>
      <rPr>
        <sz val="9"/>
        <color theme="5" tint="-0.249977111117893"/>
        <rFont val="微软雅黑"/>
        <family val="2"/>
        <charset val="134"/>
      </rPr>
      <t xml:space="preserve">
Rnk_S = 0x1:P
</t>
    </r>
    <r>
      <rPr>
        <b/>
        <sz val="9"/>
        <color theme="5" tint="-0.249977111117893"/>
        <rFont val="微软雅黑"/>
        <family val="2"/>
        <charset val="134"/>
      </rPr>
      <t xml:space="preserve">ADS_0x2CB：
</t>
    </r>
    <r>
      <rPr>
        <sz val="9"/>
        <color theme="5" tint="-0.249977111117893"/>
        <rFont val="微软雅黑"/>
        <family val="2"/>
        <charset val="134"/>
      </rPr>
      <t>ADS_PAD_SVPSts = 0x1: Standby</t>
    </r>
  </si>
  <si>
    <r>
      <rPr>
        <b/>
        <sz val="9"/>
        <color theme="5" tint="-0.249977111117893"/>
        <rFont val="微软雅黑"/>
        <family val="2"/>
        <charset val="134"/>
      </rPr>
      <t>Left_BCM_0x12D：</t>
    </r>
    <r>
      <rPr>
        <sz val="9"/>
        <color theme="5" tint="-0.249977111117893"/>
        <rFont val="微软雅黑"/>
        <family val="2"/>
        <charset val="134"/>
      </rPr>
      <t xml:space="preserve">
BCMPower_Gear_12D_S =0x1：OFF 档
0x2：ACC 档
0x3：ON 档</t>
    </r>
  </si>
  <si>
    <t>整车动力系统OK
车辆上高压电</t>
  </si>
  <si>
    <r>
      <rPr>
        <b/>
        <sz val="9"/>
        <color theme="5" tint="-0.249977111117893"/>
        <rFont val="微软雅黑"/>
        <family val="2"/>
        <charset val="134"/>
      </rPr>
      <t>ADS_0x1CB：</t>
    </r>
    <r>
      <rPr>
        <sz val="9"/>
        <color theme="5" tint="-0.249977111117893"/>
        <rFont val="微软雅黑"/>
        <family val="2"/>
        <charset val="134"/>
      </rPr>
      <t xml:space="preserve">
ADS_CenLock_Request =0x0：NoRequest
0x1：RequestToLock
0x2：RequestToUnlock
0x3:drive unlock andother lock</t>
    </r>
  </si>
  <si>
    <t>0x0：No request
0x1：Request to Lock
0x2：Request to Unlock
0x3:  主驾解锁，其他车门上锁</t>
  </si>
  <si>
    <t>四门两盖未打开</t>
  </si>
  <si>
    <r>
      <rPr>
        <b/>
        <sz val="9"/>
        <color theme="5" tint="-0.249977111117893"/>
        <rFont val="微软雅黑"/>
        <family val="2"/>
        <charset val="134"/>
      </rPr>
      <t>Left_BCM_0x294：</t>
    </r>
    <r>
      <rPr>
        <sz val="9"/>
        <color theme="5" tint="-0.249977111117893"/>
        <rFont val="微软雅黑"/>
        <family val="2"/>
        <charset val="134"/>
      </rPr>
      <t xml:space="preserve">
Left_Front_Door_Status_294_S =0x1：Close
Right_Front_Door_Status_294_S=0x1：Close
Left_Back_Door_Status_294_S=0x1：Close
Right_Back_Door_Status_294_S=0x1：Close
Former_Hatch_Status_294_S=0x1：Close
Back_Door_Status_294_S=0x1：Close</t>
    </r>
  </si>
  <si>
    <t>四门门锁状态+后 背 门 门 锁 状态</t>
  </si>
  <si>
    <r>
      <rPr>
        <b/>
        <sz val="9"/>
        <color theme="5" tint="-0.249977111117893"/>
        <rFont val="微软雅黑"/>
        <family val="2"/>
        <charset val="134"/>
      </rPr>
      <t>Left_BCM_0x407：</t>
    </r>
    <r>
      <rPr>
        <sz val="9"/>
        <color theme="5" tint="-0.249977111117893"/>
        <rFont val="微软雅黑"/>
        <family val="2"/>
        <charset val="134"/>
      </rPr>
      <t xml:space="preserve">
FL_Door_Lock_Status407_S =0x1：UnlockedState
FR_Door_Lock_Status_407_S=0x1：UnlockedState
RL_Door_Lock_Status_S=0x1：UnlockedState
RR_Door_Lock_Status_407_S=0x1：UnlockedState
Back_Door_Lock_Status_407_S=0x0：Invalid
                                                          0x1：UnlockedState
                                                          0x2：LockedState
                                                          0x3：Reserved
</t>
    </r>
  </si>
  <si>
    <t>四门两盖状态有效位</t>
  </si>
  <si>
    <r>
      <rPr>
        <b/>
        <sz val="9"/>
        <color theme="5" tint="-0.249977111117893"/>
        <rFont val="微软雅黑"/>
        <family val="2"/>
        <charset val="134"/>
      </rPr>
      <t>Left_BCM_0x294：</t>
    </r>
    <r>
      <rPr>
        <sz val="9"/>
        <color theme="5" tint="-0.249977111117893"/>
        <rFont val="微软雅黑"/>
        <family val="2"/>
        <charset val="134"/>
      </rPr>
      <t xml:space="preserve">
LeftF_Door_Stats_Valid_Bit_S =0x0：Valid/0x1：Invalid
RightF_Door_Sts_Valid_Bit_294_S=0x0：Valid/0x1：Invalid
LeftR_Door_Stats_Valid_Bit_S=0x0：Valid/0x1：Invalid
RightR_Door_Sts_Valid_Bit_294_S=0x0：Valid/0x1：Invalid
Frnt_Hatch_Stat_Effective_Bit_S=0x0：Valid/0x1：Invalid
Back_Door_Sts_Effectiv_Bit_294_S=0x0：Valid/0x1：Invalid</t>
    </r>
  </si>
  <si>
    <t>左前车窗关闭状态
右前车窗关闭状态
左后车窗关闭状态
右后车窗关闭状态
天窗关闭状态</t>
  </si>
  <si>
    <r>
      <rPr>
        <b/>
        <sz val="9"/>
        <color theme="5" tint="-0.249977111117893"/>
        <rFont val="微软雅黑"/>
        <family val="2"/>
        <charset val="134"/>
      </rPr>
      <t>Left_BCM_0x388：</t>
    </r>
    <r>
      <rPr>
        <sz val="9"/>
        <color theme="5" tint="-0.249977111117893"/>
        <rFont val="微软雅黑"/>
        <family val="2"/>
        <charset val="134"/>
      </rPr>
      <t xml:space="preserve">
FL_Window_Closing_Status =
RL_Window_Closing_Status=
LBCM_FR_Window_Closing_Status=
LBCM_RR_Window_Closing_Status=
</t>
    </r>
    <r>
      <rPr>
        <b/>
        <sz val="9"/>
        <color theme="5" tint="-0.249977111117893"/>
        <rFont val="微软雅黑"/>
        <family val="2"/>
        <charset val="134"/>
      </rPr>
      <t>Left_BCM_0x41A：</t>
    </r>
    <r>
      <rPr>
        <sz val="9"/>
        <color theme="5" tint="-0.249977111117893"/>
        <rFont val="微软雅黑"/>
        <family val="2"/>
        <charset val="134"/>
      </rPr>
      <t xml:space="preserve">
Skylights_UnClsd_S=
</t>
    </r>
  </si>
  <si>
    <t>外后视镜状态</t>
  </si>
  <si>
    <r>
      <rPr>
        <b/>
        <sz val="9"/>
        <color theme="5" tint="-0.249977111117893"/>
        <rFont val="微软雅黑"/>
        <family val="2"/>
        <charset val="134"/>
      </rPr>
      <t>Left_BCM_0x407：</t>
    </r>
    <r>
      <rPr>
        <sz val="9"/>
        <color theme="5" tint="-0.249977111117893"/>
        <rFont val="微软雅黑"/>
        <family val="2"/>
        <charset val="134"/>
      </rPr>
      <t xml:space="preserve">
Fldig_Extrr_Mrors_Expand_S =0x1：Folded/0x2：Expanded</t>
    </r>
  </si>
  <si>
    <t>ADS_WindSunCld_Request
ADS 关闭车 窗/天窗请求</t>
  </si>
  <si>
    <r>
      <rPr>
        <b/>
        <sz val="9"/>
        <color theme="5" tint="-0.249977111117893"/>
        <rFont val="微软雅黑"/>
        <family val="2"/>
        <charset val="134"/>
      </rPr>
      <t>ADS_0x1CB：</t>
    </r>
    <r>
      <rPr>
        <sz val="9"/>
        <color theme="5" tint="-0.249977111117893"/>
        <rFont val="微软雅黑"/>
        <family val="2"/>
        <charset val="134"/>
      </rPr>
      <t xml:space="preserve">
ADS_WindSunCld_Request =0x0：No request
0x1：Request to Closed</t>
    </r>
  </si>
  <si>
    <t>充电枪未处于插入状态</t>
  </si>
  <si>
    <r>
      <rPr>
        <b/>
        <sz val="9"/>
        <color theme="5" tint="-0.249977111117893"/>
        <rFont val="微软雅黑"/>
        <family val="2"/>
        <charset val="134"/>
      </rPr>
      <t>BMS_0x344：</t>
    </r>
    <r>
      <rPr>
        <sz val="9"/>
        <color theme="5" tint="-0.249977111117893"/>
        <rFont val="微软雅黑"/>
        <family val="2"/>
        <charset val="134"/>
      </rPr>
      <t xml:space="preserve">
BMC_Charge_Gun_Connect_Status_S =0x0：NotConnected未连接</t>
    </r>
  </si>
  <si>
    <t>AVP1.0 功能设置项开启</t>
  </si>
  <si>
    <t>设置节目PAD</t>
  </si>
  <si>
    <t>前环视正常</t>
  </si>
  <si>
    <t>诊断信号</t>
  </si>
  <si>
    <t>后环视正常</t>
  </si>
  <si>
    <t>左环视正常</t>
  </si>
  <si>
    <t>右环视正常</t>
  </si>
  <si>
    <t>前超声波雷达正常</t>
  </si>
  <si>
    <t>侧面超声波雷达正常</t>
  </si>
  <si>
    <t>后超声波雷达正常</t>
  </si>
  <si>
    <t>ADS 软件无故障</t>
  </si>
  <si>
    <t>ADS 硬件无故障
MDC_Sta_2D5_S
MDC域控状态</t>
  </si>
  <si>
    <r>
      <rPr>
        <b/>
        <sz val="9"/>
        <color theme="5" tint="-0.249977111117893"/>
        <rFont val="微软雅黑"/>
        <family val="2"/>
        <charset val="134"/>
      </rPr>
      <t>ADS_0x2D5：</t>
    </r>
    <r>
      <rPr>
        <sz val="9"/>
        <color theme="5" tint="-0.249977111117893"/>
        <rFont val="微软雅黑"/>
        <family val="2"/>
        <charset val="134"/>
      </rPr>
      <t xml:space="preserve">
MDC_Sta_2D5_S =0x0：normal 
                                 0x1：Tem Failed（临时故障） 
                                 0x2：Pem Failed（永久故障） 
                                 0x3：Reserved</t>
    </r>
  </si>
  <si>
    <t>动力系统正常</t>
  </si>
  <si>
    <t>挡位系统正常</t>
  </si>
  <si>
    <t>主制动系统正常</t>
  </si>
  <si>
    <t>冗余制动系统正常（针对有冗余制动车型）</t>
  </si>
  <si>
    <t>转向系统正常</t>
  </si>
  <si>
    <t>灯光系统正常</t>
  </si>
  <si>
    <t>胎压正常</t>
  </si>
  <si>
    <r>
      <rPr>
        <b/>
        <sz val="9"/>
        <color theme="5" tint="-0.249977111117893"/>
        <rFont val="微软雅黑"/>
        <family val="2"/>
        <charset val="134"/>
      </rPr>
      <t>Left_BCM_0x3CD：</t>
    </r>
    <r>
      <rPr>
        <sz val="9"/>
        <color theme="5" tint="-0.249977111117893"/>
        <rFont val="微软雅黑"/>
        <family val="2"/>
        <charset val="134"/>
      </rPr>
      <t xml:space="preserve">
Single_Tire_Press_Status_S =0x0：正常</t>
    </r>
  </si>
  <si>
    <t>胎压系统正常</t>
  </si>
  <si>
    <r>
      <rPr>
        <b/>
        <sz val="9"/>
        <color theme="5" tint="-0.249977111117893"/>
        <rFont val="微软雅黑"/>
        <family val="2"/>
        <charset val="134"/>
      </rPr>
      <t>Left_BCM_0x3CD：</t>
    </r>
    <r>
      <rPr>
        <sz val="9"/>
        <color theme="5" tint="-0.249977111117893"/>
        <rFont val="微软雅黑"/>
        <family val="2"/>
        <charset val="134"/>
      </rPr>
      <t xml:space="preserve">
System_Underpressure_Status_S =0x0：正常</t>
    </r>
  </si>
  <si>
    <t>GNSS/IMU 模块正常</t>
  </si>
  <si>
    <t>ABS\TCS 未激活</t>
  </si>
  <si>
    <t>ABS 正常</t>
  </si>
  <si>
    <t>TCS 正常</t>
  </si>
  <si>
    <t>ESC 未激活</t>
  </si>
  <si>
    <t>ESC 正常</t>
  </si>
  <si>
    <t>HDC 激活状态</t>
  </si>
  <si>
    <r>
      <rPr>
        <b/>
        <sz val="9"/>
        <color theme="5" tint="-0.249977111117893"/>
        <rFont val="微软雅黑"/>
        <family val="2"/>
        <charset val="134"/>
      </rPr>
      <t>CCU_0x0FC：</t>
    </r>
    <r>
      <rPr>
        <sz val="9"/>
        <color theme="5" tint="-0.249977111117893"/>
        <rFont val="微软雅黑"/>
        <family val="2"/>
        <charset val="134"/>
      </rPr>
      <t xml:space="preserve">
CCU_IPB_HDC_Active_S =0x0:Close/0x1:Standby/0x2:Active
0x3:Forbidden</t>
    </r>
  </si>
  <si>
    <t>ACC 未激活</t>
  </si>
  <si>
    <t>Pilot/UNP/HNP/UNP+/HNP+未激活</t>
  </si>
  <si>
    <t>AVP2.0 未激活</t>
  </si>
  <si>
    <t>APA 未激活</t>
  </si>
  <si>
    <t>MEB 未激活</t>
  </si>
  <si>
    <t>AEB 未激活</t>
  </si>
  <si>
    <t>RCTB 未激活</t>
  </si>
  <si>
    <t>FCTB 未激活</t>
  </si>
  <si>
    <t>ELK 未激活</t>
  </si>
  <si>
    <t>ESS 未激活</t>
  </si>
  <si>
    <t>自车未发生碰撞（可选）</t>
  </si>
  <si>
    <r>
      <rPr>
        <b/>
        <sz val="9"/>
        <color theme="5" tint="-0.249977111117893"/>
        <rFont val="微软雅黑"/>
        <family val="2"/>
        <charset val="134"/>
      </rPr>
      <t>SRS_0x08C</t>
    </r>
    <r>
      <rPr>
        <sz val="9"/>
        <color theme="5" tint="-0.249977111117893"/>
        <rFont val="微软雅黑"/>
        <family val="2"/>
        <charset val="134"/>
      </rPr>
      <t xml:space="preserve">
SRS_Collosion_Signal_S =0x00：TheVehicleIsNormal
0x55：TheVehicleCollides</t>
    </r>
  </si>
  <si>
    <t>关闭智能推荐提示</t>
  </si>
  <si>
    <r>
      <rPr>
        <b/>
        <sz val="9"/>
        <color theme="5" tint="-0.249977111117893"/>
        <rFont val="微软雅黑"/>
        <family val="2"/>
        <charset val="134"/>
      </rPr>
      <t>Media_0x4EF：</t>
    </r>
    <r>
      <rPr>
        <sz val="9"/>
        <color theme="5" tint="-0.249977111117893"/>
        <rFont val="微软雅黑"/>
        <family val="2"/>
        <charset val="134"/>
      </rPr>
      <t xml:space="preserve">
PAD_SVPCloseSetReq_S = 0x0：No Request
                                 0x1：Request
</t>
    </r>
  </si>
  <si>
    <t>光照条件ODD 检测满足（预留）</t>
  </si>
  <si>
    <t>坡度≤15%</t>
  </si>
  <si>
    <t>用户点击AVP2.0按键</t>
  </si>
  <si>
    <r>
      <rPr>
        <b/>
        <sz val="9"/>
        <color theme="5" tint="-0.249977111117893"/>
        <rFont val="微软雅黑"/>
        <family val="2"/>
        <charset val="134"/>
      </rPr>
      <t>Media_0x4EF：</t>
    </r>
    <r>
      <rPr>
        <sz val="9"/>
        <color theme="5" tint="-0.249977111117893"/>
        <rFont val="微软雅黑"/>
        <family val="2"/>
        <charset val="134"/>
      </rPr>
      <t xml:space="preserve">
PAD_SVPReq_S = 0x0：No Request
                                 0x1：Request
</t>
    </r>
  </si>
  <si>
    <t>雨量传感器值≤ 1（预留）</t>
  </si>
  <si>
    <r>
      <rPr>
        <b/>
        <sz val="9"/>
        <color theme="5" tint="-0.249977111117893"/>
        <rFont val="微软雅黑"/>
        <family val="2"/>
        <charset val="134"/>
      </rPr>
      <t>Left_BCM0x3B4：</t>
    </r>
    <r>
      <rPr>
        <sz val="9"/>
        <color theme="5" tint="-0.249977111117893"/>
        <rFont val="微软雅黑"/>
        <family val="2"/>
        <charset val="134"/>
      </rPr>
      <t xml:space="preserve">
Rainfall_Values_S</t>
    </r>
  </si>
  <si>
    <t>剩余巡航里程≥30km（TBD）</t>
  </si>
  <si>
    <r>
      <rPr>
        <b/>
        <sz val="9"/>
        <color theme="5" tint="-0.249977111117893"/>
        <rFont val="微软雅黑"/>
        <family val="2"/>
        <charset val="134"/>
      </rPr>
      <t>Left_BCM_0x4A5：</t>
    </r>
    <r>
      <rPr>
        <sz val="9"/>
        <color theme="5" tint="-0.249977111117893"/>
        <rFont val="微软雅黑"/>
        <family val="2"/>
        <charset val="134"/>
      </rPr>
      <t xml:space="preserve">
Limited_Drive_Distance_EV_4A5_S =PH∈[0，999]--纯电
Limited_Drive_Distance_Fue_4A5_S=PH∈[31，1500]--燃油</t>
    </r>
  </si>
  <si>
    <t>PNP开关可用状态</t>
  </si>
  <si>
    <r>
      <rPr>
        <b/>
        <sz val="9"/>
        <color theme="5" tint="-0.249977111117893"/>
        <rFont val="微软雅黑"/>
        <family val="2"/>
        <charset val="134"/>
      </rPr>
      <t>ADS_0x2CB：</t>
    </r>
    <r>
      <rPr>
        <sz val="9"/>
        <color theme="5" tint="-0.249977111117893"/>
        <rFont val="微软雅黑"/>
        <family val="2"/>
        <charset val="134"/>
      </rPr>
      <t xml:space="preserve">
ADS_SVP_PNPSwtAvail = 0x0：Not Show
0x1：Not Available
0x2：Available</t>
    </r>
  </si>
  <si>
    <t>车辆静止</t>
  </si>
  <si>
    <r>
      <rPr>
        <b/>
        <sz val="9"/>
        <color theme="5" tint="-0.249977111117893"/>
        <rFont val="微软雅黑"/>
        <family val="2"/>
        <charset val="134"/>
      </rPr>
      <t>CCU_0x0F4：</t>
    </r>
    <r>
      <rPr>
        <sz val="9"/>
        <color theme="5" tint="-0.249977111117893"/>
        <rFont val="微软雅黑"/>
        <family val="2"/>
        <charset val="134"/>
      </rPr>
      <t xml:space="preserve">
CCU_Vehicle_Standstill_S =0x1:Standstill</t>
    </r>
  </si>
  <si>
    <t>用户点击PNP巡航按键</t>
  </si>
  <si>
    <r>
      <rPr>
        <b/>
        <sz val="9"/>
        <color theme="5" tint="-0.249977111117893"/>
        <rFont val="微软雅黑"/>
        <family val="2"/>
        <charset val="134"/>
      </rPr>
      <t>Media_0x4EF：</t>
    </r>
    <r>
      <rPr>
        <sz val="9"/>
        <color theme="5" tint="-0.249977111117893"/>
        <rFont val="微软雅黑"/>
        <family val="2"/>
        <charset val="134"/>
      </rPr>
      <t xml:space="preserve">
PAD_PNPReq_S =0x0：No Request
                                 0x1：Request
</t>
    </r>
  </si>
  <si>
    <t>驾驶员安全带状态</t>
  </si>
  <si>
    <r>
      <rPr>
        <b/>
        <sz val="9"/>
        <color theme="5" tint="-0.249977111117893"/>
        <rFont val="微软雅黑"/>
        <family val="2"/>
        <charset val="134"/>
      </rPr>
      <t>Left_BCM_0x294：</t>
    </r>
    <r>
      <rPr>
        <sz val="9"/>
        <color theme="5" tint="-0.249977111117893"/>
        <rFont val="微软雅黑"/>
        <family val="2"/>
        <charset val="134"/>
      </rPr>
      <t xml:space="preserve">
Driver_Belt_Status_S =0x2：Buckle
</t>
    </r>
  </si>
  <si>
    <t>SVP功能控制模式</t>
  </si>
  <si>
    <r>
      <rPr>
        <b/>
        <sz val="9"/>
        <color theme="5" tint="-0.249977111117893"/>
        <rFont val="微软雅黑"/>
        <family val="2"/>
        <charset val="134"/>
      </rPr>
      <t>ADS_0x2CB：</t>
    </r>
    <r>
      <rPr>
        <sz val="9"/>
        <color theme="5" tint="-0.249977111117893"/>
        <rFont val="微软雅黑"/>
        <family val="2"/>
        <charset val="134"/>
      </rPr>
      <t xml:space="preserve">
ADS_SVP_CtrlMod= 0x1: PAD control mode
                                     0x2:APP control mode</t>
    </r>
  </si>
  <si>
    <t>驾驶员安全带状态有效位</t>
  </si>
  <si>
    <r>
      <rPr>
        <b/>
        <sz val="9"/>
        <color theme="5" tint="-0.249977111117893"/>
        <rFont val="微软雅黑"/>
        <family val="2"/>
        <charset val="134"/>
      </rPr>
      <t>Left_BCM_0x294：</t>
    </r>
    <r>
      <rPr>
        <sz val="9"/>
        <color theme="5" tint="-0.249977111117893"/>
        <rFont val="微软雅黑"/>
        <family val="2"/>
        <charset val="134"/>
      </rPr>
      <t xml:space="preserve">
Driver_Belt_Stat_Effective_Bit_S =0x0：Valid/0x1：Invalid
</t>
    </r>
  </si>
  <si>
    <t>当前泊入模式</t>
  </si>
  <si>
    <r>
      <rPr>
        <b/>
        <sz val="9"/>
        <color theme="5" tint="-0.249977111117893"/>
        <rFont val="微软雅黑"/>
        <family val="2"/>
        <charset val="134"/>
      </rPr>
      <t>ADS_0x2CB：</t>
    </r>
    <r>
      <rPr>
        <sz val="9"/>
        <color theme="5" tint="-0.249977111117893"/>
        <rFont val="微软雅黑"/>
        <family val="2"/>
        <charset val="134"/>
      </rPr>
      <t xml:space="preserve">
ADS_SVP_Parking_in_Mod= 0x0:None
0x1:Store Parking Slot recommend
0x2:Charging Parking Slot recommend
0x3:Function recommend</t>
    </r>
  </si>
  <si>
    <t>进入AVP泊车模式按键
SVP功能配置
（SVP功能APP运行状态）</t>
  </si>
  <si>
    <r>
      <rPr>
        <b/>
        <sz val="9"/>
        <color theme="5" tint="-0.249977111117893"/>
        <rFont val="微软雅黑"/>
        <family val="2"/>
        <charset val="134"/>
      </rPr>
      <t>Media_0x4EF：</t>
    </r>
    <r>
      <rPr>
        <sz val="9"/>
        <color theme="5" tint="-0.249977111117893"/>
        <rFont val="微软雅黑"/>
        <family val="2"/>
        <charset val="134"/>
      </rPr>
      <t xml:space="preserve">
PAD_SVP_Mode_S =0x0:No Request
0x1:Normal Request
0x2:Recommended Request
</t>
    </r>
  </si>
  <si>
    <t>Take_Over_Req_29C_S</t>
  </si>
  <si>
    <r>
      <rPr>
        <b/>
        <sz val="9"/>
        <color theme="5" tint="-0.249977111117893"/>
        <rFont val="微软雅黑"/>
        <family val="2"/>
        <charset val="134"/>
      </rPr>
      <t>ADS_0x29C：</t>
    </r>
    <r>
      <rPr>
        <sz val="9"/>
        <color theme="5" tint="-0.249977111117893"/>
        <rFont val="微软雅黑"/>
        <family val="2"/>
        <charset val="134"/>
      </rPr>
      <t xml:space="preserve">
Take_Over_Req_29C_S =0x1：Valid TakeOver Request</t>
    </r>
  </si>
  <si>
    <t>HOME键AVP功能退出</t>
  </si>
  <si>
    <r>
      <rPr>
        <b/>
        <sz val="9"/>
        <color theme="5" tint="-0.249977111117893"/>
        <rFont val="微软雅黑"/>
        <family val="2"/>
        <charset val="134"/>
      </rPr>
      <t>Media_0x4EF：</t>
    </r>
    <r>
      <rPr>
        <sz val="9"/>
        <color theme="5" tint="-0.249977111117893"/>
        <rFont val="微软雅黑"/>
        <family val="2"/>
        <charset val="134"/>
      </rPr>
      <t xml:space="preserve">
PAD_SVPHomeReq_S =0x1: Request
</t>
    </r>
  </si>
  <si>
    <t>EPB拉起</t>
  </si>
  <si>
    <r>
      <rPr>
        <b/>
        <sz val="9"/>
        <color theme="5" tint="-0.249977111117893"/>
        <rFont val="微软雅黑"/>
        <family val="2"/>
        <charset val="134"/>
      </rPr>
      <t>CCU_0x0FC：</t>
    </r>
    <r>
      <rPr>
        <sz val="9"/>
        <color theme="5" tint="-0.249977111117893"/>
        <rFont val="微软雅黑"/>
        <family val="2"/>
        <charset val="134"/>
      </rPr>
      <t xml:space="preserve">
CCU_EPB_System_Status_S =0x3:Applied
</t>
    </r>
  </si>
  <si>
    <t>返回键AVP功能退出</t>
  </si>
  <si>
    <r>
      <rPr>
        <b/>
        <sz val="9"/>
        <color theme="5" tint="-0.249977111117893"/>
        <rFont val="微软雅黑"/>
        <family val="2"/>
        <charset val="134"/>
      </rPr>
      <t>Media_0x4EF：</t>
    </r>
    <r>
      <rPr>
        <sz val="9"/>
        <color theme="5" tint="-0.249977111117893"/>
        <rFont val="微软雅黑"/>
        <family val="2"/>
        <charset val="134"/>
      </rPr>
      <t xml:space="preserve">
PAD_SVPReturnReq_S =0x1: Request
</t>
    </r>
  </si>
  <si>
    <t>近光灯故障状态</t>
  </si>
  <si>
    <r>
      <rPr>
        <b/>
        <sz val="9"/>
        <color theme="5" tint="-0.249977111117893"/>
        <rFont val="微软雅黑"/>
        <family val="2"/>
        <charset val="134"/>
      </rPr>
      <t>Left_BCM_0x4B3：</t>
    </r>
    <r>
      <rPr>
        <sz val="9"/>
        <color theme="5" tint="-0.249977111117893"/>
        <rFont val="微软雅黑"/>
        <family val="2"/>
        <charset val="134"/>
      </rPr>
      <t xml:space="preserve">
Low_Beam_Failure_Status_S =0x2:Failure
</t>
    </r>
  </si>
  <si>
    <t>AVP 功能提示信息</t>
  </si>
  <si>
    <r>
      <rPr>
        <b/>
        <sz val="9"/>
        <color theme="5" tint="-0.249977111117893"/>
        <rFont val="微软雅黑"/>
        <family val="2"/>
        <charset val="134"/>
      </rPr>
      <t>ADS_0x2CB：</t>
    </r>
    <r>
      <rPr>
        <sz val="9"/>
        <color theme="5" tint="-0.249977111117893"/>
        <rFont val="微软雅黑"/>
        <family val="2"/>
        <charset val="134"/>
      </rPr>
      <t xml:space="preserve">
AVP_PAD_Functips=
</t>
    </r>
  </si>
  <si>
    <t>远光灯故障状态</t>
  </si>
  <si>
    <r>
      <rPr>
        <b/>
        <sz val="9"/>
        <color theme="5" tint="-0.249977111117893"/>
        <rFont val="微软雅黑"/>
        <family val="2"/>
        <charset val="134"/>
      </rPr>
      <t>Left_BCM_0x4B3：</t>
    </r>
    <r>
      <rPr>
        <sz val="9"/>
        <color theme="5" tint="-0.249977111117893"/>
        <rFont val="微软雅黑"/>
        <family val="2"/>
        <charset val="134"/>
      </rPr>
      <t xml:space="preserve">
High_Beam_Failure_Status_S =0x2:Failure
</t>
    </r>
  </si>
  <si>
    <r>
      <rPr>
        <b/>
        <sz val="9"/>
        <color theme="5" tint="-0.249977111117893"/>
        <rFont val="微软雅黑"/>
        <family val="2"/>
        <charset val="134"/>
      </rPr>
      <t>ADS_0x2CB：</t>
    </r>
    <r>
      <rPr>
        <sz val="9"/>
        <color theme="5" tint="-0.249977111117893"/>
        <rFont val="微软雅黑"/>
        <family val="2"/>
        <charset val="134"/>
      </rPr>
      <t xml:space="preserve">
ADS_PAD_SVPSts</t>
    </r>
  </si>
  <si>
    <t>ABS激活</t>
  </si>
  <si>
    <r>
      <rPr>
        <b/>
        <sz val="9"/>
        <color theme="5" tint="-0.249977111117893"/>
        <rFont val="微软雅黑"/>
        <family val="2"/>
        <charset val="134"/>
      </rPr>
      <t>CCU_0x0FC：</t>
    </r>
    <r>
      <rPr>
        <sz val="9"/>
        <color theme="5" tint="-0.249977111117893"/>
        <rFont val="微软雅黑"/>
        <family val="2"/>
        <charset val="134"/>
      </rPr>
      <t xml:space="preserve">
CCU_IPB_ABS_Active_S =0x1:Active
</t>
    </r>
  </si>
  <si>
    <t>ESP激活</t>
  </si>
  <si>
    <r>
      <rPr>
        <b/>
        <sz val="9"/>
        <color theme="5" tint="-0.249977111117893"/>
        <rFont val="微软雅黑"/>
        <family val="2"/>
        <charset val="134"/>
      </rPr>
      <t>CCU_0x0FC：</t>
    </r>
    <r>
      <rPr>
        <sz val="9"/>
        <color theme="5" tint="-0.249977111117893"/>
        <rFont val="微软雅黑"/>
        <family val="2"/>
        <charset val="134"/>
      </rPr>
      <t xml:space="preserve">
CCU_IPB_ESP_Active_S =0x1:Active
</t>
    </r>
  </si>
  <si>
    <t>SVP退出提示</t>
  </si>
  <si>
    <r>
      <rPr>
        <b/>
        <sz val="9"/>
        <color theme="5" tint="-0.249977111117893"/>
        <rFont val="微软雅黑"/>
        <family val="2"/>
        <charset val="134"/>
      </rPr>
      <t>ADS_0x2CB：</t>
    </r>
    <r>
      <rPr>
        <sz val="9"/>
        <color theme="5" tint="-0.249977111117893"/>
        <rFont val="微软雅黑"/>
        <family val="2"/>
        <charset val="134"/>
      </rPr>
      <t xml:space="preserve">
AVP_PAD_AP_EnterfailReason=
</t>
    </r>
  </si>
  <si>
    <t>ESP关闭</t>
  </si>
  <si>
    <r>
      <rPr>
        <b/>
        <sz val="9"/>
        <color theme="5" tint="-0.249977111117893"/>
        <rFont val="微软雅黑"/>
        <family val="2"/>
        <charset val="134"/>
      </rPr>
      <t>CCU_0x0FC：</t>
    </r>
    <r>
      <rPr>
        <sz val="9"/>
        <color theme="5" tint="-0.249977111117893"/>
        <rFont val="微软雅黑"/>
        <family val="2"/>
        <charset val="134"/>
      </rPr>
      <t xml:space="preserve">
CCU_IPB_ESP_OFF_S =0x1:ESP OFF
</t>
    </r>
  </si>
  <si>
    <t>SVP暂停提示</t>
  </si>
  <si>
    <r>
      <rPr>
        <b/>
        <sz val="9"/>
        <color theme="5" tint="-0.249977111117893"/>
        <rFont val="微软雅黑"/>
        <family val="2"/>
        <charset val="134"/>
      </rPr>
      <t>ADS_0x2CB：</t>
    </r>
    <r>
      <rPr>
        <sz val="9"/>
        <color theme="5" tint="-0.249977111117893"/>
        <rFont val="微软雅黑"/>
        <family val="2"/>
        <charset val="134"/>
      </rPr>
      <t xml:space="preserve">
AVP_PAD _AP_NAV_Tips=
</t>
    </r>
  </si>
  <si>
    <t>IPB制动踏板状态</t>
  </si>
  <si>
    <r>
      <rPr>
        <b/>
        <sz val="9"/>
        <color theme="5" tint="-0.249977111117893"/>
        <rFont val="微软雅黑"/>
        <family val="2"/>
        <charset val="134"/>
      </rPr>
      <t>CCU_0x0FC：</t>
    </r>
    <r>
      <rPr>
        <sz val="9"/>
        <color theme="5" tint="-0.249977111117893"/>
        <rFont val="微软雅黑"/>
        <family val="2"/>
        <charset val="134"/>
      </rPr>
      <t xml:space="preserve">
CCU_IPB_Brake_Pedaltatus_S =0x1:Pressed
</t>
    </r>
  </si>
  <si>
    <t>PAD_PrkingSlotIDSet_S
用户设置的固定车位ID</t>
  </si>
  <si>
    <r>
      <rPr>
        <b/>
        <sz val="9"/>
        <color theme="5" tint="-0.249977111117893"/>
        <rFont val="微软雅黑"/>
        <family val="2"/>
        <charset val="134"/>
      </rPr>
      <t>Media_0x4EF：</t>
    </r>
    <r>
      <rPr>
        <sz val="9"/>
        <color theme="5" tint="-0.249977111117893"/>
        <rFont val="微软雅黑"/>
        <family val="2"/>
        <charset val="134"/>
      </rPr>
      <t xml:space="preserve">
PAD_PrkingSlotIDSet_S =0x0：Invaild
                                              0x1~0xFFFF：Vaild
</t>
    </r>
  </si>
  <si>
    <t xml:space="preserve">CCU发送 刹车干预
</t>
  </si>
  <si>
    <r>
      <rPr>
        <b/>
        <sz val="9"/>
        <color theme="5" tint="-0.249977111117893"/>
        <rFont val="微软雅黑"/>
        <family val="2"/>
        <charset val="134"/>
      </rPr>
      <t>CCU_0x0FC：</t>
    </r>
    <r>
      <rPr>
        <sz val="9"/>
        <color theme="5" tint="-0.249977111117893"/>
        <rFont val="微软雅黑"/>
        <family val="2"/>
        <charset val="134"/>
      </rPr>
      <t xml:space="preserve">
CCU_IPB_BrkDrvOverride_S =0x1:Override
</t>
    </r>
  </si>
  <si>
    <t>ADS_SVP_PausedDsp
LVP 功能暂停提示</t>
  </si>
  <si>
    <r>
      <rPr>
        <b/>
        <sz val="9"/>
        <color theme="5" tint="-0.249977111117893"/>
        <rFont val="微软雅黑"/>
        <family val="2"/>
        <charset val="134"/>
      </rPr>
      <t>ADS_0x2CB：</t>
    </r>
    <r>
      <rPr>
        <sz val="9"/>
        <color theme="5" tint="-0.249977111117893"/>
        <rFont val="微软雅黑"/>
        <family val="2"/>
        <charset val="134"/>
      </rPr>
      <t xml:space="preserve">
ADS_SVP_PausedDsp =</t>
    </r>
  </si>
  <si>
    <t>仪表车速</t>
  </si>
  <si>
    <r>
      <rPr>
        <b/>
        <sz val="9"/>
        <color theme="5" tint="-0.249977111117893"/>
        <rFont val="微软雅黑"/>
        <family val="2"/>
        <charset val="134"/>
      </rPr>
      <t>Left_BCM_0x151：</t>
    </r>
    <r>
      <rPr>
        <sz val="9"/>
        <color theme="5" tint="-0.249977111117893"/>
        <rFont val="微软雅黑"/>
        <family val="2"/>
        <charset val="134"/>
      </rPr>
      <t xml:space="preserve">
Veh_spd_S </t>
    </r>
  </si>
  <si>
    <t>ADS_SVP_ AbortDsp
AVP 功能退出提示</t>
  </si>
  <si>
    <r>
      <rPr>
        <b/>
        <sz val="9"/>
        <color theme="5" tint="-0.249977111117893"/>
        <rFont val="微软雅黑"/>
        <family val="2"/>
        <charset val="134"/>
      </rPr>
      <t>ADS_0x2CB：</t>
    </r>
    <r>
      <rPr>
        <sz val="9"/>
        <color theme="5" tint="-0.249977111117893"/>
        <rFont val="微软雅黑"/>
        <family val="2"/>
        <charset val="134"/>
      </rPr>
      <t xml:space="preserve">
ADS_SVP_ AbortDsp=</t>
    </r>
  </si>
  <si>
    <t>IPB车速</t>
  </si>
  <si>
    <r>
      <rPr>
        <b/>
        <sz val="9"/>
        <color theme="5" tint="-0.249977111117893"/>
        <rFont val="微软雅黑"/>
        <family val="2"/>
        <charset val="134"/>
      </rPr>
      <t>CCU_0x0FC：</t>
    </r>
    <r>
      <rPr>
        <sz val="9"/>
        <color theme="5" tint="-0.249977111117893"/>
        <rFont val="微软雅黑"/>
        <family val="2"/>
        <charset val="134"/>
      </rPr>
      <t xml:space="preserve">
Veh_spd_S </t>
    </r>
  </si>
  <si>
    <t>ADS_SVP _ContinueSwtAvail
恢复按键可用状态</t>
  </si>
  <si>
    <r>
      <rPr>
        <b/>
        <sz val="9"/>
        <color theme="5" tint="-0.249977111117893"/>
        <rFont val="微软雅黑"/>
        <family val="2"/>
        <charset val="134"/>
      </rPr>
      <t>ADS_0x2CB：</t>
    </r>
    <r>
      <rPr>
        <sz val="9"/>
        <color theme="5" tint="-0.249977111117893"/>
        <rFont val="微软雅黑"/>
        <family val="2"/>
        <charset val="134"/>
      </rPr>
      <t xml:space="preserve">
ADS_SVP _ContinueSwtAvail =0x0： Not Available/</t>
    </r>
    <r>
      <rPr>
        <b/>
        <sz val="9"/>
        <color theme="5" tint="-0.249977111117893"/>
        <rFont val="微软雅黑"/>
        <family val="2"/>
        <charset val="134"/>
      </rPr>
      <t>0x1： Available</t>
    </r>
  </si>
  <si>
    <t>实际油门深度有效标志</t>
  </si>
  <si>
    <r>
      <rPr>
        <b/>
        <sz val="9"/>
        <color theme="5" tint="-0.249977111117893"/>
        <rFont val="微软雅黑"/>
        <family val="2"/>
        <charset val="134"/>
      </rPr>
      <t>CCU_0x10B：</t>
    </r>
    <r>
      <rPr>
        <sz val="9"/>
        <color theme="5" tint="-0.249977111117893"/>
        <rFont val="微软雅黑"/>
        <family val="2"/>
        <charset val="134"/>
      </rPr>
      <t xml:space="preserve">
Act_acce_pedl_perc_efc_flg_S =0x1:Valid
</t>
    </r>
  </si>
  <si>
    <t>ADS_VideoStream_PushState
视频流推流状态  </t>
  </si>
  <si>
    <r>
      <rPr>
        <b/>
        <sz val="9"/>
        <color theme="5" tint="-0.249977111117893"/>
        <rFont val="微软雅黑"/>
        <family val="2"/>
        <charset val="134"/>
      </rPr>
      <t>ADS_0x2CB：</t>
    </r>
    <r>
      <rPr>
        <sz val="9"/>
        <color theme="5" tint="-0.249977111117893"/>
        <rFont val="微软雅黑"/>
        <family val="2"/>
        <charset val="134"/>
      </rPr>
      <t xml:space="preserve">
ADS_VideoStream_PushState =0x0: Not push
0x1: Pushing
0x2: Failure
0x3: Pushing with error</t>
    </r>
  </si>
  <si>
    <t>油门深度信号</t>
  </si>
  <si>
    <r>
      <rPr>
        <b/>
        <sz val="9"/>
        <color theme="5" tint="-0.249977111117893"/>
        <rFont val="微软雅黑"/>
        <family val="2"/>
        <charset val="134"/>
      </rPr>
      <t>CCU_0x10B：</t>
    </r>
    <r>
      <rPr>
        <sz val="9"/>
        <color theme="5" tint="-0.249977111117893"/>
        <rFont val="微软雅黑"/>
        <family val="2"/>
        <charset val="134"/>
      </rPr>
      <t xml:space="preserve">
Act_acce_pedl_perc_S =
</t>
    </r>
  </si>
  <si>
    <t>车轮卡住
VehicleBlock_S</t>
  </si>
  <si>
    <r>
      <rPr>
        <b/>
        <sz val="9"/>
        <color theme="5" tint="-0.249977111117893"/>
        <rFont val="微软雅黑"/>
        <family val="2"/>
        <charset val="134"/>
      </rPr>
      <t>CCU_0x0FC：</t>
    </r>
    <r>
      <rPr>
        <sz val="9"/>
        <color theme="5" tint="-0.249977111117893"/>
        <rFont val="微软雅黑"/>
        <family val="2"/>
        <charset val="134"/>
      </rPr>
      <t xml:space="preserve">
VehicleBlock_S =0x0:Not block/0x1:Block
</t>
    </r>
  </si>
  <si>
    <t>脱手检测</t>
  </si>
  <si>
    <r>
      <rPr>
        <b/>
        <sz val="9"/>
        <color theme="5" tint="-0.249977111117893"/>
        <rFont val="微软雅黑"/>
        <family val="2"/>
        <charset val="134"/>
      </rPr>
      <t>EPS_0x1FC：</t>
    </r>
    <r>
      <rPr>
        <sz val="9"/>
        <color theme="5" tint="-0.249977111117893"/>
        <rFont val="微软雅黑"/>
        <family val="2"/>
        <charset val="134"/>
      </rPr>
      <t xml:space="preserve">
HandsOffDetSt_S =0x0：Hands Off Not Detected
</t>
    </r>
  </si>
  <si>
    <t>SVP可用状态</t>
  </si>
  <si>
    <r>
      <rPr>
        <b/>
        <sz val="9"/>
        <color theme="5" tint="-0.249977111117893"/>
        <rFont val="微软雅黑"/>
        <family val="2"/>
        <charset val="134"/>
      </rPr>
      <t>ADS_0x2CB：</t>
    </r>
    <r>
      <rPr>
        <sz val="9"/>
        <color theme="5" tint="-0.249977111117893"/>
        <rFont val="微软雅黑"/>
        <family val="2"/>
        <charset val="134"/>
      </rPr>
      <t xml:space="preserve">
ADS_SVP_Avail =0x1：Available</t>
    </r>
  </si>
  <si>
    <t>EPB 干预（ADS进行判断）</t>
  </si>
  <si>
    <r>
      <rPr>
        <b/>
        <sz val="9"/>
        <color theme="5" tint="-0.249977111117893"/>
        <rFont val="微软雅黑"/>
        <family val="2"/>
        <charset val="134"/>
      </rPr>
      <t>CCU_0x10B：</t>
    </r>
    <r>
      <rPr>
        <sz val="9"/>
        <color theme="5" tint="-0.249977111117893"/>
        <rFont val="微软雅黑"/>
        <family val="2"/>
        <charset val="134"/>
      </rPr>
      <t xml:space="preserve">
Driver_OtherFuncReqEPB_Flag_S = 0x1:True
</t>
    </r>
  </si>
  <si>
    <t>SVP 完成提示</t>
  </si>
  <si>
    <r>
      <rPr>
        <b/>
        <sz val="9"/>
        <color theme="5" tint="-0.249977111117893"/>
        <rFont val="微软雅黑"/>
        <family val="2"/>
        <charset val="134"/>
      </rPr>
      <t>ADS_0x2CB：</t>
    </r>
    <r>
      <rPr>
        <sz val="9"/>
        <color theme="5" tint="-0.249977111117893"/>
        <rFont val="微软雅黑"/>
        <family val="2"/>
        <charset val="134"/>
      </rPr>
      <t xml:space="preserve">
ADS_SVP_CompleteDsp = 0x1： Park in finish
                                                0x2： Park out finish</t>
    </r>
  </si>
  <si>
    <r>
      <rPr>
        <sz val="11"/>
        <color theme="1"/>
        <rFont val="等线"/>
        <family val="2"/>
        <scheme val="minor"/>
      </rPr>
      <t xml:space="preserve">ADS_AutoP_Request  </t>
    </r>
    <r>
      <rPr>
        <b/>
        <sz val="11"/>
        <color theme="1"/>
        <rFont val="等线"/>
        <family val="3"/>
        <charset val="134"/>
        <scheme val="minor"/>
      </rPr>
      <t>握手前</t>
    </r>
  </si>
  <si>
    <r>
      <rPr>
        <b/>
        <sz val="9"/>
        <color theme="5" tint="-0.249977111117893"/>
        <rFont val="微软雅黑"/>
        <family val="2"/>
        <charset val="134"/>
      </rPr>
      <t>ADS_0x1E2：</t>
    </r>
    <r>
      <rPr>
        <sz val="9"/>
        <color theme="5" tint="-0.249977111117893"/>
        <rFont val="微软雅黑"/>
        <family val="2"/>
        <charset val="134"/>
      </rPr>
      <t xml:space="preserve">
ADS_AutoP_Request = 0x1:Request</t>
    </r>
  </si>
  <si>
    <t>ACC_Mode_S
ACC激活</t>
  </si>
  <si>
    <r>
      <rPr>
        <b/>
        <sz val="9"/>
        <color theme="5" tint="-0.249977111117893"/>
        <rFont val="微软雅黑"/>
        <family val="2"/>
        <charset val="134"/>
      </rPr>
      <t>CCU_0x0FC：</t>
    </r>
    <r>
      <rPr>
        <sz val="9"/>
        <color theme="5" tint="-0.249977111117893"/>
        <rFont val="微软雅黑"/>
        <family val="2"/>
        <charset val="134"/>
      </rPr>
      <t xml:space="preserve">
ACC_Mode_S = 0x3：ActiveControlmode</t>
    </r>
  </si>
  <si>
    <t>ADS_MEBBrakeEmgcy_S</t>
  </si>
  <si>
    <r>
      <rPr>
        <b/>
        <sz val="9"/>
        <color theme="5" tint="-0.249977111117893"/>
        <rFont val="微软雅黑"/>
        <family val="2"/>
        <charset val="134"/>
      </rPr>
      <t>ADS_0x139：</t>
    </r>
    <r>
      <rPr>
        <sz val="9"/>
        <color theme="5" tint="-0.249977111117893"/>
        <rFont val="微软雅黑"/>
        <family val="2"/>
        <charset val="134"/>
      </rPr>
      <t xml:space="preserve">
ADS_MEBBrakeEmgcy_S = 0x1:Request</t>
    </r>
  </si>
  <si>
    <t>用户选择的SVP停车场ID</t>
  </si>
  <si>
    <r>
      <rPr>
        <b/>
        <sz val="9"/>
        <color theme="5" tint="-0.249977111117893"/>
        <rFont val="微软雅黑"/>
        <family val="2"/>
        <charset val="134"/>
      </rPr>
      <t>Media_0x4EF：</t>
    </r>
    <r>
      <rPr>
        <sz val="9"/>
        <color theme="5" tint="-0.249977111117893"/>
        <rFont val="微软雅黑"/>
        <family val="2"/>
        <charset val="134"/>
      </rPr>
      <t xml:space="preserve">
PAD_MapIdSelected_S = 0x0：Invaild
                                              0x1~0xFFFF：Vaild</t>
    </r>
  </si>
  <si>
    <t>ADS_PkgEmergBrake_Req_S 预留</t>
  </si>
  <si>
    <r>
      <rPr>
        <b/>
        <sz val="9"/>
        <color theme="5" tint="-0.249977111117893"/>
        <rFont val="微软雅黑"/>
        <family val="2"/>
        <charset val="134"/>
      </rPr>
      <t>ADS_0x139：</t>
    </r>
    <r>
      <rPr>
        <sz val="9"/>
        <color theme="5" tint="-0.249977111117893"/>
        <rFont val="微软雅黑"/>
        <family val="2"/>
        <charset val="134"/>
      </rPr>
      <t xml:space="preserve">
ADS_PkgEmergBrake_Req_S = 0x1:Request</t>
    </r>
  </si>
  <si>
    <t>开始泊车按键请求</t>
  </si>
  <si>
    <r>
      <rPr>
        <b/>
        <sz val="9"/>
        <color theme="5" tint="-0.249977111117893"/>
        <rFont val="微软雅黑"/>
        <family val="2"/>
        <charset val="134"/>
      </rPr>
      <t>Media_0x4EF：</t>
    </r>
    <r>
      <rPr>
        <sz val="9"/>
        <color theme="5" tint="-0.249977111117893"/>
        <rFont val="微软雅黑"/>
        <family val="2"/>
        <charset val="134"/>
      </rPr>
      <t xml:space="preserve">
PAD_SVPPrkingincarReq_S =0x0：No Request/0x1：Request</t>
    </r>
  </si>
  <si>
    <t>CCU_IPB_Brake_Pedaltatus_S</t>
  </si>
  <si>
    <r>
      <rPr>
        <b/>
        <sz val="9"/>
        <color theme="5" tint="-0.249977111117893"/>
        <rFont val="微软雅黑"/>
        <family val="2"/>
        <charset val="134"/>
      </rPr>
      <t>CCU_0x0FC：</t>
    </r>
    <r>
      <rPr>
        <sz val="9"/>
        <color theme="5" tint="-0.249977111117893"/>
        <rFont val="微软雅黑"/>
        <family val="2"/>
        <charset val="134"/>
      </rPr>
      <t xml:space="preserve">
CCU_IPB_Brake_Pedaltatus_S = 0x0:NotPressed</t>
    </r>
  </si>
  <si>
    <t>开始泊出按键请求</t>
  </si>
  <si>
    <r>
      <rPr>
        <b/>
        <sz val="9"/>
        <color theme="5" tint="-0.249977111117893"/>
        <rFont val="微软雅黑"/>
        <family val="2"/>
        <charset val="134"/>
      </rPr>
      <t>Media_0x4EF：</t>
    </r>
    <r>
      <rPr>
        <sz val="9"/>
        <color theme="5" tint="-0.249977111117893"/>
        <rFont val="微软雅黑"/>
        <family val="2"/>
        <charset val="134"/>
      </rPr>
      <t xml:space="preserve">
PAD_SVPPrkingoutcarReq_S =0x0：No Request/0x1：Request</t>
    </r>
  </si>
  <si>
    <t>Rnk_S</t>
  </si>
  <si>
    <r>
      <rPr>
        <b/>
        <sz val="9"/>
        <color theme="5" tint="-0.249977111117893"/>
        <rFont val="微软雅黑"/>
        <family val="2"/>
        <charset val="134"/>
      </rPr>
      <t>CCU_0x0F4：</t>
    </r>
    <r>
      <rPr>
        <sz val="9"/>
        <color theme="5" tint="-0.249977111117893"/>
        <rFont val="微软雅黑"/>
        <family val="2"/>
        <charset val="134"/>
      </rPr>
      <t xml:space="preserve">
Rnk_S = 0x1:P/0x2:R/0x3:N/0x4:D</t>
    </r>
  </si>
  <si>
    <t>用户暂停按键请求</t>
  </si>
  <si>
    <r>
      <rPr>
        <b/>
        <sz val="9"/>
        <color theme="5" tint="-0.249977111117893"/>
        <rFont val="微软雅黑"/>
        <family val="2"/>
        <charset val="134"/>
      </rPr>
      <t>Media_0x4EF：</t>
    </r>
    <r>
      <rPr>
        <sz val="9"/>
        <color theme="5" tint="-0.249977111117893"/>
        <rFont val="微软雅黑"/>
        <family val="2"/>
        <charset val="134"/>
      </rPr>
      <t xml:space="preserve">
PAD_SVPPauseReq_S =0x0：No Request/0x1：Request</t>
    </r>
  </si>
  <si>
    <t>Brake_Pedal_Status_S</t>
  </si>
  <si>
    <r>
      <rPr>
        <b/>
        <sz val="9"/>
        <color theme="5" tint="-0.249977111117893"/>
        <rFont val="微软雅黑"/>
        <family val="2"/>
        <charset val="134"/>
      </rPr>
      <t>IPB_0x123：</t>
    </r>
    <r>
      <rPr>
        <sz val="9"/>
        <color theme="5" tint="-0.249977111117893"/>
        <rFont val="微软雅黑"/>
        <family val="2"/>
        <charset val="134"/>
      </rPr>
      <t xml:space="preserve">
Brake_Pedal_Status_S = 0x0：Not Pressed/0x1：Pressed/0x2：Reserved/0x3：Error</t>
    </r>
  </si>
  <si>
    <t>CCU_IPB_Brake_Pedaltatus _S</t>
  </si>
  <si>
    <r>
      <rPr>
        <b/>
        <sz val="9"/>
        <color theme="5" tint="-0.249977111117893"/>
        <rFont val="微软雅黑"/>
        <family val="2"/>
        <charset val="134"/>
      </rPr>
      <t>CCU_0x0FC：</t>
    </r>
    <r>
      <rPr>
        <sz val="9"/>
        <color theme="5" tint="-0.249977111117893"/>
        <rFont val="微软雅黑"/>
        <family val="2"/>
        <charset val="134"/>
      </rPr>
      <t xml:space="preserve">
Brake_Pedal_Status_S = 0x0：Not Pressed/0x1：Pressed/0x2：Reserved/0x3：Error</t>
    </r>
  </si>
  <si>
    <t>GPS_Signal_2D4_S</t>
  </si>
  <si>
    <r>
      <rPr>
        <b/>
        <sz val="9"/>
        <color theme="5" tint="-0.249977111117893"/>
        <rFont val="微软雅黑"/>
        <family val="2"/>
        <charset val="134"/>
      </rPr>
      <t>Media_0x2D4：</t>
    </r>
    <r>
      <rPr>
        <sz val="9"/>
        <color theme="5" tint="-0.249977111117893"/>
        <rFont val="微软雅黑"/>
        <family val="2"/>
        <charset val="134"/>
      </rPr>
      <t xml:space="preserve">
GPS_Signal_2D4_S =0x0：NoSignal/0x1：Signal</t>
    </r>
  </si>
  <si>
    <t>ADS_PkgTargetAX_S</t>
  </si>
  <si>
    <r>
      <rPr>
        <b/>
        <sz val="9"/>
        <color theme="5" tint="-0.249977111117893"/>
        <rFont val="微软雅黑"/>
        <family val="2"/>
        <charset val="134"/>
      </rPr>
      <t>ADS_0x139：</t>
    </r>
    <r>
      <rPr>
        <sz val="9"/>
        <color theme="5" tint="-0.249977111117893"/>
        <rFont val="微软雅黑"/>
        <family val="2"/>
        <charset val="134"/>
      </rPr>
      <t xml:space="preserve">
ADS_PkgTargetAX_S = [-10，3]m/s2</t>
    </r>
  </si>
  <si>
    <t>PAD_ConfirmReq_S</t>
  </si>
  <si>
    <r>
      <rPr>
        <b/>
        <sz val="9"/>
        <color theme="5" tint="-0.249977111117893"/>
        <rFont val="微软雅黑"/>
        <family val="2"/>
        <charset val="134"/>
      </rPr>
      <t>Media_0x4EF：</t>
    </r>
    <r>
      <rPr>
        <sz val="9"/>
        <color theme="5" tint="-0.249977111117893"/>
        <rFont val="微软雅黑"/>
        <family val="2"/>
        <charset val="134"/>
      </rPr>
      <t xml:space="preserve">
PAD_ConfirmReq_S =0x0：No Request/0x1：Request</t>
    </r>
  </si>
  <si>
    <t>SVP 功能开启按键</t>
  </si>
  <si>
    <r>
      <rPr>
        <b/>
        <sz val="9"/>
        <color theme="5" tint="-0.249977111117893"/>
        <rFont val="微软雅黑"/>
        <family val="2"/>
        <charset val="134"/>
      </rPr>
      <t>Media_0x4EF：</t>
    </r>
    <r>
      <rPr>
        <sz val="9"/>
        <color theme="5" tint="-0.249977111117893"/>
        <rFont val="微软雅黑"/>
        <family val="2"/>
        <charset val="134"/>
      </rPr>
      <t xml:space="preserve">
TBOX_SVPSwtReq_S =0x0：No Request/0x1：Request</t>
    </r>
  </si>
  <si>
    <t>用户恢复按键请求</t>
  </si>
  <si>
    <r>
      <rPr>
        <b/>
        <sz val="9"/>
        <color theme="5" tint="-0.249977111117893"/>
        <rFont val="微软雅黑"/>
        <family val="2"/>
        <charset val="134"/>
      </rPr>
      <t>Media_0x4EF：</t>
    </r>
    <r>
      <rPr>
        <sz val="9"/>
        <color theme="5" tint="-0.249977111117893"/>
        <rFont val="微软雅黑"/>
        <family val="2"/>
        <charset val="134"/>
      </rPr>
      <t xml:space="preserve">
PAD_ContinueReq_S =0x0：No Request/0x1：Request</t>
    </r>
  </si>
  <si>
    <t>泊入按键请求</t>
  </si>
  <si>
    <r>
      <rPr>
        <b/>
        <sz val="9"/>
        <color theme="5" tint="-0.249977111117893"/>
        <rFont val="微软雅黑"/>
        <family val="2"/>
        <charset val="134"/>
      </rPr>
      <t>Media_0x4EF：</t>
    </r>
    <r>
      <rPr>
        <sz val="9"/>
        <color theme="5" tint="-0.249977111117893"/>
        <rFont val="微软雅黑"/>
        <family val="2"/>
        <charset val="134"/>
      </rPr>
      <t xml:space="preserve">
TBOX_ParkInReqSwt_S =0x0：No Request/0x1：Request</t>
    </r>
  </si>
  <si>
    <t>配置AVP2.0功能</t>
  </si>
  <si>
    <r>
      <rPr>
        <b/>
        <sz val="9"/>
        <color theme="5" tint="-0.249977111117893"/>
        <rFont val="微软雅黑"/>
        <family val="2"/>
        <charset val="134"/>
      </rPr>
      <t>ADS_0x1D1：</t>
    </r>
    <r>
      <rPr>
        <sz val="9"/>
        <color theme="5" tint="-0.249977111117893"/>
        <rFont val="微软雅黑"/>
        <family val="2"/>
        <charset val="134"/>
      </rPr>
      <t xml:space="preserve">
AVP2.0_supported_S =0x01：not supported/0x02：supported</t>
    </r>
  </si>
  <si>
    <t>泊出按键请求</t>
  </si>
  <si>
    <r>
      <rPr>
        <b/>
        <sz val="9"/>
        <color theme="5" tint="-0.249977111117893"/>
        <rFont val="微软雅黑"/>
        <family val="2"/>
        <charset val="134"/>
      </rPr>
      <t>Media_0x4EF：</t>
    </r>
    <r>
      <rPr>
        <sz val="9"/>
        <color theme="5" tint="-0.249977111117893"/>
        <rFont val="微软雅黑"/>
        <family val="2"/>
        <charset val="134"/>
      </rPr>
      <t xml:space="preserve">
TBOX_ParkOutReqSwt_S =0x0：No Request/0x1：Request</t>
    </r>
  </si>
  <si>
    <t>ADS平台系统状态</t>
  </si>
  <si>
    <r>
      <rPr>
        <b/>
        <sz val="9"/>
        <color theme="5" tint="-0.249977111117893"/>
        <rFont val="微软雅黑"/>
        <family val="2"/>
        <charset val="134"/>
      </rPr>
      <t>ADS_0x454：</t>
    </r>
    <r>
      <rPr>
        <sz val="9"/>
        <color theme="5" tint="-0.249977111117893"/>
        <rFont val="微软雅黑"/>
        <family val="2"/>
        <charset val="134"/>
      </rPr>
      <t xml:space="preserve">
ADS_System_Status_S = 0x1：5R1V平台
0x2：5R13V平台
0x3：5R10V平台
0x4：3R1V平台</t>
    </r>
  </si>
  <si>
    <t>泊入按键请求计数</t>
  </si>
  <si>
    <r>
      <rPr>
        <b/>
        <sz val="9"/>
        <color theme="5" tint="-0.249977111117893"/>
        <rFont val="微软雅黑"/>
        <family val="2"/>
        <charset val="134"/>
      </rPr>
      <t>Media_0x4EF：</t>
    </r>
    <r>
      <rPr>
        <sz val="9"/>
        <color theme="5" tint="-0.249977111117893"/>
        <rFont val="微软雅黑"/>
        <family val="2"/>
        <charset val="134"/>
      </rPr>
      <t xml:space="preserve">
TBOX_ParkInReqSwtRC_S = 0x0~0xF:Valid</t>
    </r>
  </si>
  <si>
    <t>泊出按键请求计数</t>
  </si>
  <si>
    <r>
      <rPr>
        <b/>
        <sz val="9"/>
        <color theme="5" tint="-0.249977111117893"/>
        <rFont val="微软雅黑"/>
        <family val="2"/>
        <charset val="134"/>
      </rPr>
      <t>Media_0x4EF：</t>
    </r>
    <r>
      <rPr>
        <sz val="9"/>
        <color theme="5" tint="-0.249977111117893"/>
        <rFont val="微软雅黑"/>
        <family val="2"/>
        <charset val="134"/>
      </rPr>
      <t xml:space="preserve">
TBOX_ParkOutReqSwtRC_S =0x0~0xF:Valid</t>
    </r>
  </si>
  <si>
    <t>用户主动取消AVP</t>
  </si>
  <si>
    <r>
      <rPr>
        <b/>
        <sz val="9"/>
        <color theme="5" tint="-0.249977111117893"/>
        <rFont val="微软雅黑"/>
        <family val="2"/>
        <charset val="134"/>
      </rPr>
      <t>Media_0x4EF：</t>
    </r>
    <r>
      <rPr>
        <sz val="9"/>
        <color theme="5" tint="-0.249977111117893"/>
        <rFont val="微软雅黑"/>
        <family val="2"/>
        <charset val="134"/>
      </rPr>
      <t xml:space="preserve">
TBOX_CancelReq_S =0x0：No Request/0x1：Request</t>
    </r>
  </si>
  <si>
    <t>PAD_ParkInStartReq_S</t>
  </si>
  <si>
    <r>
      <rPr>
        <b/>
        <sz val="9"/>
        <color theme="5" tint="-0.249977111117893"/>
        <rFont val="微软雅黑"/>
        <family val="2"/>
        <charset val="134"/>
      </rPr>
      <t>Media_0x4EF：</t>
    </r>
    <r>
      <rPr>
        <sz val="9"/>
        <color theme="5" tint="-0.249977111117893"/>
        <rFont val="微软雅黑"/>
        <family val="2"/>
        <charset val="134"/>
      </rPr>
      <t xml:space="preserve">
PAD_ParkInStartReq_S =0x0：No Request/0x1：Request</t>
    </r>
  </si>
  <si>
    <t>PAD_ParkOutStartReq_S</t>
  </si>
  <si>
    <r>
      <rPr>
        <b/>
        <sz val="9"/>
        <color theme="5" tint="-0.249977111117893"/>
        <rFont val="微软雅黑"/>
        <family val="2"/>
        <charset val="134"/>
      </rPr>
      <t>Media_0x4EF：</t>
    </r>
    <r>
      <rPr>
        <sz val="9"/>
        <color theme="5" tint="-0.249977111117893"/>
        <rFont val="微软雅黑"/>
        <family val="2"/>
        <charset val="134"/>
      </rPr>
      <t xml:space="preserve">
PAD_ParkOutStartReq_S =0x0：No Request/0x1：Request</t>
    </r>
  </si>
  <si>
    <t>PAD 停车场地图状态</t>
  </si>
  <si>
    <r>
      <rPr>
        <b/>
        <sz val="9"/>
        <color theme="5" tint="-0.249977111117893"/>
        <rFont val="微软雅黑"/>
        <family val="2"/>
        <charset val="134"/>
      </rPr>
      <t>Media_0x4EF：</t>
    </r>
    <r>
      <rPr>
        <sz val="9"/>
        <color theme="5" tint="-0.249977111117893"/>
        <rFont val="微软雅黑"/>
        <family val="2"/>
        <charset val="134"/>
      </rPr>
      <t xml:space="preserve">
PAD_SVP_HDMAPsts_S  = 0x0:None 
                                                0x1: Map Updating
                                                 0x2:Map Ready
                                                 0x3:Map Update Failed</t>
    </r>
  </si>
  <si>
    <t>PAD_PauseReq_S</t>
  </si>
  <si>
    <r>
      <rPr>
        <b/>
        <sz val="9"/>
        <color theme="5" tint="-0.249977111117893"/>
        <rFont val="微软雅黑"/>
        <family val="2"/>
        <charset val="134"/>
      </rPr>
      <t>Media_0x4EF：</t>
    </r>
    <r>
      <rPr>
        <sz val="9"/>
        <color theme="5" tint="-0.249977111117893"/>
        <rFont val="微软雅黑"/>
        <family val="2"/>
        <charset val="134"/>
      </rPr>
      <t xml:space="preserve">
PAD_PauseReq_S =0x0：No Request/0x1：Request</t>
    </r>
  </si>
  <si>
    <t>APP 地图更新状态</t>
  </si>
  <si>
    <r>
      <rPr>
        <b/>
        <sz val="9"/>
        <color theme="5" tint="-0.249977111117893"/>
        <rFont val="微软雅黑"/>
        <family val="2"/>
        <charset val="134"/>
      </rPr>
      <t>Media_0x4EF：</t>
    </r>
    <r>
      <rPr>
        <sz val="9"/>
        <color theme="5" tint="-0.249977111117893"/>
        <rFont val="微软雅黑"/>
        <family val="2"/>
        <charset val="134"/>
      </rPr>
      <t xml:space="preserve">
TBOX_MAPupdateSts_S  = 0x0： None/0x1： Unsuccess/
                                                 0x2： Success/0x3: Reserved</t>
    </r>
  </si>
  <si>
    <t>Veh_drv_mod_S</t>
  </si>
  <si>
    <r>
      <rPr>
        <b/>
        <sz val="9"/>
        <color theme="5" tint="-0.249977111117893"/>
        <rFont val="微软雅黑"/>
        <family val="2"/>
        <charset val="134"/>
      </rPr>
      <t>CCU_0x0F4：</t>
    </r>
    <r>
      <rPr>
        <sz val="9"/>
        <color theme="5" tint="-0.249977111117893"/>
        <rFont val="微软雅黑"/>
        <family val="2"/>
        <charset val="134"/>
      </rPr>
      <t xml:space="preserve">
Veh_drv_mod_S = 整车驾驶模式</t>
    </r>
  </si>
  <si>
    <t>APA_SteeringCtrlR eqForEPS_S</t>
  </si>
  <si>
    <r>
      <rPr>
        <b/>
        <sz val="9"/>
        <color theme="5" tint="-0.249977111117893"/>
        <rFont val="微软雅黑"/>
        <family val="2"/>
        <charset val="134"/>
      </rPr>
      <t>EPS_0x11F：</t>
    </r>
    <r>
      <rPr>
        <sz val="9"/>
        <color theme="5" tint="-0.249977111117893"/>
        <rFont val="微软雅黑"/>
        <family val="2"/>
        <charset val="134"/>
      </rPr>
      <t xml:space="preserve">
APA_SteeringCtrlReqForEPS_S= 0x1：Request For EPS</t>
    </r>
  </si>
  <si>
    <t>Steering_Wheel_Angle_S</t>
  </si>
  <si>
    <r>
      <rPr>
        <b/>
        <sz val="9"/>
        <color theme="5" tint="-0.249977111117893"/>
        <rFont val="微软雅黑"/>
        <family val="2"/>
        <charset val="134"/>
      </rPr>
      <t>EPS_0x11F：</t>
    </r>
    <r>
      <rPr>
        <sz val="9"/>
        <color theme="5" tint="-0.249977111117893"/>
        <rFont val="微软雅黑"/>
        <family val="2"/>
        <charset val="134"/>
      </rPr>
      <t xml:space="preserve">
Steering_Wheel_Angle_S = 方向盘角度</t>
    </r>
  </si>
  <si>
    <t>APA_Target_Steering_Angle_S</t>
  </si>
  <si>
    <r>
      <rPr>
        <b/>
        <sz val="9"/>
        <color theme="5" tint="-0.249977111117893"/>
        <rFont val="微软雅黑"/>
        <family val="2"/>
        <charset val="134"/>
      </rPr>
      <t>EPS_0x11F：</t>
    </r>
    <r>
      <rPr>
        <sz val="9"/>
        <color theme="5" tint="-0.249977111117893"/>
        <rFont val="微软雅黑"/>
        <family val="2"/>
        <charset val="134"/>
      </rPr>
      <t xml:space="preserve">
APA_Target_Steering_Angle_S 目标方向盘角度</t>
    </r>
  </si>
  <si>
    <t>FL_ObjDistX_1</t>
  </si>
  <si>
    <r>
      <rPr>
        <b/>
        <sz val="9"/>
        <color theme="5" tint="-0.249977111117893"/>
        <rFont val="微软雅黑"/>
        <family val="2"/>
        <charset val="134"/>
      </rPr>
      <t>CMRR_FL_0x680：</t>
    </r>
    <r>
      <rPr>
        <sz val="9"/>
        <color theme="5" tint="-0.249977111117893"/>
        <rFont val="微软雅黑"/>
        <family val="2"/>
        <charset val="134"/>
      </rPr>
      <t xml:space="preserve">
FL_ObjDistX_1  x方向相对距离</t>
    </r>
  </si>
  <si>
    <t>RL_ObjDistX_1</t>
  </si>
  <si>
    <r>
      <rPr>
        <b/>
        <sz val="9"/>
        <color theme="5" tint="-0.249977111117893"/>
        <rFont val="微软雅黑"/>
        <family val="2"/>
        <charset val="134"/>
      </rPr>
      <t>CMRR_RL_0x690：</t>
    </r>
    <r>
      <rPr>
        <sz val="9"/>
        <color theme="5" tint="-0.249977111117893"/>
        <rFont val="微软雅黑"/>
        <family val="2"/>
        <charset val="134"/>
      </rPr>
      <t xml:space="preserve">
RL_ObjDistX_1  x方向相对距离</t>
    </r>
  </si>
  <si>
    <t>FL_ObjDistY_1</t>
  </si>
  <si>
    <r>
      <rPr>
        <b/>
        <sz val="9"/>
        <color theme="5" tint="-0.249977111117893"/>
        <rFont val="微软雅黑"/>
        <family val="2"/>
        <charset val="134"/>
      </rPr>
      <t>CMRR_FL_0x680：</t>
    </r>
    <r>
      <rPr>
        <sz val="9"/>
        <color theme="5" tint="-0.249977111117893"/>
        <rFont val="微软雅黑"/>
        <family val="2"/>
        <charset val="134"/>
      </rPr>
      <t xml:space="preserve">
FL_ObjDistY_1  Y方向相对距离</t>
    </r>
  </si>
  <si>
    <t>RL_ObjDistY_1</t>
  </si>
  <si>
    <r>
      <rPr>
        <b/>
        <sz val="9"/>
        <color theme="5" tint="-0.249977111117893"/>
        <rFont val="微软雅黑"/>
        <family val="2"/>
        <charset val="134"/>
      </rPr>
      <t>CMRR_RL_0x690：</t>
    </r>
    <r>
      <rPr>
        <sz val="9"/>
        <color theme="5" tint="-0.249977111117893"/>
        <rFont val="微软雅黑"/>
        <family val="2"/>
        <charset val="134"/>
      </rPr>
      <t xml:space="preserve">
RL_ObjDistY_1  Y方向相对距离</t>
    </r>
  </si>
  <si>
    <t>FR_ObjDistX_1</t>
  </si>
  <si>
    <r>
      <rPr>
        <b/>
        <sz val="9"/>
        <color theme="5" tint="-0.249977111117893"/>
        <rFont val="微软雅黑"/>
        <family val="2"/>
        <charset val="134"/>
      </rPr>
      <t>CMRR_FR_0x685：</t>
    </r>
    <r>
      <rPr>
        <sz val="9"/>
        <color theme="5" tint="-0.249977111117893"/>
        <rFont val="微软雅黑"/>
        <family val="2"/>
        <charset val="134"/>
      </rPr>
      <t xml:space="preserve">
FR_ObjDistX_1  x方向相对距离</t>
    </r>
  </si>
  <si>
    <t>RR_ObjDistX_1</t>
  </si>
  <si>
    <r>
      <rPr>
        <b/>
        <sz val="9"/>
        <color theme="5" tint="-0.249977111117893"/>
        <rFont val="微软雅黑"/>
        <family val="2"/>
        <charset val="134"/>
      </rPr>
      <t>CMRR_RR_0x695：</t>
    </r>
    <r>
      <rPr>
        <sz val="9"/>
        <color theme="5" tint="-0.249977111117893"/>
        <rFont val="微软雅黑"/>
        <family val="2"/>
        <charset val="134"/>
      </rPr>
      <t xml:space="preserve">
RR_ObjDistX_1  x方向相对距离</t>
    </r>
  </si>
  <si>
    <t>FR_ObjDistY_1</t>
  </si>
  <si>
    <r>
      <rPr>
        <b/>
        <sz val="9"/>
        <color theme="5" tint="-0.249977111117893"/>
        <rFont val="微软雅黑"/>
        <family val="2"/>
        <charset val="134"/>
      </rPr>
      <t>CMRR_FL_0x685：</t>
    </r>
    <r>
      <rPr>
        <sz val="9"/>
        <color theme="5" tint="-0.249977111117893"/>
        <rFont val="微软雅黑"/>
        <family val="2"/>
        <charset val="134"/>
      </rPr>
      <t xml:space="preserve">
FR_ObjDistY_1  Y方向相对距离</t>
    </r>
  </si>
  <si>
    <t>RR_ObjDistY_1</t>
  </si>
  <si>
    <r>
      <rPr>
        <b/>
        <sz val="9"/>
        <color theme="5" tint="-0.249977111117893"/>
        <rFont val="微软雅黑"/>
        <family val="2"/>
        <charset val="134"/>
      </rPr>
      <t>CMRR_RR_0x695：</t>
    </r>
    <r>
      <rPr>
        <sz val="9"/>
        <color theme="5" tint="-0.249977111117893"/>
        <rFont val="微软雅黑"/>
        <family val="2"/>
        <charset val="134"/>
      </rPr>
      <t xml:space="preserve">
RR_ObjDistY_1  Y方向相对距离</t>
    </r>
  </si>
  <si>
    <t>ObjDistX_1</t>
  </si>
  <si>
    <t>ObjDistY_1</t>
  </si>
  <si>
    <r>
      <rPr>
        <b/>
        <sz val="9"/>
        <color theme="5" tint="-0.249977111117893"/>
        <rFont val="微软雅黑"/>
        <family val="2"/>
        <charset val="134"/>
      </rPr>
      <t>MRR_0x670：</t>
    </r>
    <r>
      <rPr>
        <sz val="9"/>
        <color theme="5" tint="-0.249977111117893"/>
        <rFont val="微软雅黑"/>
        <family val="2"/>
        <charset val="134"/>
      </rPr>
      <t xml:space="preserve">
ObjDistY_1  Y方向相对距离</t>
    </r>
  </si>
  <si>
    <t>系统初始化
ADS_SVP_ParkInSwtAvail</t>
  </si>
  <si>
    <r>
      <rPr>
        <b/>
        <sz val="9"/>
        <color theme="5" tint="-0.249977111117893"/>
        <rFont val="微软雅黑"/>
        <family val="2"/>
        <charset val="134"/>
      </rPr>
      <t>ADS_0x2CB：</t>
    </r>
    <r>
      <rPr>
        <sz val="9"/>
        <color theme="5" tint="-0.249977111117893"/>
        <rFont val="微软雅黑"/>
        <family val="2"/>
        <charset val="134"/>
      </rPr>
      <t xml:space="preserve">
ADS_SVP_ParkInSwtAvail =0x0： Not Available/</t>
    </r>
    <r>
      <rPr>
        <b/>
        <sz val="9"/>
        <color theme="5" tint="-0.249977111117893"/>
        <rFont val="微软雅黑"/>
        <family val="2"/>
        <charset val="134"/>
      </rPr>
      <t>0x1： Available</t>
    </r>
  </si>
  <si>
    <t>SRS_Collosion_Signal_S</t>
  </si>
  <si>
    <t>ADS_SVP_HDMAPsts
SVP停车场地图状态</t>
  </si>
  <si>
    <r>
      <rPr>
        <b/>
        <sz val="9"/>
        <color theme="5" tint="-0.249977111117893"/>
        <rFont val="微软雅黑"/>
        <family val="2"/>
        <charset val="134"/>
      </rPr>
      <t>ADS_0x2CB：</t>
    </r>
    <r>
      <rPr>
        <sz val="9"/>
        <color theme="5" tint="-0.249977111117893"/>
        <rFont val="微软雅黑"/>
        <family val="2"/>
        <charset val="134"/>
      </rPr>
      <t xml:space="preserve">
ADS_SVP_HDMAPsts  =0x0：None
0x1：Map Updating
0x2：Map Ready
0x3：Map Update Failed</t>
    </r>
  </si>
  <si>
    <t>ADS_PkgDriveOff_Req_S</t>
  </si>
  <si>
    <r>
      <rPr>
        <b/>
        <sz val="9"/>
        <color theme="5" tint="-0.249977111117893"/>
        <rFont val="微软雅黑"/>
        <family val="2"/>
        <charset val="134"/>
      </rPr>
      <t>ADS_0x139：</t>
    </r>
    <r>
      <rPr>
        <sz val="9"/>
        <color theme="5" tint="-0.249977111117893"/>
        <rFont val="微软雅黑"/>
        <family val="2"/>
        <charset val="134"/>
      </rPr>
      <t xml:space="preserve">
ADS_PkgDriveOff_Req_S =0x1: Request</t>
    </r>
  </si>
  <si>
    <r>
      <rPr>
        <sz val="11"/>
        <color theme="1"/>
        <rFont val="等线"/>
        <family val="2"/>
        <scheme val="minor"/>
      </rPr>
      <t xml:space="preserve">ADS_PkgSafetyMode_Req_S  </t>
    </r>
    <r>
      <rPr>
        <b/>
        <sz val="11"/>
        <color theme="1"/>
        <rFont val="等线"/>
        <family val="3"/>
        <charset val="134"/>
        <scheme val="minor"/>
      </rPr>
      <t>握手后</t>
    </r>
  </si>
  <si>
    <r>
      <rPr>
        <b/>
        <sz val="9"/>
        <color theme="5" tint="-0.249977111117893"/>
        <rFont val="微软雅黑"/>
        <family val="2"/>
        <charset val="134"/>
      </rPr>
      <t>ADS_0x139：</t>
    </r>
    <r>
      <rPr>
        <sz val="9"/>
        <color theme="5" tint="-0.249977111117893"/>
        <rFont val="微软雅黑"/>
        <family val="2"/>
        <charset val="134"/>
      </rPr>
      <t xml:space="preserve">
ADS_PkgSafetyMode_Req_S =0x1: Request</t>
    </r>
  </si>
  <si>
    <t>系统初始化
ADS_SVP_ParkOutSwtAvail</t>
  </si>
  <si>
    <r>
      <rPr>
        <b/>
        <sz val="9"/>
        <color theme="5" tint="-0.249977111117893"/>
        <rFont val="微软雅黑"/>
        <family val="2"/>
        <charset val="134"/>
      </rPr>
      <t>ADS_0x2CB：</t>
    </r>
    <r>
      <rPr>
        <sz val="9"/>
        <color theme="5" tint="-0.249977111117893"/>
        <rFont val="微软雅黑"/>
        <family val="2"/>
        <charset val="134"/>
      </rPr>
      <t xml:space="preserve">
ADS_SVP_ParkOutSwtAvaill =0x0： Not Available/</t>
    </r>
    <r>
      <rPr>
        <b/>
        <sz val="9"/>
        <color theme="5" tint="-0.249977111117893"/>
        <rFont val="微软雅黑"/>
        <family val="2"/>
        <charset val="134"/>
      </rPr>
      <t>0x1： Available</t>
    </r>
  </si>
  <si>
    <t>发动机状态</t>
  </si>
  <si>
    <r>
      <rPr>
        <b/>
        <sz val="9"/>
        <color theme="5" tint="-0.249977111117893"/>
        <rFont val="微软雅黑"/>
        <family val="2"/>
        <charset val="134"/>
      </rPr>
      <t xml:space="preserve">ECM_0x10D：
</t>
    </r>
    <r>
      <rPr>
        <sz val="9"/>
        <color theme="5" tint="-0.249977111117893"/>
        <rFont val="微软雅黑"/>
        <family val="2"/>
        <charset val="134"/>
      </rPr>
      <t>ECM_Engine_Status_S =0x0：EngineStop/0x1：Cranking/
                         0x2：Reserved/0x3：Running</t>
    </r>
  </si>
  <si>
    <r>
      <rPr>
        <b/>
        <sz val="9"/>
        <color theme="5" tint="-0.249977111117893"/>
        <rFont val="微软雅黑"/>
        <family val="2"/>
        <charset val="134"/>
      </rPr>
      <t>ADS_0x2CB：</t>
    </r>
    <r>
      <rPr>
        <sz val="9"/>
        <color theme="5" tint="-0.249977111117893"/>
        <rFont val="微软雅黑"/>
        <family val="2"/>
        <charset val="134"/>
      </rPr>
      <t xml:space="preserve">
ADS_SVP_Avail =0x1： Available</t>
    </r>
  </si>
  <si>
    <t>导航路径信息（数组内最大可取65535个Link ID）</t>
  </si>
  <si>
    <r>
      <rPr>
        <b/>
        <sz val="9"/>
        <color theme="5" tint="-0.249977111117893"/>
        <rFont val="微软雅黑"/>
        <family val="2"/>
        <charset val="134"/>
      </rPr>
      <t>ADS_0x2CB：</t>
    </r>
    <r>
      <rPr>
        <sz val="9"/>
        <color theme="5" tint="-0.249977111117893"/>
        <rFont val="微软雅黑"/>
        <family val="2"/>
        <charset val="134"/>
      </rPr>
      <t xml:space="preserve">
ADS_SVP_PathPlanning = 0x0：Invaild
0x1~0xFFFF：Vaild</t>
    </r>
  </si>
  <si>
    <t>自车当前停车场ID</t>
  </si>
  <si>
    <r>
      <rPr>
        <b/>
        <sz val="9"/>
        <color theme="5" tint="-0.249977111117893"/>
        <rFont val="微软雅黑"/>
        <family val="2"/>
        <charset val="134"/>
      </rPr>
      <t>ADS_0x2CB：</t>
    </r>
    <r>
      <rPr>
        <sz val="9"/>
        <color theme="5" tint="-0.249977111117893"/>
        <rFont val="微软雅黑"/>
        <family val="2"/>
        <charset val="134"/>
      </rPr>
      <t xml:space="preserve">
ADS_SVP_EgolocatedMapID = 0x0：Invaild
0x1~0xFFFF：Vaild</t>
    </r>
  </si>
  <si>
    <t>停车场地图后台自动下载设置项</t>
  </si>
  <si>
    <r>
      <rPr>
        <b/>
        <sz val="9"/>
        <color theme="5" tint="-0.249977111117893"/>
        <rFont val="微软雅黑"/>
        <family val="2"/>
        <charset val="134"/>
      </rPr>
      <t>Media_0x4EF：</t>
    </r>
    <r>
      <rPr>
        <sz val="9"/>
        <color theme="5" tint="-0.249977111117893"/>
        <rFont val="微软雅黑"/>
        <family val="2"/>
        <charset val="134"/>
      </rPr>
      <t xml:space="preserve">
PAD_SVP_MAPAutodownload_S  =0x0: No Allowable
0x1: Allowable
</t>
    </r>
  </si>
  <si>
    <t>TBOX_ParkOutReqSwt_S
泊出（召唤） 可用状态</t>
  </si>
  <si>
    <r>
      <rPr>
        <b/>
        <sz val="9"/>
        <color theme="5" tint="-0.249977111117893"/>
        <rFont val="微软雅黑"/>
        <family val="2"/>
        <charset val="134"/>
      </rPr>
      <t>ADS_0x2CB：</t>
    </r>
    <r>
      <rPr>
        <sz val="9"/>
        <color theme="5" tint="-0.249977111117893"/>
        <rFont val="微软雅黑"/>
        <family val="2"/>
        <charset val="134"/>
      </rPr>
      <t xml:space="preserve">
TBOX_ParkOutReqSwt_S =0x1： Available</t>
    </r>
  </si>
  <si>
    <t>Partial_Network_inforFlag_554_S</t>
  </si>
  <si>
    <r>
      <rPr>
        <b/>
        <sz val="9"/>
        <color theme="5" tint="-0.249977111117893"/>
        <rFont val="微软雅黑"/>
        <family val="2"/>
        <charset val="134"/>
      </rPr>
      <t>ADS_0x554：</t>
    </r>
    <r>
      <rPr>
        <sz val="9"/>
        <color theme="5" tint="-0.249977111117893"/>
        <rFont val="微软雅黑"/>
        <family val="2"/>
        <charset val="134"/>
      </rPr>
      <t xml:space="preserve">
Partial_Network_inforFlag_554_S =0x0：ContainsNoPartialNetwoek</t>
    </r>
  </si>
  <si>
    <t>FL_Window_Closing_Status</t>
  </si>
  <si>
    <r>
      <rPr>
        <b/>
        <sz val="9"/>
        <color theme="5" tint="-0.249977111117893"/>
        <rFont val="微软雅黑"/>
        <family val="2"/>
        <charset val="134"/>
      </rPr>
      <t>Left_BCM_0x388：</t>
    </r>
    <r>
      <rPr>
        <sz val="9"/>
        <color theme="5" tint="-0.249977111117893"/>
        <rFont val="微软雅黑"/>
        <family val="2"/>
        <charset val="134"/>
      </rPr>
      <t xml:space="preserve">
FL_Window_Closing_Status =0x2：TheLeftFrontWindowIsNotClosed</t>
    </r>
  </si>
  <si>
    <t>前视</t>
  </si>
  <si>
    <r>
      <rPr>
        <b/>
        <sz val="9"/>
        <color theme="5" tint="-0.249977111117893"/>
        <rFont val="微软雅黑"/>
        <family val="2"/>
        <charset val="134"/>
      </rPr>
      <t>MPC_0x66E：</t>
    </r>
    <r>
      <rPr>
        <sz val="9"/>
        <color theme="5" tint="-0.249977111117893"/>
        <rFont val="微软雅黑"/>
        <family val="2"/>
        <charset val="134"/>
      </rPr>
      <t xml:space="preserve">
SensorState_VisionFault =0x0:Camera Operational
0x1:Camera Initialization
0x2:Camera Limited reduced mode
0x3:Reserved
0x4:Camera Blocked
0x5:Camera Error
0x6:Camera Calibration
0x7:Reserved</t>
    </r>
  </si>
  <si>
    <t>0x0:摄像头运作
0x1:摄像头初始化
0x2:摄像头受限模式
0x3:Reserved
0x4:摄像头块抑制
0x5:摄像头错误
0x6:摄像头未标定
0x7:Reserved</t>
  </si>
  <si>
    <t>超声波：后左角超声波雷达状态</t>
  </si>
  <si>
    <r>
      <rPr>
        <b/>
        <sz val="9"/>
        <color theme="5" tint="-0.249977111117893"/>
        <rFont val="微软雅黑"/>
        <family val="2"/>
        <charset val="134"/>
      </rPr>
      <t>PAS_0x601：</t>
    </r>
    <r>
      <rPr>
        <sz val="9"/>
        <color theme="5" tint="-0.249977111117893"/>
        <rFont val="微软雅黑"/>
        <family val="2"/>
        <charset val="134"/>
      </rPr>
      <t xml:space="preserve">
msS_RLCSts  =
0x0: Normal
0x1: Failed
0x2: Blindness
0x3: Reserved
</t>
    </r>
  </si>
  <si>
    <t>OK指示灯</t>
  </si>
  <si>
    <r>
      <rPr>
        <b/>
        <sz val="9"/>
        <color theme="5" tint="-0.249977111117893"/>
        <rFont val="微软雅黑"/>
        <family val="2"/>
        <charset val="134"/>
      </rPr>
      <t>CCU_0x0F4：</t>
    </r>
    <r>
      <rPr>
        <sz val="9"/>
        <color theme="5" tint="-0.249977111117893"/>
        <rFont val="微软雅黑"/>
        <family val="2"/>
        <charset val="134"/>
      </rPr>
      <t xml:space="preserve">
Ok_lamp_S  =
0x0:DoNotDisplay
0x1:OK
0x2:PseudoOK
0x3:Reserved
</t>
    </r>
  </si>
  <si>
    <t>重新搜索车位按键</t>
  </si>
  <si>
    <r>
      <rPr>
        <b/>
        <sz val="9"/>
        <color theme="5" tint="-0.249977111117893"/>
        <rFont val="微软雅黑"/>
        <family val="2"/>
        <charset val="134"/>
      </rPr>
      <t>Media_0x4EF：</t>
    </r>
    <r>
      <rPr>
        <sz val="9"/>
        <color theme="5" tint="-0.249977111117893"/>
        <rFont val="微软雅黑"/>
        <family val="2"/>
        <charset val="134"/>
      </rPr>
      <t xml:space="preserve">
PAD_SVP_ReSearching_S  =0x0： None
0x1： OFF
0x2： ON
0x3: Reserved</t>
    </r>
  </si>
  <si>
    <t>ADS_TurnLight_Request 
ADS 域控转向灯请求</t>
  </si>
  <si>
    <r>
      <rPr>
        <b/>
        <sz val="9"/>
        <color theme="5" tint="-0.249977111117893"/>
        <rFont val="微软雅黑"/>
        <family val="2"/>
        <charset val="134"/>
      </rPr>
      <t>ADS_0x29C：</t>
    </r>
    <r>
      <rPr>
        <sz val="9"/>
        <color theme="5" tint="-0.249977111117893"/>
        <rFont val="微软雅黑"/>
        <family val="2"/>
        <charset val="134"/>
      </rPr>
      <t xml:space="preserve">
ADS_TurnLight_Request = 0x0：No request
                                                 0x1：Turn Left Request
                                                 0x2：Turn Right Request
                                                 0x3：DangerWarningSignalRequest
                                                 0x4~0x7：Reserved</t>
    </r>
  </si>
  <si>
    <t>Turn_Signal_Work_Condition_38A_S
转向灯工作工况</t>
  </si>
  <si>
    <r>
      <rPr>
        <b/>
        <sz val="9"/>
        <color theme="5" tint="-0.249977111117893"/>
        <rFont val="微软雅黑"/>
        <family val="2"/>
        <charset val="134"/>
      </rPr>
      <t>Left_BCM_0x38A：</t>
    </r>
    <r>
      <rPr>
        <sz val="9"/>
        <color theme="5" tint="-0.249977111117893"/>
        <rFont val="微软雅黑"/>
        <family val="2"/>
        <charset val="134"/>
      </rPr>
      <t xml:space="preserve">
Turn_Signal_Work_Condition_38A_S =0x0：Invalid
0x1：NotWorking
0x2：LeftTurnSignalLightNormalFlashing
0x3：LeftTurnSignalLightFlashingQuickly
0x4：RightTurnSignalLightFlashingNormally
0x5：RightTurnSignalLightFaultyFlashingFastWarningSignal
0x6：DangerWarningSignal
0x7：EmergencyBrakingSignal
0x8：RearEndCollisionWarningSignal
0x9：NormalFlashing</t>
    </r>
  </si>
  <si>
    <t>0x0：无效
0x1：不工作
0x2：左转向信号灯（正常闪烁）
0x3：左转向信号灯（故障快闪）
0x4：右转向信号灯（正常闪烁）
0x5：右转向信号灯（故障快闪）
0x6：危险警告信号
0x7：紧急制动信号
0x8：追尾警告信号
0x9：普通快闪
0xA-0xF：预留</t>
  </si>
  <si>
    <t>ADS_System_Status_S
ADS 域控平台标志位</t>
  </si>
  <si>
    <r>
      <rPr>
        <b/>
        <sz val="9"/>
        <color theme="5" tint="-0.249977111117893"/>
        <rFont val="微软雅黑"/>
        <family val="2"/>
        <charset val="134"/>
      </rPr>
      <t>ADS_0x454：</t>
    </r>
    <r>
      <rPr>
        <sz val="9"/>
        <color theme="5" tint="-0.249977111117893"/>
        <rFont val="微软雅黑"/>
        <family val="2"/>
        <charset val="134"/>
      </rPr>
      <t xml:space="preserve">
ADS_System_Status_S = 0x0：Normal
0x1：5R1V平台
0x2：5R13V平台
0x3：5R10V平台
0x4：3R1V平台</t>
    </r>
  </si>
  <si>
    <t>ADS_AutoLamp_Request
ADAS Auto档控制请求</t>
  </si>
  <si>
    <r>
      <rPr>
        <b/>
        <sz val="9"/>
        <color theme="5" tint="-0.249977111117893"/>
        <rFont val="微软雅黑"/>
        <family val="2"/>
        <charset val="134"/>
      </rPr>
      <t>ADS_0x29C：</t>
    </r>
    <r>
      <rPr>
        <sz val="9"/>
        <color theme="5" tint="-0.249977111117893"/>
        <rFont val="微软雅黑"/>
        <family val="2"/>
        <charset val="134"/>
      </rPr>
      <t xml:space="preserve">
ADS_AutoLamp_Request = 0x0：No request
0x1：Close
0x2：Open</t>
    </r>
  </si>
  <si>
    <t>Dipped_Headlight_38A_S 
近光灯状态</t>
  </si>
  <si>
    <r>
      <rPr>
        <b/>
        <sz val="9"/>
        <color theme="5" tint="-0.249977111117893"/>
        <rFont val="微软雅黑"/>
        <family val="2"/>
        <charset val="134"/>
      </rPr>
      <t>Left_BCM_0x38A：</t>
    </r>
    <r>
      <rPr>
        <sz val="9"/>
        <color theme="5" tint="-0.249977111117893"/>
        <rFont val="微软雅黑"/>
        <family val="2"/>
        <charset val="134"/>
      </rPr>
      <t xml:space="preserve">
Dipped_Headlight_38A_S  = 0x1：TurnOn/0x2：TurnOff</t>
    </r>
  </si>
  <si>
    <t>Left_Low_Beam_Status_S 
左 近 光 灯 状 态</t>
  </si>
  <si>
    <r>
      <rPr>
        <b/>
        <sz val="9"/>
        <color theme="5" tint="-0.249977111117893"/>
        <rFont val="微软雅黑"/>
        <family val="2"/>
        <charset val="134"/>
      </rPr>
      <t>FLL_0x3AC：</t>
    </r>
    <r>
      <rPr>
        <sz val="9"/>
        <color theme="5" tint="-0.249977111117893"/>
        <rFont val="微软雅黑"/>
        <family val="2"/>
        <charset val="134"/>
      </rPr>
      <t xml:space="preserve">
Left_Low_Beam_Status_S  = 0x1：Lit/0x2：Off</t>
    </r>
  </si>
  <si>
    <t>Low_Beam_Failure_Status_S 
近光灯故障 状态</t>
  </si>
  <si>
    <r>
      <rPr>
        <b/>
        <sz val="9"/>
        <color theme="5" tint="-0.249977111117893"/>
        <rFont val="微软雅黑"/>
        <family val="2"/>
        <charset val="134"/>
      </rPr>
      <t>Left_BCM_0x4B3：</t>
    </r>
    <r>
      <rPr>
        <sz val="9"/>
        <color theme="5" tint="-0.249977111117893"/>
        <rFont val="微软雅黑"/>
        <family val="2"/>
        <charset val="134"/>
      </rPr>
      <t xml:space="preserve">
Low_Beam_Failure_Status_S   = 0x1:Normal/0x2:Failure</t>
    </r>
  </si>
  <si>
    <t>Right_Low_Beam_Status_S 
右近光灯状 态</t>
  </si>
  <si>
    <r>
      <rPr>
        <b/>
        <sz val="9"/>
        <color theme="5" tint="-0.249977111117893"/>
        <rFont val="微软雅黑"/>
        <family val="2"/>
        <charset val="134"/>
      </rPr>
      <t>FLR_0x3AD：</t>
    </r>
    <r>
      <rPr>
        <sz val="9"/>
        <color theme="5" tint="-0.249977111117893"/>
        <rFont val="微软雅黑"/>
        <family val="2"/>
        <charset val="134"/>
      </rPr>
      <t xml:space="preserve">
Right_Low_Beam_Status_S  = 0x1：Lit/0x2：Off</t>
    </r>
  </si>
  <si>
    <r>
      <t>PNP</t>
    </r>
    <r>
      <rPr>
        <sz val="10"/>
        <color rgb="FFFFFFFF"/>
        <rFont val="宋体"/>
        <family val="3"/>
        <charset val="134"/>
      </rPr>
      <t>、人工辅助和智能泊入</t>
    </r>
    <r>
      <rPr>
        <sz val="10"/>
        <color rgb="FFFFFFFF"/>
        <rFont val="Times New Roman"/>
        <family val="1"/>
      </rPr>
      <t xml:space="preserve">  </t>
    </r>
    <phoneticPr fontId="2" type="noConversion"/>
  </si>
  <si>
    <t>功能逻辑；</t>
    <phoneticPr fontId="2" type="noConversion"/>
  </si>
  <si>
    <r>
      <t>Left_BCM_0x12D：</t>
    </r>
    <r>
      <rPr>
        <sz val="9"/>
        <color theme="5" tint="-0.249977111117893"/>
        <rFont val="微软雅黑"/>
        <family val="2"/>
        <charset val="134"/>
      </rPr>
      <t xml:space="preserve">
BCMPower_Gear_12D_S =0x3：ONFile
</t>
    </r>
    <r>
      <rPr>
        <b/>
        <sz val="9"/>
        <color theme="5" tint="-0.249977111117893"/>
        <rFont val="微软雅黑"/>
        <family val="2"/>
        <charset val="134"/>
      </rPr>
      <t>VCU_0x341:</t>
    </r>
    <r>
      <rPr>
        <sz val="9"/>
        <color theme="5" tint="-0.249977111117893"/>
        <rFont val="微软雅黑"/>
        <family val="2"/>
        <charset val="134"/>
      </rPr>
      <t xml:space="preserve">
VCU_READY_Indicator_Light_S =0x1：Display</t>
    </r>
    <phoneticPr fontId="2" type="noConversion"/>
  </si>
  <si>
    <t>ADS_CenLock_Request
ADS控制的外部上锁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</si>
</sst>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2]\ #,##0.00_);[Red]\([$€-2]\ #,##0.00\)"/>
  </numFmts>
  <fonts count="46" x14ac:knownFonts="1">
    <font>
      <sz val="11"/>
      <color theme="1"/>
      <name val="等线"/>
      <family val="2"/>
      <scheme val="minor"/>
    </font>
    <font>
      <sz val="11"/>
      <color theme="1"/>
      <name val="等线"/>
      <family val="3"/>
      <charset val="134"/>
      <scheme val="minor"/>
    </font>
    <font>
      <sz val="9"/>
      <name val="等线"/>
      <family val="3"/>
      <charset val="134"/>
      <scheme val="minor"/>
    </font>
    <font>
      <sz val="11"/>
      <color indexed="8"/>
      <name val="宋体"/>
      <family val="3"/>
      <charset val="134"/>
    </font>
    <font>
      <sz val="10"/>
      <color indexed="8"/>
      <name val="Times New Roman"/>
      <family val="1"/>
    </font>
    <font>
      <sz val="11"/>
      <color indexed="8"/>
      <name val="Times New Roman"/>
      <family val="1"/>
    </font>
    <font>
      <b/>
      <sz val="10"/>
      <color indexed="9"/>
      <name val="Times New Roman"/>
      <family val="1"/>
    </font>
    <font>
      <b/>
      <sz val="10"/>
      <color indexed="9"/>
      <name val="微软雅黑"/>
      <family val="2"/>
      <charset val="134"/>
    </font>
    <font>
      <b/>
      <sz val="10"/>
      <color theme="1"/>
      <name val="Times New Roman"/>
      <family val="1"/>
    </font>
    <font>
      <b/>
      <sz val="10"/>
      <color theme="1"/>
      <name val="微软雅黑"/>
      <family val="2"/>
      <charset val="134"/>
    </font>
    <font>
      <b/>
      <sz val="9"/>
      <color indexed="9"/>
      <name val="Times New Roman"/>
      <family val="1"/>
    </font>
    <font>
      <b/>
      <sz val="9"/>
      <color indexed="9"/>
      <name val="微软雅黑"/>
      <family val="2"/>
      <charset val="134"/>
    </font>
    <font>
      <sz val="10"/>
      <color indexed="9"/>
      <name val="Times New Roman"/>
      <family val="1"/>
    </font>
    <font>
      <sz val="10"/>
      <color indexed="8"/>
      <name val="微软雅黑"/>
      <family val="2"/>
      <charset val="134"/>
    </font>
    <font>
      <b/>
      <sz val="10"/>
      <color indexed="8"/>
      <name val="Times New Roman"/>
      <family val="1"/>
    </font>
    <font>
      <sz val="10"/>
      <color indexed="9"/>
      <name val="微软雅黑"/>
      <family val="2"/>
      <charset val="134"/>
    </font>
    <font>
      <sz val="10"/>
      <color rgb="FF000000"/>
      <name val="Times New Roman"/>
      <family val="1"/>
    </font>
    <font>
      <sz val="10"/>
      <color rgb="FFFFFFFF"/>
      <name val="Times New Roman"/>
      <family val="1"/>
    </font>
    <font>
      <sz val="10"/>
      <color rgb="FFFFFFFF"/>
      <name val="宋体"/>
      <family val="3"/>
      <charset val="134"/>
    </font>
    <font>
      <sz val="10"/>
      <color rgb="FF000000"/>
      <name val="微软雅黑"/>
      <family val="2"/>
      <charset val="134"/>
    </font>
    <font>
      <b/>
      <sz val="9"/>
      <color theme="5" tint="-0.249977111117893"/>
      <name val="微软雅黑"/>
      <family val="2"/>
      <charset val="134"/>
    </font>
    <font>
      <sz val="9"/>
      <color theme="5" tint="-0.249977111117893"/>
      <name val="微软雅黑"/>
      <family val="2"/>
      <charset val="134"/>
    </font>
    <font>
      <sz val="10"/>
      <color rgb="FFFF0000"/>
      <name val="微软雅黑"/>
      <family val="2"/>
      <charset val="134"/>
    </font>
    <font>
      <sz val="10"/>
      <color theme="1"/>
      <name val="微软雅黑"/>
      <family val="2"/>
      <charset val="134"/>
    </font>
    <font>
      <strike/>
      <sz val="10"/>
      <color rgb="FF000000"/>
      <name val="Times New Roman"/>
      <family val="1"/>
    </font>
    <font>
      <strike/>
      <sz val="10"/>
      <color indexed="8"/>
      <name val="Times New Roman"/>
      <family val="1"/>
    </font>
    <font>
      <strike/>
      <sz val="10"/>
      <color rgb="FF000000"/>
      <name val="微软雅黑"/>
      <family val="2"/>
      <charset val="134"/>
    </font>
    <font>
      <sz val="10"/>
      <color rgb="FF000000"/>
      <name val="宋体"/>
      <family val="3"/>
      <charset val="134"/>
    </font>
    <font>
      <b/>
      <strike/>
      <sz val="9"/>
      <color theme="5" tint="-0.249977111117893"/>
      <name val="微软雅黑"/>
      <family val="2"/>
      <charset val="134"/>
    </font>
    <font>
      <sz val="10"/>
      <color rgb="FFFFFFFF"/>
      <name val="微软雅黑"/>
      <family val="2"/>
      <charset val="134"/>
    </font>
    <font>
      <sz val="10"/>
      <name val="Times New Roman"/>
      <family val="1"/>
    </font>
    <font>
      <b/>
      <sz val="10"/>
      <name val="Times New Roman"/>
      <family val="1"/>
    </font>
    <font>
      <sz val="10"/>
      <name val="微软雅黑"/>
      <family val="2"/>
      <charset val="134"/>
    </font>
    <font>
      <sz val="10"/>
      <name val="宋体"/>
      <family val="3"/>
      <charset val="134"/>
    </font>
    <font>
      <sz val="10"/>
      <color rgb="FFFF0000"/>
      <name val="Times New Roman"/>
      <family val="1"/>
    </font>
    <font>
      <sz val="10"/>
      <color indexed="10"/>
      <name val="Times New Roman"/>
      <family val="1"/>
    </font>
    <font>
      <sz val="10"/>
      <color rgb="FF00B050"/>
      <name val="微软雅黑"/>
      <family val="2"/>
      <charset val="134"/>
    </font>
    <font>
      <sz val="11"/>
      <color indexed="8"/>
      <name val="微软雅黑"/>
      <family val="2"/>
      <charset val="134"/>
    </font>
    <font>
      <sz val="10"/>
      <color indexed="10"/>
      <name val="微软雅黑"/>
      <family val="2"/>
      <charset val="134"/>
    </font>
    <font>
      <sz val="11"/>
      <color theme="1"/>
      <name val="Times New Roman"/>
      <family val="1"/>
    </font>
    <font>
      <sz val="11"/>
      <color theme="1"/>
      <name val="微软雅黑"/>
      <family val="2"/>
      <charset val="134"/>
    </font>
    <font>
      <sz val="11"/>
      <color theme="1"/>
      <name val="宋体"/>
      <family val="3"/>
      <charset val="134"/>
    </font>
    <font>
      <sz val="10"/>
      <color rgb="FFFF0000"/>
      <name val="宋体"/>
      <family val="3"/>
      <charset val="134"/>
    </font>
    <font>
      <sz val="11"/>
      <color rgb="FFFF0000"/>
      <name val="等线"/>
      <family val="3"/>
      <charset val="134"/>
      <scheme val="minor"/>
    </font>
    <font>
      <b/>
      <sz val="11"/>
      <color theme="1"/>
      <name val="等线"/>
      <family val="3"/>
      <charset val="134"/>
      <scheme val="minor"/>
    </font>
    <font>
      <sz val="10"/>
      <name val="Arial"/>
      <family val="2"/>
    </font>
  </fonts>
  <fills count="12">
    <fill>
      <patternFill patternType="none"/>
    </fill>
    <fill>
      <patternFill patternType="gray125"/>
    </fill>
    <fill>
      <patternFill patternType="solid">
        <fgColor indexed="62"/>
        <bgColor indexed="64"/>
      </patternFill>
    </fill>
    <fill>
      <patternFill patternType="solid">
        <fgColor theme="9" tint="0.79998168889431442"/>
        <bgColor indexed="64"/>
      </patternFill>
    </fill>
    <fill>
      <patternFill patternType="solid">
        <fgColor indexed="49"/>
        <bgColor indexed="64"/>
      </patternFill>
    </fill>
    <fill>
      <patternFill patternType="solid">
        <fgColor theme="0" tint="-0.14996795556505021"/>
        <bgColor indexed="64"/>
      </patternFill>
    </fill>
    <fill>
      <patternFill patternType="solid">
        <fgColor indexed="44"/>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0" fontId="1" fillId="0" borderId="0"/>
    <xf numFmtId="0" fontId="3" fillId="0" borderId="0">
      <alignment vertical="center"/>
    </xf>
    <xf numFmtId="0" fontId="3" fillId="0" borderId="0">
      <alignment vertical="center"/>
    </xf>
    <xf numFmtId="0" fontId="45" fillId="0" borderId="0">
      <alignment vertical="center"/>
    </xf>
  </cellStyleXfs>
  <cellXfs count="146">
    <xf numFmtId="0" fontId="0" fillId="0" borderId="0" xfId="0"/>
    <xf numFmtId="0" fontId="1" fillId="0" borderId="0" xfId="1"/>
    <xf numFmtId="0" fontId="4" fillId="0" borderId="0" xfId="2" applyFont="1" applyBorder="1" applyAlignment="1">
      <alignment vertical="center" wrapText="1"/>
    </xf>
    <xf numFmtId="0" fontId="4" fillId="0" borderId="0" xfId="2" applyFont="1" applyFill="1" applyBorder="1" applyAlignment="1">
      <alignment vertical="center" wrapText="1"/>
    </xf>
    <xf numFmtId="0" fontId="4" fillId="0" borderId="0" xfId="2" applyFont="1" applyBorder="1" applyAlignment="1">
      <alignment horizontal="left" vertical="center" wrapText="1"/>
    </xf>
    <xf numFmtId="0" fontId="5" fillId="0" borderId="0" xfId="3" applyFont="1" applyBorder="1" applyAlignment="1">
      <alignment vertical="center"/>
    </xf>
    <xf numFmtId="49" fontId="6" fillId="2" borderId="1" xfId="3" applyNumberFormat="1" applyFont="1" applyFill="1" applyBorder="1" applyAlignment="1">
      <alignment horizontal="center" vertical="center" wrapText="1"/>
    </xf>
    <xf numFmtId="0" fontId="5" fillId="0" borderId="0" xfId="3" applyFont="1">
      <alignment vertical="center"/>
    </xf>
    <xf numFmtId="49" fontId="8" fillId="3" borderId="1" xfId="3" applyNumberFormat="1" applyFont="1" applyFill="1" applyBorder="1" applyAlignment="1">
      <alignment horizontal="center" vertical="center" wrapText="1"/>
    </xf>
    <xf numFmtId="0" fontId="12" fillId="4" borderId="1" xfId="2" applyFont="1" applyFill="1" applyBorder="1" applyAlignment="1">
      <alignment vertical="center" wrapText="1"/>
    </xf>
    <xf numFmtId="0" fontId="4" fillId="0" borderId="1" xfId="2" applyFont="1" applyBorder="1" applyAlignment="1">
      <alignment vertical="center" wrapText="1"/>
    </xf>
    <xf numFmtId="0" fontId="4" fillId="0" borderId="1" xfId="2" applyFont="1" applyFill="1" applyBorder="1" applyAlignment="1">
      <alignment vertical="center" wrapText="1"/>
    </xf>
    <xf numFmtId="0" fontId="4" fillId="0" borderId="1" xfId="2" applyFont="1" applyBorder="1" applyAlignment="1">
      <alignment horizontal="left" vertical="center" wrapText="1"/>
    </xf>
    <xf numFmtId="0" fontId="4" fillId="3" borderId="1" xfId="2" applyFont="1" applyFill="1" applyBorder="1" applyAlignment="1">
      <alignment vertical="center" wrapText="1"/>
    </xf>
    <xf numFmtId="0" fontId="13" fillId="3" borderId="1" xfId="2" applyFont="1" applyFill="1" applyBorder="1" applyAlignment="1">
      <alignment vertical="center" wrapText="1"/>
    </xf>
    <xf numFmtId="0" fontId="4" fillId="0" borderId="1" xfId="2" applyFont="1" applyBorder="1" applyAlignment="1">
      <alignment horizontal="center" vertical="center" wrapText="1"/>
    </xf>
    <xf numFmtId="0" fontId="14" fillId="5" borderId="1" xfId="2" applyFont="1" applyFill="1" applyBorder="1" applyAlignment="1">
      <alignment horizontal="center" vertical="center" wrapText="1"/>
    </xf>
    <xf numFmtId="0" fontId="16" fillId="0" borderId="1" xfId="2" applyFont="1" applyBorder="1" applyAlignment="1">
      <alignment horizontal="left" vertical="center" wrapText="1"/>
    </xf>
    <xf numFmtId="0" fontId="14" fillId="0" borderId="1" xfId="2" applyFont="1" applyBorder="1" applyAlignment="1">
      <alignment horizontal="center" vertical="center" wrapText="1"/>
    </xf>
    <xf numFmtId="0" fontId="17" fillId="6" borderId="1" xfId="2" applyFont="1" applyFill="1" applyBorder="1" applyAlignment="1">
      <alignment vertical="center" wrapText="1"/>
    </xf>
    <xf numFmtId="0" fontId="13" fillId="0" borderId="1" xfId="2" applyFont="1" applyFill="1" applyBorder="1" applyAlignment="1">
      <alignment vertical="center" wrapText="1"/>
    </xf>
    <xf numFmtId="0" fontId="13" fillId="0" borderId="1" xfId="2" applyFont="1" applyBorder="1" applyAlignment="1">
      <alignment horizontal="left" vertical="center" wrapText="1"/>
    </xf>
    <xf numFmtId="0" fontId="19" fillId="0" borderId="1" xfId="2" applyFont="1" applyBorder="1" applyAlignment="1">
      <alignment horizontal="left" vertical="center" wrapText="1"/>
    </xf>
    <xf numFmtId="0" fontId="19" fillId="0" borderId="1" xfId="2" applyFont="1" applyFill="1" applyBorder="1" applyAlignment="1">
      <alignment vertical="center" wrapText="1"/>
    </xf>
    <xf numFmtId="0" fontId="4" fillId="0" borderId="4" xfId="2" applyFont="1" applyBorder="1" applyAlignment="1">
      <alignment vertical="center" wrapText="1"/>
    </xf>
    <xf numFmtId="0" fontId="19" fillId="3" borderId="1" xfId="2" applyFont="1" applyFill="1" applyBorder="1" applyAlignment="1">
      <alignment vertical="center" wrapText="1"/>
    </xf>
    <xf numFmtId="0" fontId="20" fillId="3" borderId="1" xfId="2" applyFont="1" applyFill="1" applyBorder="1" applyAlignment="1">
      <alignment vertical="center" wrapText="1"/>
    </xf>
    <xf numFmtId="0" fontId="5" fillId="0" borderId="1" xfId="3" applyFont="1" applyBorder="1">
      <alignment vertical="center"/>
    </xf>
    <xf numFmtId="0" fontId="4" fillId="0" borderId="6" xfId="2" applyFont="1" applyBorder="1" applyAlignment="1">
      <alignment horizontal="center" vertical="center" wrapText="1"/>
    </xf>
    <xf numFmtId="0" fontId="20" fillId="3" borderId="7" xfId="2" applyFont="1" applyFill="1" applyBorder="1" applyAlignment="1">
      <alignment vertical="center" wrapText="1"/>
    </xf>
    <xf numFmtId="0" fontId="16" fillId="0" borderId="1" xfId="2" applyFont="1" applyBorder="1" applyAlignment="1">
      <alignment vertical="center" wrapText="1"/>
    </xf>
    <xf numFmtId="0" fontId="23" fillId="0" borderId="1" xfId="1" applyFont="1" applyBorder="1"/>
    <xf numFmtId="0" fontId="1" fillId="0" borderId="0" xfId="1" applyAlignment="1">
      <alignment horizontal="left" vertical="center" wrapText="1"/>
    </xf>
    <xf numFmtId="0" fontId="24" fillId="0" borderId="1" xfId="2" applyFont="1" applyBorder="1" applyAlignment="1">
      <alignment vertical="center" wrapText="1"/>
    </xf>
    <xf numFmtId="0" fontId="25" fillId="0" borderId="1" xfId="2" applyFont="1" applyBorder="1" applyAlignment="1">
      <alignment horizontal="left" vertical="center" wrapText="1"/>
    </xf>
    <xf numFmtId="0" fontId="1" fillId="0" borderId="0" xfId="1" applyAlignment="1">
      <alignment vertical="center"/>
    </xf>
    <xf numFmtId="0" fontId="26" fillId="3" borderId="1" xfId="2" applyFont="1" applyFill="1" applyBorder="1" applyAlignment="1">
      <alignment vertical="center" wrapText="1"/>
    </xf>
    <xf numFmtId="0" fontId="1" fillId="0" borderId="0" xfId="1" applyAlignment="1">
      <alignment horizontal="center" vertical="center"/>
    </xf>
    <xf numFmtId="0" fontId="19" fillId="0" borderId="1" xfId="2" applyFont="1" applyFill="1" applyBorder="1" applyAlignment="1">
      <alignment horizontal="left" vertical="center" wrapText="1"/>
    </xf>
    <xf numFmtId="0" fontId="1" fillId="0" borderId="0" xfId="1" applyAlignment="1">
      <alignment horizontal="left" vertical="center"/>
    </xf>
    <xf numFmtId="0" fontId="1" fillId="0" borderId="0" xfId="1" applyAlignment="1">
      <alignment horizontal="center"/>
    </xf>
    <xf numFmtId="0" fontId="16" fillId="3" borderId="1" xfId="2" applyFont="1" applyFill="1" applyBorder="1" applyAlignment="1">
      <alignment vertical="center" wrapText="1"/>
    </xf>
    <xf numFmtId="0" fontId="16" fillId="0" borderId="1" xfId="2" applyFont="1" applyFill="1" applyBorder="1" applyAlignment="1">
      <alignment vertical="center" wrapText="1"/>
    </xf>
    <xf numFmtId="0" fontId="27" fillId="0" borderId="1" xfId="2" applyFont="1" applyFill="1" applyBorder="1" applyAlignment="1">
      <alignment horizontal="left" vertical="center" wrapText="1"/>
    </xf>
    <xf numFmtId="0" fontId="1" fillId="0" borderId="0" xfId="1" applyFont="1" applyFill="1" applyAlignment="1">
      <alignment horizontal="left" vertical="center" wrapText="1"/>
    </xf>
    <xf numFmtId="0" fontId="24" fillId="3" borderId="1" xfId="2" applyFont="1" applyFill="1" applyBorder="1" applyAlignment="1">
      <alignment vertical="center" wrapText="1"/>
    </xf>
    <xf numFmtId="0" fontId="27" fillId="0" borderId="1" xfId="2" applyFont="1" applyBorder="1" applyAlignment="1">
      <alignment horizontal="left" vertical="center" wrapText="1"/>
    </xf>
    <xf numFmtId="0" fontId="21" fillId="3" borderId="1" xfId="2" applyFont="1" applyFill="1" applyBorder="1" applyAlignment="1">
      <alignment vertical="center" wrapText="1"/>
    </xf>
    <xf numFmtId="0" fontId="28" fillId="3" borderId="7" xfId="2" applyFont="1" applyFill="1" applyBorder="1" applyAlignment="1">
      <alignment vertical="center" wrapText="1"/>
    </xf>
    <xf numFmtId="0" fontId="27" fillId="3" borderId="1" xfId="2" applyFont="1" applyFill="1" applyBorder="1" applyAlignment="1">
      <alignment vertical="center" wrapText="1"/>
    </xf>
    <xf numFmtId="0" fontId="20" fillId="3" borderId="8" xfId="2" applyFont="1" applyFill="1" applyBorder="1" applyAlignment="1">
      <alignment vertical="center" wrapText="1"/>
    </xf>
    <xf numFmtId="0" fontId="14" fillId="0" borderId="1" xfId="2" applyNumberFormat="1" applyFont="1" applyBorder="1" applyAlignment="1">
      <alignment horizontal="center" vertical="center" wrapText="1"/>
    </xf>
    <xf numFmtId="0" fontId="4" fillId="0" borderId="1" xfId="2" applyNumberFormat="1" applyFont="1" applyFill="1" applyBorder="1" applyAlignment="1">
      <alignment vertical="center" wrapText="1"/>
    </xf>
    <xf numFmtId="0" fontId="27" fillId="6" borderId="1" xfId="2" applyFont="1" applyFill="1" applyBorder="1" applyAlignment="1">
      <alignment vertical="center" wrapText="1"/>
    </xf>
    <xf numFmtId="0" fontId="30" fillId="0" borderId="1" xfId="2" applyFont="1" applyBorder="1" applyAlignment="1">
      <alignment horizontal="center" vertical="center" wrapText="1"/>
    </xf>
    <xf numFmtId="0" fontId="31" fillId="0" borderId="1" xfId="2" applyNumberFormat="1" applyFont="1" applyBorder="1" applyAlignment="1">
      <alignment horizontal="center" vertical="center" wrapText="1"/>
    </xf>
    <xf numFmtId="0" fontId="4" fillId="0" borderId="1" xfId="2" applyNumberFormat="1" applyFont="1" applyFill="1" applyBorder="1" applyAlignment="1">
      <alignment vertical="center"/>
    </xf>
    <xf numFmtId="0" fontId="30" fillId="0" borderId="1" xfId="2" applyFont="1" applyBorder="1" applyAlignment="1">
      <alignment horizontal="left" vertical="center" wrapText="1"/>
    </xf>
    <xf numFmtId="0" fontId="30" fillId="0" borderId="1" xfId="2" applyNumberFormat="1" applyFont="1" applyBorder="1" applyAlignment="1">
      <alignment horizontal="center" vertical="center" wrapText="1"/>
    </xf>
    <xf numFmtId="0" fontId="4" fillId="0" borderId="1" xfId="2" applyFont="1" applyBorder="1" applyAlignment="1">
      <alignment vertical="center"/>
    </xf>
    <xf numFmtId="0" fontId="30" fillId="0" borderId="1" xfId="2" applyFont="1" applyBorder="1" applyAlignment="1">
      <alignment vertical="center" wrapText="1"/>
    </xf>
    <xf numFmtId="0" fontId="33" fillId="0" borderId="1" xfId="2" applyFont="1" applyBorder="1" applyAlignment="1">
      <alignment horizontal="left" vertical="center" wrapText="1"/>
    </xf>
    <xf numFmtId="0" fontId="32" fillId="0" borderId="1" xfId="2" applyFont="1" applyBorder="1" applyAlignment="1">
      <alignment horizontal="left" vertical="center" wrapText="1"/>
    </xf>
    <xf numFmtId="0" fontId="27" fillId="0" borderId="1" xfId="2" applyFont="1" applyBorder="1" applyAlignment="1">
      <alignment vertical="center" wrapText="1"/>
    </xf>
    <xf numFmtId="0" fontId="32" fillId="0" borderId="1" xfId="2" applyFont="1" applyFill="1" applyBorder="1" applyAlignment="1">
      <alignment vertical="center" wrapText="1"/>
    </xf>
    <xf numFmtId="0" fontId="12" fillId="6" borderId="1" xfId="2" applyFont="1" applyFill="1" applyBorder="1" applyAlignment="1">
      <alignment vertical="center" wrapText="1"/>
    </xf>
    <xf numFmtId="0" fontId="4" fillId="0" borderId="1" xfId="2" applyNumberFormat="1" applyFont="1" applyFill="1" applyBorder="1" applyAlignment="1">
      <alignment horizontal="left" vertical="center" wrapText="1"/>
    </xf>
    <xf numFmtId="0" fontId="4" fillId="3" borderId="1" xfId="2" applyNumberFormat="1" applyFont="1" applyFill="1" applyBorder="1" applyAlignment="1">
      <alignment vertical="center" wrapText="1"/>
    </xf>
    <xf numFmtId="0" fontId="14" fillId="0" borderId="1" xfId="2" applyNumberFormat="1" applyFont="1" applyFill="1" applyBorder="1" applyAlignment="1">
      <alignment horizontal="center" vertical="center" wrapText="1"/>
    </xf>
    <xf numFmtId="0" fontId="35" fillId="0" borderId="1" xfId="2" applyFont="1" applyFill="1" applyBorder="1" applyAlignment="1">
      <alignment vertical="center" wrapText="1"/>
    </xf>
    <xf numFmtId="0" fontId="4" fillId="0" borderId="1" xfId="2" applyFont="1" applyFill="1" applyBorder="1" applyAlignment="1">
      <alignment horizontal="left" vertical="center" wrapText="1"/>
    </xf>
    <xf numFmtId="0" fontId="13" fillId="0" borderId="1" xfId="2" applyFont="1" applyBorder="1" applyAlignment="1">
      <alignment vertical="center" wrapText="1"/>
    </xf>
    <xf numFmtId="0" fontId="32" fillId="0" borderId="1" xfId="2" applyFont="1" applyFill="1" applyBorder="1" applyAlignment="1">
      <alignment horizontal="left" vertical="center" wrapText="1"/>
    </xf>
    <xf numFmtId="0" fontId="36" fillId="3" borderId="1" xfId="2" applyFont="1" applyFill="1" applyBorder="1" applyAlignment="1">
      <alignment vertical="center" wrapText="1"/>
    </xf>
    <xf numFmtId="0" fontId="36" fillId="0" borderId="1" xfId="2" applyFont="1" applyFill="1" applyBorder="1" applyAlignment="1">
      <alignment vertical="center" wrapText="1"/>
    </xf>
    <xf numFmtId="0" fontId="13" fillId="0" borderId="1" xfId="2" applyFont="1" applyBorder="1" applyAlignment="1">
      <alignment horizontal="center" vertical="center" wrapText="1"/>
    </xf>
    <xf numFmtId="0" fontId="37" fillId="0" borderId="0" xfId="3" applyFont="1">
      <alignment vertical="center"/>
    </xf>
    <xf numFmtId="0" fontId="32" fillId="3" borderId="1" xfId="2" applyFont="1" applyFill="1" applyBorder="1" applyAlignment="1">
      <alignment vertical="center" wrapText="1"/>
    </xf>
    <xf numFmtId="0" fontId="22" fillId="0" borderId="1" xfId="2" applyFont="1" applyFill="1" applyBorder="1" applyAlignment="1">
      <alignment horizontal="left" vertical="center" wrapText="1"/>
    </xf>
    <xf numFmtId="0" fontId="19" fillId="6" borderId="1" xfId="2" applyFont="1" applyFill="1" applyBorder="1" applyAlignment="1">
      <alignment vertical="center" wrapText="1"/>
    </xf>
    <xf numFmtId="0" fontId="38" fillId="0" borderId="1" xfId="2" applyFont="1" applyFill="1" applyBorder="1" applyAlignment="1">
      <alignment vertical="center" wrapText="1"/>
    </xf>
    <xf numFmtId="0" fontId="13" fillId="0" borderId="1" xfId="2" applyFont="1" applyFill="1" applyBorder="1" applyAlignment="1">
      <alignment horizontal="left" vertical="center" wrapText="1"/>
    </xf>
    <xf numFmtId="0" fontId="37" fillId="0" borderId="0" xfId="3" applyFont="1" applyAlignment="1">
      <alignment vertical="center" wrapText="1"/>
    </xf>
    <xf numFmtId="0" fontId="16" fillId="0" borderId="1" xfId="2" applyNumberFormat="1" applyFont="1" applyFill="1" applyBorder="1" applyAlignment="1">
      <alignment horizontal="left" vertical="center" wrapText="1"/>
    </xf>
    <xf numFmtId="0" fontId="16" fillId="6" borderId="1" xfId="2" applyFont="1" applyFill="1" applyBorder="1" applyAlignment="1">
      <alignment vertical="center" wrapText="1"/>
    </xf>
    <xf numFmtId="0" fontId="4" fillId="0" borderId="1" xfId="2" applyNumberFormat="1" applyFont="1" applyBorder="1" applyAlignment="1">
      <alignment horizontal="center" vertical="center" wrapText="1"/>
    </xf>
    <xf numFmtId="0" fontId="39" fillId="0" borderId="1" xfId="1" applyFont="1" applyBorder="1" applyAlignment="1">
      <alignment vertical="center" wrapText="1"/>
    </xf>
    <xf numFmtId="0" fontId="16" fillId="0" borderId="1" xfId="2" applyFont="1" applyFill="1" applyBorder="1" applyAlignment="1">
      <alignment horizontal="left" vertical="center" wrapText="1"/>
    </xf>
    <xf numFmtId="0" fontId="4" fillId="0" borderId="0" xfId="2" applyFont="1" applyAlignment="1">
      <alignment vertical="center" wrapText="1"/>
    </xf>
    <xf numFmtId="0" fontId="4" fillId="0" borderId="0" xfId="2" applyFont="1" applyFill="1" applyAlignment="1">
      <alignment vertical="center" wrapText="1"/>
    </xf>
    <xf numFmtId="0" fontId="4" fillId="0" borderId="0" xfId="2" applyFont="1" applyAlignment="1">
      <alignment horizontal="left" vertical="center" wrapText="1"/>
    </xf>
    <xf numFmtId="0" fontId="4" fillId="3" borderId="0" xfId="2" applyFont="1" applyFill="1" applyAlignment="1">
      <alignment vertical="center" wrapText="1"/>
    </xf>
    <xf numFmtId="0" fontId="4" fillId="0" borderId="0" xfId="2" applyFont="1" applyAlignment="1">
      <alignment horizontal="center" vertical="center" wrapText="1"/>
    </xf>
    <xf numFmtId="0" fontId="16" fillId="0" borderId="0" xfId="2" applyFont="1" applyAlignment="1">
      <alignment vertical="center" wrapText="1"/>
    </xf>
    <xf numFmtId="0" fontId="16" fillId="0" borderId="0" xfId="2" applyFont="1" applyFill="1" applyAlignment="1">
      <alignment vertical="center" wrapText="1"/>
    </xf>
    <xf numFmtId="0" fontId="16" fillId="0" borderId="0" xfId="2" applyFont="1" applyAlignment="1">
      <alignment horizontal="left" vertical="center" wrapText="1"/>
    </xf>
    <xf numFmtId="0" fontId="1" fillId="0" borderId="0" xfId="1" applyFill="1" applyAlignment="1">
      <alignment wrapText="1"/>
    </xf>
    <xf numFmtId="0" fontId="39" fillId="0" borderId="0" xfId="1" applyFont="1"/>
    <xf numFmtId="0" fontId="1" fillId="7" borderId="1" xfId="1" applyFill="1" applyBorder="1" applyAlignment="1">
      <alignment vertical="center"/>
    </xf>
    <xf numFmtId="0" fontId="1" fillId="7" borderId="1" xfId="1" applyFill="1" applyBorder="1" applyAlignment="1">
      <alignment vertical="center" wrapText="1"/>
    </xf>
    <xf numFmtId="0" fontId="1" fillId="0" borderId="1" xfId="1" applyFill="1" applyBorder="1" applyAlignment="1">
      <alignment vertical="center" wrapText="1"/>
    </xf>
    <xf numFmtId="0" fontId="23" fillId="8" borderId="1" xfId="1" applyNumberFormat="1" applyFont="1" applyFill="1" applyBorder="1" applyAlignment="1" applyProtection="1">
      <alignment horizontal="left" vertical="center" wrapText="1"/>
    </xf>
    <xf numFmtId="0" fontId="1" fillId="0" borderId="1" xfId="1" applyFill="1" applyBorder="1" applyAlignment="1">
      <alignment vertical="center"/>
    </xf>
    <xf numFmtId="0" fontId="1" fillId="0" borderId="1" xfId="1" applyBorder="1" applyAlignment="1">
      <alignment vertical="center" wrapText="1"/>
    </xf>
    <xf numFmtId="0" fontId="23" fillId="0" borderId="1" xfId="1" applyNumberFormat="1" applyFont="1" applyFill="1" applyBorder="1" applyAlignment="1" applyProtection="1">
      <alignment horizontal="left" vertical="center" wrapText="1"/>
    </xf>
    <xf numFmtId="0" fontId="1" fillId="9" borderId="1" xfId="1" applyFill="1" applyBorder="1" applyAlignment="1">
      <alignment vertical="center"/>
    </xf>
    <xf numFmtId="0" fontId="1" fillId="0" borderId="1" xfId="1" applyBorder="1"/>
    <xf numFmtId="0" fontId="1" fillId="0" borderId="1" xfId="1" applyBorder="1" applyAlignment="1">
      <alignment vertical="center"/>
    </xf>
    <xf numFmtId="0" fontId="43" fillId="0" borderId="1" xfId="1" applyFont="1" applyBorder="1" applyAlignment="1">
      <alignment vertical="center"/>
    </xf>
    <xf numFmtId="0" fontId="23" fillId="0" borderId="2" xfId="1" applyNumberFormat="1" applyFont="1" applyFill="1" applyBorder="1" applyAlignment="1" applyProtection="1">
      <alignment horizontal="left" vertical="center" wrapText="1"/>
    </xf>
    <xf numFmtId="0" fontId="32" fillId="0" borderId="0" xfId="1" applyNumberFormat="1" applyFont="1" applyFill="1" applyBorder="1" applyAlignment="1" applyProtection="1">
      <alignment horizontal="left" vertical="center" wrapText="1"/>
    </xf>
    <xf numFmtId="0" fontId="23" fillId="0" borderId="0" xfId="1" applyNumberFormat="1" applyFont="1" applyFill="1" applyBorder="1" applyAlignment="1" applyProtection="1">
      <alignment horizontal="left" vertical="center" wrapText="1"/>
    </xf>
    <xf numFmtId="0" fontId="23" fillId="10" borderId="0" xfId="1" applyNumberFormat="1" applyFont="1" applyFill="1" applyBorder="1" applyAlignment="1" applyProtection="1">
      <alignment vertical="center"/>
    </xf>
    <xf numFmtId="0" fontId="32" fillId="10" borderId="0" xfId="1" applyNumberFormat="1" applyFont="1" applyFill="1" applyBorder="1" applyAlignment="1" applyProtection="1">
      <alignment vertical="center" wrapText="1"/>
    </xf>
    <xf numFmtId="0" fontId="23" fillId="10" borderId="0" xfId="1" applyNumberFormat="1" applyFont="1" applyFill="1" applyBorder="1" applyAlignment="1" applyProtection="1">
      <alignment vertical="center" wrapText="1"/>
    </xf>
    <xf numFmtId="0" fontId="1" fillId="0" borderId="0" xfId="1" applyBorder="1"/>
    <xf numFmtId="0" fontId="32" fillId="10" borderId="0" xfId="1" applyNumberFormat="1" applyFont="1" applyFill="1" applyBorder="1" applyAlignment="1" applyProtection="1">
      <alignment horizontal="left" vertical="center" wrapText="1"/>
    </xf>
    <xf numFmtId="0" fontId="27" fillId="0" borderId="1" xfId="1" applyNumberFormat="1" applyFont="1" applyFill="1" applyBorder="1" applyAlignment="1">
      <alignment vertical="center"/>
    </xf>
    <xf numFmtId="0" fontId="32" fillId="0" borderId="1" xfId="1" applyNumberFormat="1" applyFont="1" applyFill="1" applyBorder="1" applyAlignment="1" applyProtection="1">
      <alignment vertical="center" wrapText="1"/>
    </xf>
    <xf numFmtId="176" fontId="32" fillId="11" borderId="1" xfId="1" applyNumberFormat="1" applyFont="1" applyFill="1" applyBorder="1" applyAlignment="1" applyProtection="1">
      <alignment horizontal="left" vertical="center" wrapText="1"/>
    </xf>
    <xf numFmtId="0" fontId="20" fillId="3" borderId="2" xfId="2" applyFont="1" applyFill="1" applyBorder="1" applyAlignment="1">
      <alignment vertical="center" wrapText="1"/>
    </xf>
    <xf numFmtId="0" fontId="23" fillId="11" borderId="0" xfId="1" applyNumberFormat="1" applyFont="1" applyFill="1" applyBorder="1" applyAlignment="1" applyProtection="1">
      <alignment horizontal="left" vertical="center" wrapText="1"/>
    </xf>
    <xf numFmtId="0" fontId="20" fillId="3" borderId="0" xfId="2" applyFont="1" applyFill="1" applyAlignment="1">
      <alignment vertical="center" wrapText="1"/>
    </xf>
    <xf numFmtId="0" fontId="23" fillId="10" borderId="1" xfId="1" applyNumberFormat="1" applyFont="1" applyFill="1" applyBorder="1" applyAlignment="1" applyProtection="1">
      <alignment vertical="center" wrapText="1"/>
    </xf>
    <xf numFmtId="0" fontId="32" fillId="0" borderId="1" xfId="1" applyNumberFormat="1" applyFont="1" applyFill="1" applyBorder="1" applyAlignment="1" applyProtection="1">
      <alignment horizontal="left" vertical="center" wrapText="1"/>
    </xf>
    <xf numFmtId="0" fontId="1" fillId="0" borderId="1" xfId="1" applyFont="1" applyBorder="1" applyAlignment="1">
      <alignment vertical="center"/>
    </xf>
    <xf numFmtId="0" fontId="1" fillId="0" borderId="1" xfId="1" applyBorder="1" applyAlignment="1">
      <alignment wrapText="1"/>
    </xf>
    <xf numFmtId="176" fontId="32" fillId="0" borderId="0" xfId="1" applyNumberFormat="1" applyFont="1" applyFill="1" applyBorder="1" applyAlignment="1" applyProtection="1">
      <alignment horizontal="left" vertical="center" wrapText="1"/>
    </xf>
    <xf numFmtId="176" fontId="32" fillId="11" borderId="0" xfId="1" applyNumberFormat="1" applyFont="1" applyFill="1" applyBorder="1" applyAlignment="1" applyProtection="1">
      <alignment horizontal="left" vertical="center" wrapText="1"/>
    </xf>
    <xf numFmtId="0" fontId="1" fillId="0" borderId="0" xfId="1" applyAlignment="1">
      <alignment wrapText="1"/>
    </xf>
    <xf numFmtId="0" fontId="32" fillId="10" borderId="1" xfId="1" applyNumberFormat="1" applyFont="1" applyFill="1" applyBorder="1" applyAlignment="1" applyProtection="1">
      <alignment vertical="center" wrapText="1"/>
    </xf>
    <xf numFmtId="0" fontId="23" fillId="0" borderId="1" xfId="1" applyNumberFormat="1" applyFont="1" applyFill="1" applyBorder="1" applyAlignment="1">
      <alignment horizontal="left" vertical="center" wrapText="1"/>
    </xf>
    <xf numFmtId="0" fontId="32" fillId="0" borderId="2" xfId="1" applyNumberFormat="1" applyFont="1" applyFill="1" applyBorder="1" applyAlignment="1" applyProtection="1">
      <alignment horizontal="left" vertical="center" wrapText="1"/>
    </xf>
    <xf numFmtId="0" fontId="23" fillId="11" borderId="1" xfId="1" applyNumberFormat="1" applyFont="1" applyFill="1" applyBorder="1" applyAlignment="1" applyProtection="1">
      <alignment horizontal="left" vertical="center" wrapText="1"/>
    </xf>
    <xf numFmtId="0" fontId="45" fillId="0" borderId="1" xfId="4" applyFont="1" applyFill="1" applyBorder="1" applyAlignment="1">
      <alignment vertical="center" wrapText="1"/>
    </xf>
    <xf numFmtId="0" fontId="15" fillId="4" borderId="1" xfId="2" applyFont="1" applyFill="1" applyBorder="1" applyAlignment="1">
      <alignment vertical="center" wrapText="1"/>
    </xf>
    <xf numFmtId="0" fontId="1" fillId="0" borderId="0" xfId="1" applyAlignment="1">
      <alignment horizontal="center"/>
    </xf>
    <xf numFmtId="49" fontId="6" fillId="2" borderId="1" xfId="3" applyNumberFormat="1" applyFont="1" applyFill="1" applyBorder="1" applyAlignment="1">
      <alignment horizontal="center" vertical="center" wrapText="1"/>
    </xf>
    <xf numFmtId="49" fontId="6" fillId="2" borderId="2" xfId="3" applyNumberFormat="1" applyFont="1" applyFill="1" applyBorder="1" applyAlignment="1">
      <alignment horizontal="center" vertical="center" wrapText="1"/>
    </xf>
    <xf numFmtId="49" fontId="8" fillId="3" borderId="1" xfId="3" applyNumberFormat="1" applyFont="1" applyFill="1" applyBorder="1" applyAlignment="1">
      <alignment horizontal="center" vertical="center" wrapText="1"/>
    </xf>
    <xf numFmtId="49" fontId="6" fillId="2" borderId="3" xfId="3" applyNumberFormat="1" applyFont="1" applyFill="1" applyBorder="1" applyAlignment="1">
      <alignment horizontal="center" vertical="center" wrapText="1"/>
    </xf>
    <xf numFmtId="49" fontId="6" fillId="2" borderId="5" xfId="3" applyNumberFormat="1" applyFont="1" applyFill="1" applyBorder="1" applyAlignment="1">
      <alignment horizontal="center" vertical="center" wrapText="1"/>
    </xf>
    <xf numFmtId="49" fontId="6" fillId="2" borderId="4" xfId="3" applyNumberFormat="1" applyFont="1" applyFill="1" applyBorder="1" applyAlignment="1">
      <alignment horizontal="center" vertical="center" wrapText="1"/>
    </xf>
    <xf numFmtId="49" fontId="6" fillId="2" borderId="6" xfId="3" applyNumberFormat="1" applyFont="1" applyFill="1" applyBorder="1" applyAlignment="1">
      <alignment horizontal="center" vertical="center" wrapText="1"/>
    </xf>
    <xf numFmtId="49" fontId="10" fillId="2" borderId="4" xfId="3" applyNumberFormat="1" applyFont="1" applyFill="1" applyBorder="1" applyAlignment="1">
      <alignment horizontal="center" vertical="center" wrapText="1"/>
    </xf>
    <xf numFmtId="49" fontId="10" fillId="2" borderId="6" xfId="3" applyNumberFormat="1" applyFont="1" applyFill="1" applyBorder="1" applyAlignment="1">
      <alignment horizontal="center" vertical="center" wrapText="1"/>
    </xf>
  </cellXfs>
  <cellStyles count="5">
    <cellStyle name="Normal 2" xfId="4"/>
    <cellStyle name="常规" xfId="0" builtinId="0"/>
    <cellStyle name="常规 2" xfId="1"/>
    <cellStyle name="常规 3" xfId="3"/>
    <cellStyle name="常规 8"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83820</xdr:rowOff>
    </xdr:from>
    <xdr:to>
      <xdr:col>9</xdr:col>
      <xdr:colOff>419100</xdr:colOff>
      <xdr:row>52</xdr:row>
      <xdr:rowOff>106680</xdr:rowOff>
    </xdr:to>
    <xdr:grpSp>
      <xdr:nvGrpSpPr>
        <xdr:cNvPr id="2" name="组合 1"/>
        <xdr:cNvGrpSpPr/>
      </xdr:nvGrpSpPr>
      <xdr:grpSpPr>
        <a:xfrm>
          <a:off x="53340" y="83820"/>
          <a:ext cx="5852160" cy="9136380"/>
          <a:chOff x="948" y="264"/>
          <a:chExt cx="9216" cy="14388"/>
        </a:xfrm>
      </xdr:grpSpPr>
      <xdr:pic>
        <xdr:nvPicPr>
          <xdr:cNvPr id="3" name="图片 2"/>
          <xdr:cNvPicPr>
            <a:picLocks noChangeAspect="1"/>
          </xdr:cNvPicPr>
        </xdr:nvPicPr>
        <xdr:blipFill>
          <a:blip xmlns:r="http://schemas.openxmlformats.org/officeDocument/2006/relationships" r:embed="rId1"/>
          <a:stretch>
            <a:fillRect/>
          </a:stretch>
        </xdr:blipFill>
        <xdr:spPr>
          <a:xfrm>
            <a:off x="948" y="264"/>
            <a:ext cx="9168" cy="2928"/>
          </a:xfrm>
          <a:prstGeom prst="rect">
            <a:avLst/>
          </a:prstGeom>
          <a:noFill/>
          <a:ln w="9525">
            <a:noFill/>
          </a:ln>
        </xdr:spPr>
      </xdr:pic>
      <xdr:pic>
        <xdr:nvPicPr>
          <xdr:cNvPr id="4" name="图片 3"/>
          <xdr:cNvPicPr>
            <a:picLocks noChangeAspect="1"/>
          </xdr:cNvPicPr>
        </xdr:nvPicPr>
        <xdr:blipFill>
          <a:blip xmlns:r="http://schemas.openxmlformats.org/officeDocument/2006/relationships" r:embed="rId2"/>
          <a:stretch>
            <a:fillRect/>
          </a:stretch>
        </xdr:blipFill>
        <xdr:spPr>
          <a:xfrm>
            <a:off x="1044" y="3108"/>
            <a:ext cx="9120" cy="7608"/>
          </a:xfrm>
          <a:prstGeom prst="rect">
            <a:avLst/>
          </a:prstGeom>
          <a:noFill/>
          <a:ln w="9525">
            <a:noFill/>
          </a:ln>
        </xdr:spPr>
      </xdr:pic>
      <xdr:pic>
        <xdr:nvPicPr>
          <xdr:cNvPr id="5" name="图片 4"/>
          <xdr:cNvPicPr>
            <a:picLocks noChangeAspect="1"/>
          </xdr:cNvPicPr>
        </xdr:nvPicPr>
        <xdr:blipFill>
          <a:blip xmlns:r="http://schemas.openxmlformats.org/officeDocument/2006/relationships" r:embed="rId3"/>
          <a:stretch>
            <a:fillRect/>
          </a:stretch>
        </xdr:blipFill>
        <xdr:spPr>
          <a:xfrm>
            <a:off x="1032" y="10668"/>
            <a:ext cx="9024" cy="3984"/>
          </a:xfrm>
          <a:prstGeom prst="rect">
            <a:avLst/>
          </a:prstGeom>
          <a:noFill/>
          <a:ln w="9525">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358140</xdr:colOff>
      <xdr:row>53</xdr:row>
      <xdr:rowOff>7620</xdr:rowOff>
    </xdr:to>
    <xdr:grpSp>
      <xdr:nvGrpSpPr>
        <xdr:cNvPr id="2" name="组合 1"/>
        <xdr:cNvGrpSpPr/>
      </xdr:nvGrpSpPr>
      <xdr:grpSpPr>
        <a:xfrm>
          <a:off x="609600" y="175260"/>
          <a:ext cx="5234940" cy="9121140"/>
          <a:chOff x="948" y="264"/>
          <a:chExt cx="8244" cy="14364"/>
        </a:xfrm>
      </xdr:grpSpPr>
      <xdr:grpSp>
        <xdr:nvGrpSpPr>
          <xdr:cNvPr id="3" name="组合 2"/>
          <xdr:cNvGrpSpPr/>
        </xdr:nvGrpSpPr>
        <xdr:grpSpPr>
          <a:xfrm>
            <a:off x="948" y="264"/>
            <a:ext cx="8244" cy="10824"/>
            <a:chOff x="948" y="264"/>
            <a:chExt cx="8244" cy="10824"/>
          </a:xfrm>
        </xdr:grpSpPr>
        <xdr:pic>
          <xdr:nvPicPr>
            <xdr:cNvPr id="5" name="图片 4"/>
            <xdr:cNvPicPr>
              <a:picLocks noChangeAspect="1"/>
            </xdr:cNvPicPr>
          </xdr:nvPicPr>
          <xdr:blipFill>
            <a:blip xmlns:r="http://schemas.openxmlformats.org/officeDocument/2006/relationships" r:embed="rId1"/>
            <a:stretch>
              <a:fillRect/>
            </a:stretch>
          </xdr:blipFill>
          <xdr:spPr>
            <a:xfrm>
              <a:off x="948" y="264"/>
              <a:ext cx="8244" cy="8916"/>
            </a:xfrm>
            <a:prstGeom prst="rect">
              <a:avLst/>
            </a:prstGeom>
            <a:noFill/>
            <a:ln w="9525">
              <a:noFill/>
            </a:ln>
          </xdr:spPr>
        </xdr:pic>
        <xdr:pic>
          <xdr:nvPicPr>
            <xdr:cNvPr id="6" name="图片 5"/>
            <xdr:cNvPicPr>
              <a:picLocks noChangeAspect="1"/>
            </xdr:cNvPicPr>
          </xdr:nvPicPr>
          <xdr:blipFill>
            <a:blip xmlns:r="http://schemas.openxmlformats.org/officeDocument/2006/relationships" r:embed="rId2"/>
            <a:stretch>
              <a:fillRect/>
            </a:stretch>
          </xdr:blipFill>
          <xdr:spPr>
            <a:xfrm>
              <a:off x="960" y="9168"/>
              <a:ext cx="8136" cy="1920"/>
            </a:xfrm>
            <a:prstGeom prst="rect">
              <a:avLst/>
            </a:prstGeom>
            <a:noFill/>
            <a:ln w="9525">
              <a:noFill/>
            </a:ln>
          </xdr:spPr>
        </xdr:pic>
      </xdr:grpSp>
      <xdr:pic>
        <xdr:nvPicPr>
          <xdr:cNvPr id="4" name="图片 3"/>
          <xdr:cNvPicPr>
            <a:picLocks noChangeAspect="1"/>
          </xdr:cNvPicPr>
        </xdr:nvPicPr>
        <xdr:blipFill>
          <a:blip xmlns:r="http://schemas.openxmlformats.org/officeDocument/2006/relationships" r:embed="rId3"/>
          <a:stretch>
            <a:fillRect/>
          </a:stretch>
        </xdr:blipFill>
        <xdr:spPr>
          <a:xfrm>
            <a:off x="960" y="11088"/>
            <a:ext cx="8172" cy="3540"/>
          </a:xfrm>
          <a:prstGeom prst="rect">
            <a:avLst/>
          </a:prstGeom>
          <a:noFill/>
          <a:ln w="9525">
            <a:noFill/>
          </a:ln>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526415</xdr:colOff>
      <xdr:row>175</xdr:row>
      <xdr:rowOff>343535</xdr:rowOff>
    </xdr:from>
    <xdr:to>
      <xdr:col>10</xdr:col>
      <xdr:colOff>2803525</xdr:colOff>
      <xdr:row>176</xdr:row>
      <xdr:rowOff>1076960</xdr:rowOff>
    </xdr:to>
    <xdr:pic>
      <xdr:nvPicPr>
        <xdr:cNvPr id="2" name="图片 1" descr="222"/>
        <xdr:cNvPicPr>
          <a:picLocks noChangeAspect="1"/>
        </xdr:cNvPicPr>
      </xdr:nvPicPr>
      <xdr:blipFill>
        <a:blip xmlns:r="http://schemas.openxmlformats.org/officeDocument/2006/relationships" r:embed="rId1"/>
        <a:stretch>
          <a:fillRect/>
        </a:stretch>
      </xdr:blipFill>
      <xdr:spPr>
        <a:xfrm>
          <a:off x="20666075" y="192497075"/>
          <a:ext cx="2277110" cy="1076325"/>
        </a:xfrm>
        <a:prstGeom prst="rect">
          <a:avLst/>
        </a:prstGeom>
      </xdr:spPr>
    </xdr:pic>
    <xdr:clientData/>
  </xdr:twoCellAnchor>
  <xdr:twoCellAnchor editAs="oneCell">
    <xdr:from>
      <xdr:col>10</xdr:col>
      <xdr:colOff>624840</xdr:colOff>
      <xdr:row>168</xdr:row>
      <xdr:rowOff>12700</xdr:rowOff>
    </xdr:from>
    <xdr:to>
      <xdr:col>10</xdr:col>
      <xdr:colOff>2969260</xdr:colOff>
      <xdr:row>168</xdr:row>
      <xdr:rowOff>1061085</xdr:rowOff>
    </xdr:to>
    <xdr:pic>
      <xdr:nvPicPr>
        <xdr:cNvPr id="3" name="图片 2" descr="333"/>
        <xdr:cNvPicPr>
          <a:picLocks noChangeAspect="1"/>
        </xdr:cNvPicPr>
      </xdr:nvPicPr>
      <xdr:blipFill>
        <a:blip xmlns:r="http://schemas.openxmlformats.org/officeDocument/2006/relationships" r:embed="rId2"/>
        <a:stretch>
          <a:fillRect/>
        </a:stretch>
      </xdr:blipFill>
      <xdr:spPr>
        <a:xfrm>
          <a:off x="20764500" y="183227980"/>
          <a:ext cx="2344420" cy="1048385"/>
        </a:xfrm>
        <a:prstGeom prst="rect">
          <a:avLst/>
        </a:prstGeom>
      </xdr:spPr>
    </xdr:pic>
    <xdr:clientData/>
  </xdr:twoCellAnchor>
  <xdr:twoCellAnchor editAs="oneCell">
    <xdr:from>
      <xdr:col>10</xdr:col>
      <xdr:colOff>534035</xdr:colOff>
      <xdr:row>172</xdr:row>
      <xdr:rowOff>26670</xdr:rowOff>
    </xdr:from>
    <xdr:to>
      <xdr:col>10</xdr:col>
      <xdr:colOff>2926080</xdr:colOff>
      <xdr:row>172</xdr:row>
      <xdr:rowOff>1099820</xdr:rowOff>
    </xdr:to>
    <xdr:pic>
      <xdr:nvPicPr>
        <xdr:cNvPr id="4" name="图片 3" descr="111"/>
        <xdr:cNvPicPr>
          <a:picLocks noChangeAspect="1"/>
        </xdr:cNvPicPr>
      </xdr:nvPicPr>
      <xdr:blipFill>
        <a:blip xmlns:r="http://schemas.openxmlformats.org/officeDocument/2006/relationships" r:embed="rId3"/>
        <a:stretch>
          <a:fillRect/>
        </a:stretch>
      </xdr:blipFill>
      <xdr:spPr>
        <a:xfrm>
          <a:off x="20673695" y="187791090"/>
          <a:ext cx="2392045" cy="1073150"/>
        </a:xfrm>
        <a:prstGeom prst="rect">
          <a:avLst/>
        </a:prstGeom>
      </xdr:spPr>
    </xdr:pic>
    <xdr:clientData/>
  </xdr:twoCellAnchor>
  <xdr:twoCellAnchor editAs="oneCell">
    <xdr:from>
      <xdr:col>10</xdr:col>
      <xdr:colOff>723900</xdr:colOff>
      <xdr:row>179</xdr:row>
      <xdr:rowOff>179070</xdr:rowOff>
    </xdr:from>
    <xdr:to>
      <xdr:col>10</xdr:col>
      <xdr:colOff>3017520</xdr:colOff>
      <xdr:row>181</xdr:row>
      <xdr:rowOff>2539</xdr:rowOff>
    </xdr:to>
    <xdr:pic>
      <xdr:nvPicPr>
        <xdr:cNvPr id="5" name="图片 4" descr="44"/>
        <xdr:cNvPicPr>
          <a:picLocks noChangeAspect="1"/>
        </xdr:cNvPicPr>
      </xdr:nvPicPr>
      <xdr:blipFill>
        <a:blip xmlns:r="http://schemas.openxmlformats.org/officeDocument/2006/relationships" r:embed="rId4"/>
        <a:stretch>
          <a:fillRect/>
        </a:stretch>
      </xdr:blipFill>
      <xdr:spPr>
        <a:xfrm>
          <a:off x="20863560" y="197300850"/>
          <a:ext cx="2293620" cy="1294129"/>
        </a:xfrm>
        <a:prstGeom prst="rect">
          <a:avLst/>
        </a:prstGeom>
      </xdr:spPr>
    </xdr:pic>
    <xdr:clientData/>
  </xdr:twoCellAnchor>
  <xdr:twoCellAnchor editAs="oneCell">
    <xdr:from>
      <xdr:col>10</xdr:col>
      <xdr:colOff>873125</xdr:colOff>
      <xdr:row>183</xdr:row>
      <xdr:rowOff>189865</xdr:rowOff>
    </xdr:from>
    <xdr:to>
      <xdr:col>10</xdr:col>
      <xdr:colOff>2498725</xdr:colOff>
      <xdr:row>184</xdr:row>
      <xdr:rowOff>918845</xdr:rowOff>
    </xdr:to>
    <xdr:pic>
      <xdr:nvPicPr>
        <xdr:cNvPr id="6" name="图片 5" descr="44"/>
        <xdr:cNvPicPr>
          <a:picLocks noChangeAspect="1"/>
        </xdr:cNvPicPr>
      </xdr:nvPicPr>
      <xdr:blipFill>
        <a:blip xmlns:r="http://schemas.openxmlformats.org/officeDocument/2006/relationships" r:embed="rId4"/>
        <a:stretch>
          <a:fillRect/>
        </a:stretch>
      </xdr:blipFill>
      <xdr:spPr>
        <a:xfrm>
          <a:off x="21012785" y="201738865"/>
          <a:ext cx="1625600" cy="919480"/>
        </a:xfrm>
        <a:prstGeom prst="rect">
          <a:avLst/>
        </a:prstGeom>
      </xdr:spPr>
    </xdr:pic>
    <xdr:clientData/>
  </xdr:twoCellAnchor>
  <xdr:twoCellAnchor editAs="oneCell">
    <xdr:from>
      <xdr:col>10</xdr:col>
      <xdr:colOff>647700</xdr:colOff>
      <xdr:row>188</xdr:row>
      <xdr:rowOff>34290</xdr:rowOff>
    </xdr:from>
    <xdr:to>
      <xdr:col>10</xdr:col>
      <xdr:colOff>2812415</xdr:colOff>
      <xdr:row>188</xdr:row>
      <xdr:rowOff>1018540</xdr:rowOff>
    </xdr:to>
    <xdr:pic>
      <xdr:nvPicPr>
        <xdr:cNvPr id="7" name="图片 6" descr="555"/>
        <xdr:cNvPicPr>
          <a:picLocks noChangeAspect="1"/>
        </xdr:cNvPicPr>
      </xdr:nvPicPr>
      <xdr:blipFill>
        <a:blip xmlns:r="http://schemas.openxmlformats.org/officeDocument/2006/relationships" r:embed="rId5"/>
        <a:stretch>
          <a:fillRect/>
        </a:stretch>
      </xdr:blipFill>
      <xdr:spPr>
        <a:xfrm>
          <a:off x="20787360" y="205141830"/>
          <a:ext cx="2164715" cy="984250"/>
        </a:xfrm>
        <a:prstGeom prst="rect">
          <a:avLst/>
        </a:prstGeom>
      </xdr:spPr>
    </xdr:pic>
    <xdr:clientData/>
  </xdr:twoCellAnchor>
  <xdr:twoCellAnchor editAs="oneCell">
    <xdr:from>
      <xdr:col>10</xdr:col>
      <xdr:colOff>515620</xdr:colOff>
      <xdr:row>192</xdr:row>
      <xdr:rowOff>16510</xdr:rowOff>
    </xdr:from>
    <xdr:to>
      <xdr:col>10</xdr:col>
      <xdr:colOff>3005455</xdr:colOff>
      <xdr:row>193</xdr:row>
      <xdr:rowOff>8256</xdr:rowOff>
    </xdr:to>
    <xdr:pic>
      <xdr:nvPicPr>
        <xdr:cNvPr id="8" name="图片 7" descr="6666"/>
        <xdr:cNvPicPr>
          <a:picLocks noChangeAspect="1"/>
        </xdr:cNvPicPr>
      </xdr:nvPicPr>
      <xdr:blipFill>
        <a:blip xmlns:r="http://schemas.openxmlformats.org/officeDocument/2006/relationships" r:embed="rId6"/>
        <a:stretch>
          <a:fillRect/>
        </a:stretch>
      </xdr:blipFill>
      <xdr:spPr>
        <a:xfrm>
          <a:off x="20655280" y="209337910"/>
          <a:ext cx="2489835" cy="1134746"/>
        </a:xfrm>
        <a:prstGeom prst="rect">
          <a:avLst/>
        </a:prstGeom>
      </xdr:spPr>
    </xdr:pic>
    <xdr:clientData/>
  </xdr:twoCellAnchor>
  <xdr:twoCellAnchor editAs="oneCell">
    <xdr:from>
      <xdr:col>10</xdr:col>
      <xdr:colOff>373380</xdr:colOff>
      <xdr:row>58</xdr:row>
      <xdr:rowOff>102235</xdr:rowOff>
    </xdr:from>
    <xdr:to>
      <xdr:col>10</xdr:col>
      <xdr:colOff>2970530</xdr:colOff>
      <xdr:row>58</xdr:row>
      <xdr:rowOff>1833245</xdr:rowOff>
    </xdr:to>
    <xdr:pic>
      <xdr:nvPicPr>
        <xdr:cNvPr id="9" name="图片 8" descr="异常"/>
        <xdr:cNvPicPr>
          <a:picLocks noChangeAspect="1"/>
        </xdr:cNvPicPr>
      </xdr:nvPicPr>
      <xdr:blipFill>
        <a:blip xmlns:r="http://schemas.openxmlformats.org/officeDocument/2006/relationships" r:embed="rId7"/>
        <a:stretch>
          <a:fillRect/>
        </a:stretch>
      </xdr:blipFill>
      <xdr:spPr>
        <a:xfrm>
          <a:off x="20513040" y="82497295"/>
          <a:ext cx="2597150" cy="1731010"/>
        </a:xfrm>
        <a:prstGeom prst="rect">
          <a:avLst/>
        </a:prstGeom>
      </xdr:spPr>
    </xdr:pic>
    <xdr:clientData/>
  </xdr:twoCellAnchor>
  <xdr:twoCellAnchor editAs="oneCell">
    <xdr:from>
      <xdr:col>10</xdr:col>
      <xdr:colOff>497840</xdr:colOff>
      <xdr:row>172</xdr:row>
      <xdr:rowOff>220980</xdr:rowOff>
    </xdr:from>
    <xdr:to>
      <xdr:col>10</xdr:col>
      <xdr:colOff>2774315</xdr:colOff>
      <xdr:row>172</xdr:row>
      <xdr:rowOff>1297305</xdr:rowOff>
    </xdr:to>
    <xdr:pic>
      <xdr:nvPicPr>
        <xdr:cNvPr id="10" name="图片 9" descr="222"/>
        <xdr:cNvPicPr>
          <a:picLocks noChangeAspect="1"/>
        </xdr:cNvPicPr>
      </xdr:nvPicPr>
      <xdr:blipFill>
        <a:blip xmlns:r="http://schemas.openxmlformats.org/officeDocument/2006/relationships" r:embed="rId1"/>
        <a:stretch>
          <a:fillRect/>
        </a:stretch>
      </xdr:blipFill>
      <xdr:spPr>
        <a:xfrm>
          <a:off x="20637500" y="187985400"/>
          <a:ext cx="2276475" cy="1076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jnas01\DOCUME~1\anpreme\LOCALS~1\Temp\notes9D76E5\Lokale%20Daten\SVN\10%20PRJ\2010\KFAW-10xxxx%20Workshop%20Testkampagne\30%20Deliverables\100813%20FAW%20Workshop%20deliverables\test%20matrix%20example%20FA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L2"/>
  <sheetViews>
    <sheetView workbookViewId="0">
      <selection activeCell="K2" sqref="K2:L2"/>
    </sheetView>
  </sheetViews>
  <sheetFormatPr defaultColWidth="8.88671875" defaultRowHeight="13.8" x14ac:dyDescent="0.25"/>
  <cols>
    <col min="1" max="16384" width="8.88671875" style="1"/>
  </cols>
  <sheetData>
    <row r="2" spans="11:12" x14ac:dyDescent="0.25">
      <c r="K2" s="136"/>
      <c r="L2" s="136"/>
    </row>
  </sheetData>
  <mergeCells count="1">
    <mergeCell ref="K2:L2"/>
  </mergeCells>
  <phoneticPr fontId="2" type="noConversion"/>
  <pageMargins left="0.75" right="0.75" top="1" bottom="1" header="0.5" footer="0.5"/>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7"/>
  <sheetViews>
    <sheetView topLeftCell="A61" workbookViewId="0">
      <selection activeCell="M12" sqref="M12"/>
    </sheetView>
  </sheetViews>
  <sheetFormatPr defaultColWidth="8.88671875" defaultRowHeight="13.8" x14ac:dyDescent="0.25"/>
  <cols>
    <col min="1" max="16384" width="8.88671875" style="1"/>
  </cols>
  <sheetData>
    <row r="7" spans="11:11" x14ac:dyDescent="0.25">
      <c r="K7" s="1">
        <v>111</v>
      </c>
    </row>
  </sheetData>
  <phoneticPr fontId="2" type="noConversion"/>
  <pageMargins left="0.75" right="0.75" top="1" bottom="1" header="0.5" footer="0.5"/>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298"/>
  <sheetViews>
    <sheetView zoomScale="81" zoomScaleNormal="81" workbookViewId="0">
      <pane ySplit="3" topLeftCell="A4" activePane="bottomLeft" state="frozen"/>
      <selection activeCell="M55" sqref="M55"/>
      <selection pane="bottomLeft" activeCell="C6" sqref="C6"/>
    </sheetView>
  </sheetViews>
  <sheetFormatPr defaultColWidth="9" defaultRowHeight="13.8" outlineLevelRow="4" outlineLevelCol="1" x14ac:dyDescent="0.25"/>
  <cols>
    <col min="1" max="1" width="15.88671875" style="88" customWidth="1"/>
    <col min="2" max="2" width="18.88671875" style="88" customWidth="1"/>
    <col min="3" max="3" width="25.109375" style="89" customWidth="1"/>
    <col min="4" max="4" width="20.21875" style="90" customWidth="1"/>
    <col min="5" max="5" width="52.5546875" style="90" customWidth="1"/>
    <col min="6" max="6" width="29" style="91" customWidth="1" outlineLevel="1"/>
    <col min="7" max="7" width="38.33203125" style="91" customWidth="1" outlineLevel="1"/>
    <col min="8" max="8" width="26.88671875" style="91" customWidth="1" outlineLevel="1"/>
    <col min="9" max="9" width="34" style="91" customWidth="1" outlineLevel="1"/>
    <col min="10" max="10" width="32.77734375" style="91" customWidth="1" outlineLevel="1"/>
    <col min="11" max="11" width="54.88671875" style="88" customWidth="1"/>
    <col min="12" max="12" width="18.33203125" style="88" customWidth="1"/>
    <col min="13" max="13" width="28.44140625" style="90" customWidth="1"/>
    <col min="14" max="15" width="8.33203125" style="92" customWidth="1"/>
    <col min="16" max="16" width="9.33203125" style="92" customWidth="1"/>
    <col min="17" max="17" width="8.33203125" style="92" customWidth="1"/>
    <col min="18" max="19" width="8.33203125" style="88" customWidth="1"/>
    <col min="20" max="20" width="6.77734375" style="97" customWidth="1"/>
    <col min="21" max="16384" width="9" style="97"/>
  </cols>
  <sheetData>
    <row r="1" spans="1:19" s="5" customFormat="1" x14ac:dyDescent="0.25">
      <c r="A1" s="2"/>
      <c r="B1" s="2"/>
      <c r="C1" s="3"/>
      <c r="D1" s="2"/>
      <c r="E1" s="4"/>
      <c r="F1" s="3"/>
      <c r="G1" s="3"/>
      <c r="H1" s="3"/>
      <c r="I1" s="3"/>
      <c r="J1" s="3"/>
      <c r="K1" s="2"/>
      <c r="L1" s="2"/>
      <c r="M1" s="2"/>
      <c r="N1" s="2"/>
      <c r="O1" s="2"/>
      <c r="P1" s="2"/>
      <c r="Q1" s="2"/>
      <c r="R1" s="2"/>
      <c r="S1" s="2"/>
    </row>
    <row r="2" spans="1:19" s="7" customFormat="1" x14ac:dyDescent="0.25">
      <c r="A2" s="137" t="s">
        <v>0</v>
      </c>
      <c r="B2" s="137" t="s">
        <v>1</v>
      </c>
      <c r="C2" s="137" t="s">
        <v>2</v>
      </c>
      <c r="D2" s="137" t="s">
        <v>3</v>
      </c>
      <c r="E2" s="138" t="s">
        <v>4</v>
      </c>
      <c r="F2" s="139" t="s">
        <v>5</v>
      </c>
      <c r="G2" s="139"/>
      <c r="H2" s="139"/>
      <c r="I2" s="139"/>
      <c r="J2" s="139"/>
      <c r="K2" s="140" t="s">
        <v>6</v>
      </c>
      <c r="L2" s="142" t="s">
        <v>7</v>
      </c>
      <c r="M2" s="144" t="s">
        <v>8</v>
      </c>
      <c r="N2" s="142" t="s">
        <v>9</v>
      </c>
      <c r="O2" s="6"/>
      <c r="P2" s="137" t="s">
        <v>10</v>
      </c>
      <c r="Q2" s="137"/>
      <c r="R2" s="137" t="s">
        <v>11</v>
      </c>
      <c r="S2" s="137"/>
    </row>
    <row r="3" spans="1:19" s="7" customFormat="1" ht="15.6" x14ac:dyDescent="0.25">
      <c r="A3" s="137"/>
      <c r="B3" s="137"/>
      <c r="C3" s="137"/>
      <c r="D3" s="137"/>
      <c r="E3" s="138"/>
      <c r="F3" s="8" t="s">
        <v>12</v>
      </c>
      <c r="G3" s="8"/>
      <c r="H3" s="8" t="s">
        <v>13</v>
      </c>
      <c r="I3" s="8"/>
      <c r="J3" s="8" t="s">
        <v>14</v>
      </c>
      <c r="K3" s="141"/>
      <c r="L3" s="143"/>
      <c r="M3" s="145"/>
      <c r="N3" s="143"/>
      <c r="O3" s="6"/>
      <c r="P3" s="6" t="s">
        <v>15</v>
      </c>
      <c r="Q3" s="6" t="s">
        <v>16</v>
      </c>
      <c r="R3" s="6" t="s">
        <v>17</v>
      </c>
      <c r="S3" s="6" t="s">
        <v>18</v>
      </c>
    </row>
    <row r="4" spans="1:19" s="7" customFormat="1" ht="15" x14ac:dyDescent="0.25">
      <c r="A4" s="9" t="s">
        <v>19</v>
      </c>
      <c r="B4" s="10"/>
      <c r="C4" s="11"/>
      <c r="D4" s="12"/>
      <c r="E4" s="12"/>
      <c r="F4" s="13"/>
      <c r="G4" s="13"/>
      <c r="H4" s="13"/>
      <c r="I4" s="13"/>
      <c r="J4" s="13"/>
      <c r="K4" s="14"/>
      <c r="L4" s="10"/>
      <c r="M4" s="12"/>
      <c r="N4" s="15"/>
      <c r="O4" s="15"/>
      <c r="P4" s="16"/>
      <c r="Q4" s="16"/>
      <c r="R4" s="10"/>
      <c r="S4" s="10"/>
    </row>
    <row r="5" spans="1:19" s="7" customFormat="1" ht="15" x14ac:dyDescent="0.25">
      <c r="A5" s="135" t="s">
        <v>885</v>
      </c>
      <c r="B5" s="10"/>
      <c r="C5" s="11"/>
      <c r="D5" s="12"/>
      <c r="E5" s="17"/>
      <c r="F5" s="13"/>
      <c r="G5" s="13"/>
      <c r="H5" s="13"/>
      <c r="I5" s="13"/>
      <c r="J5" s="13"/>
      <c r="K5" s="14"/>
      <c r="L5" s="10"/>
      <c r="M5" s="12"/>
      <c r="N5" s="15"/>
      <c r="O5" s="15"/>
      <c r="P5" s="18"/>
      <c r="Q5" s="18"/>
      <c r="R5" s="10"/>
      <c r="S5" s="10"/>
    </row>
    <row r="6" spans="1:19" s="7" customFormat="1" ht="25.2" x14ac:dyDescent="0.25">
      <c r="A6" s="19" t="s">
        <v>884</v>
      </c>
      <c r="C6" s="20"/>
      <c r="D6" s="21"/>
      <c r="E6" s="22"/>
      <c r="F6" s="14"/>
      <c r="G6" s="14"/>
      <c r="H6" s="14"/>
      <c r="I6" s="14"/>
      <c r="J6" s="14"/>
      <c r="K6" s="14"/>
      <c r="L6" s="10"/>
      <c r="M6" s="12"/>
      <c r="N6" s="15"/>
      <c r="O6" s="15"/>
      <c r="P6" s="18"/>
      <c r="Q6" s="18"/>
      <c r="R6" s="10"/>
      <c r="S6" s="10"/>
    </row>
    <row r="7" spans="1:19" s="7" customFormat="1" ht="94.95" customHeight="1" outlineLevel="1" x14ac:dyDescent="0.25">
      <c r="A7" s="10"/>
      <c r="B7" s="10"/>
      <c r="C7" s="23" t="s">
        <v>20</v>
      </c>
      <c r="D7" s="21" t="s">
        <v>21</v>
      </c>
      <c r="E7" s="22" t="s">
        <v>22</v>
      </c>
      <c r="F7" s="14"/>
      <c r="G7" s="14"/>
      <c r="H7" s="14"/>
      <c r="I7" s="14"/>
      <c r="J7" s="14"/>
      <c r="K7" s="14"/>
      <c r="L7" s="24"/>
      <c r="M7" s="17" t="s">
        <v>23</v>
      </c>
      <c r="N7" s="15"/>
      <c r="O7" s="15"/>
      <c r="P7" s="15"/>
      <c r="Q7" s="15"/>
      <c r="R7" s="10"/>
      <c r="S7" s="10"/>
    </row>
    <row r="8" spans="1:19" s="7" customFormat="1" ht="30" outlineLevel="2" x14ac:dyDescent="0.25">
      <c r="A8" s="10"/>
      <c r="B8" s="10"/>
      <c r="C8" s="20"/>
      <c r="D8" s="21"/>
      <c r="E8" s="22"/>
      <c r="F8" s="25" t="s">
        <v>24</v>
      </c>
      <c r="G8" s="26" t="s">
        <v>25</v>
      </c>
      <c r="H8" s="25" t="s">
        <v>26</v>
      </c>
      <c r="I8" s="26" t="s">
        <v>27</v>
      </c>
      <c r="J8" s="14" t="s">
        <v>28</v>
      </c>
      <c r="K8" s="26" t="s">
        <v>29</v>
      </c>
      <c r="L8" s="27"/>
      <c r="N8" s="15"/>
      <c r="O8" s="15"/>
      <c r="P8" s="15"/>
      <c r="Q8" s="15"/>
      <c r="R8" s="10"/>
      <c r="S8" s="10"/>
    </row>
    <row r="9" spans="1:19" s="7" customFormat="1" ht="52.8" outlineLevel="2" x14ac:dyDescent="0.25">
      <c r="A9" s="10"/>
      <c r="B9" s="10"/>
      <c r="C9" s="20"/>
      <c r="D9" s="21"/>
      <c r="E9" s="22"/>
      <c r="F9" s="25"/>
      <c r="G9" s="26"/>
      <c r="H9" s="26"/>
      <c r="I9" s="26"/>
      <c r="J9" s="25" t="s">
        <v>30</v>
      </c>
      <c r="K9" s="26" t="s">
        <v>31</v>
      </c>
      <c r="L9" s="28"/>
      <c r="M9" s="15"/>
      <c r="N9" s="15"/>
      <c r="O9" s="15"/>
      <c r="P9" s="15"/>
      <c r="Q9" s="15"/>
      <c r="R9" s="10"/>
      <c r="S9" s="10"/>
    </row>
    <row r="10" spans="1:19" s="7" customFormat="1" ht="79.95" customHeight="1" outlineLevel="1" x14ac:dyDescent="0.25">
      <c r="A10" s="10"/>
      <c r="B10" s="10"/>
      <c r="C10" s="23" t="s">
        <v>32</v>
      </c>
      <c r="D10" s="21" t="s">
        <v>33</v>
      </c>
      <c r="E10" s="22" t="s">
        <v>34</v>
      </c>
      <c r="F10" s="14"/>
      <c r="G10" s="14"/>
      <c r="H10" s="14"/>
      <c r="I10" s="14"/>
      <c r="J10" s="14"/>
      <c r="K10" s="14"/>
      <c r="L10" s="10"/>
      <c r="M10" s="17" t="s">
        <v>23</v>
      </c>
      <c r="N10" s="15"/>
      <c r="O10" s="15"/>
      <c r="P10" s="15"/>
      <c r="Q10" s="15"/>
      <c r="R10" s="10"/>
      <c r="S10" s="10"/>
    </row>
    <row r="11" spans="1:19" s="7" customFormat="1" ht="115.2" outlineLevel="2" x14ac:dyDescent="0.25">
      <c r="A11" s="10"/>
      <c r="B11" s="10"/>
      <c r="C11" s="23"/>
      <c r="D11" s="21"/>
      <c r="E11" s="22"/>
      <c r="F11" s="25" t="s">
        <v>26</v>
      </c>
      <c r="G11" s="26" t="s">
        <v>35</v>
      </c>
      <c r="H11" s="25" t="s">
        <v>36</v>
      </c>
      <c r="I11" s="26" t="s">
        <v>37</v>
      </c>
      <c r="J11" s="14" t="s">
        <v>38</v>
      </c>
      <c r="K11" s="29" t="s">
        <v>39</v>
      </c>
      <c r="L11" s="30"/>
      <c r="M11" s="12"/>
      <c r="N11" s="15"/>
      <c r="O11" s="15"/>
      <c r="P11" s="15"/>
      <c r="Q11" s="15"/>
      <c r="R11" s="10"/>
      <c r="S11" s="10"/>
    </row>
    <row r="12" spans="1:19" s="7" customFormat="1" ht="50.4" outlineLevel="2" x14ac:dyDescent="0.25">
      <c r="A12" s="10"/>
      <c r="B12" s="10"/>
      <c r="C12" s="23"/>
      <c r="D12" s="21"/>
      <c r="E12" s="22"/>
      <c r="F12" s="25"/>
      <c r="G12" s="29"/>
      <c r="H12" s="25" t="s">
        <v>40</v>
      </c>
      <c r="I12" s="26" t="s">
        <v>41</v>
      </c>
      <c r="J12" s="14" t="s">
        <v>42</v>
      </c>
      <c r="K12" s="29" t="s">
        <v>43</v>
      </c>
      <c r="L12" s="30"/>
      <c r="M12" s="12"/>
      <c r="N12" s="15"/>
      <c r="O12" s="15"/>
      <c r="P12" s="15"/>
      <c r="Q12" s="15"/>
      <c r="R12" s="10"/>
      <c r="S12" s="10"/>
    </row>
    <row r="13" spans="1:19" s="7" customFormat="1" ht="75" outlineLevel="1" x14ac:dyDescent="0.25">
      <c r="A13" s="10"/>
      <c r="B13" s="10"/>
      <c r="C13" s="23" t="s">
        <v>44</v>
      </c>
      <c r="D13" s="21" t="s">
        <v>45</v>
      </c>
      <c r="E13" s="22" t="s">
        <v>46</v>
      </c>
      <c r="F13" s="14"/>
      <c r="G13" s="14"/>
      <c r="H13" s="14"/>
      <c r="I13" s="14"/>
      <c r="J13" s="14"/>
      <c r="K13" s="14"/>
      <c r="L13" s="10"/>
      <c r="M13" s="17" t="s">
        <v>23</v>
      </c>
      <c r="N13" s="15"/>
      <c r="O13" s="15"/>
      <c r="P13" s="15"/>
      <c r="Q13" s="15"/>
      <c r="R13" s="10"/>
      <c r="S13" s="10"/>
    </row>
    <row r="14" spans="1:19" s="7" customFormat="1" ht="180" outlineLevel="2" x14ac:dyDescent="0.35">
      <c r="A14" s="10"/>
      <c r="B14" s="10"/>
      <c r="C14" s="31"/>
      <c r="D14" s="21"/>
      <c r="E14" s="22"/>
      <c r="F14" s="25" t="s">
        <v>26</v>
      </c>
      <c r="G14" s="26" t="s">
        <v>35</v>
      </c>
      <c r="H14" s="25" t="s">
        <v>47</v>
      </c>
      <c r="I14" s="29" t="s">
        <v>48</v>
      </c>
      <c r="J14" s="14" t="s">
        <v>49</v>
      </c>
      <c r="K14" s="29" t="s">
        <v>50</v>
      </c>
      <c r="L14" s="10"/>
      <c r="M14" s="10"/>
      <c r="N14" s="15"/>
      <c r="O14" s="15"/>
      <c r="P14" s="15"/>
      <c r="Q14" s="15"/>
      <c r="R14" s="10"/>
      <c r="S14" s="10"/>
    </row>
    <row r="15" spans="1:19" s="7" customFormat="1" ht="25.2" outlineLevel="2" x14ac:dyDescent="0.35">
      <c r="A15" s="10"/>
      <c r="B15" s="10"/>
      <c r="C15" s="31"/>
      <c r="D15" s="21"/>
      <c r="E15" s="22"/>
      <c r="F15" s="25" t="s">
        <v>51</v>
      </c>
      <c r="G15" s="29" t="s">
        <v>52</v>
      </c>
      <c r="H15" s="25"/>
      <c r="I15" s="25"/>
      <c r="J15" s="14"/>
      <c r="K15" s="14"/>
      <c r="L15" s="30"/>
      <c r="M15" s="12"/>
      <c r="N15" s="15"/>
      <c r="O15" s="15"/>
      <c r="P15" s="15"/>
      <c r="Q15" s="15"/>
      <c r="R15" s="10"/>
      <c r="S15" s="10"/>
    </row>
    <row r="16" spans="1:19" s="7" customFormat="1" ht="69" outlineLevel="1" x14ac:dyDescent="0.25">
      <c r="A16" s="10"/>
      <c r="B16" s="10"/>
      <c r="C16" s="23" t="s">
        <v>53</v>
      </c>
      <c r="D16" s="21" t="s">
        <v>54</v>
      </c>
      <c r="E16" s="32" t="s">
        <v>55</v>
      </c>
      <c r="F16" s="14"/>
      <c r="G16" s="14"/>
      <c r="H16" s="14"/>
      <c r="I16" s="14"/>
      <c r="J16" s="14"/>
      <c r="K16" s="14"/>
      <c r="L16" s="10"/>
      <c r="M16" s="17" t="s">
        <v>23</v>
      </c>
      <c r="N16" s="15"/>
      <c r="O16" s="15"/>
      <c r="P16" s="15"/>
      <c r="Q16" s="15"/>
      <c r="R16" s="10"/>
      <c r="S16" s="10"/>
    </row>
    <row r="17" spans="1:19" s="7" customFormat="1" ht="188.4" outlineLevel="2" x14ac:dyDescent="0.35">
      <c r="A17" s="10"/>
      <c r="B17" s="10"/>
      <c r="C17" s="31"/>
      <c r="D17" s="21"/>
      <c r="E17" s="22"/>
      <c r="F17" s="25" t="s">
        <v>26</v>
      </c>
      <c r="G17" s="26" t="s">
        <v>35</v>
      </c>
      <c r="H17" s="25" t="s">
        <v>47</v>
      </c>
      <c r="I17" s="29" t="s">
        <v>48</v>
      </c>
      <c r="J17" s="14" t="s">
        <v>56</v>
      </c>
      <c r="K17" s="29" t="s">
        <v>57</v>
      </c>
      <c r="L17" s="33"/>
      <c r="M17" s="34"/>
      <c r="N17" s="15"/>
      <c r="O17" s="15"/>
      <c r="P17" s="15"/>
      <c r="Q17" s="15"/>
      <c r="R17" s="10"/>
      <c r="S17" s="10"/>
    </row>
    <row r="18" spans="1:19" s="7" customFormat="1" ht="25.2" outlineLevel="2" x14ac:dyDescent="0.35">
      <c r="A18" s="10"/>
      <c r="B18" s="10"/>
      <c r="C18" s="31"/>
      <c r="D18" s="21"/>
      <c r="E18" s="22"/>
      <c r="F18" s="25" t="s">
        <v>51</v>
      </c>
      <c r="G18" s="29" t="s">
        <v>52</v>
      </c>
      <c r="H18" s="25"/>
      <c r="I18" s="25"/>
      <c r="J18" s="14"/>
      <c r="K18" s="30"/>
      <c r="L18" s="33"/>
      <c r="M18" s="34"/>
      <c r="N18" s="15"/>
      <c r="O18" s="15"/>
      <c r="P18" s="15"/>
      <c r="Q18" s="15"/>
      <c r="R18" s="10"/>
      <c r="S18" s="10"/>
    </row>
    <row r="19" spans="1:19" s="7" customFormat="1" ht="154.05000000000001" customHeight="1" outlineLevel="1" x14ac:dyDescent="0.25">
      <c r="A19" s="10"/>
      <c r="B19" s="10"/>
      <c r="C19" s="23" t="s">
        <v>58</v>
      </c>
      <c r="D19" s="21" t="s">
        <v>59</v>
      </c>
      <c r="E19" s="32" t="s">
        <v>60</v>
      </c>
      <c r="F19" s="14"/>
      <c r="G19" s="14"/>
      <c r="H19" s="14"/>
      <c r="I19" s="14"/>
      <c r="J19" s="14"/>
      <c r="K19" s="10"/>
      <c r="L19" s="10"/>
      <c r="M19" s="17" t="s">
        <v>23</v>
      </c>
      <c r="N19" s="15"/>
      <c r="O19" s="15"/>
      <c r="P19" s="15"/>
      <c r="Q19" s="15"/>
      <c r="R19" s="10"/>
      <c r="S19" s="10"/>
    </row>
    <row r="20" spans="1:19" s="7" customFormat="1" ht="189.6" outlineLevel="2" x14ac:dyDescent="0.25">
      <c r="A20" s="10"/>
      <c r="B20" s="10"/>
      <c r="C20" s="23"/>
      <c r="D20" s="21"/>
      <c r="E20" s="35"/>
      <c r="F20" s="25" t="s">
        <v>26</v>
      </c>
      <c r="G20" s="26" t="s">
        <v>35</v>
      </c>
      <c r="H20" s="25" t="s">
        <v>61</v>
      </c>
      <c r="I20" s="29" t="s">
        <v>62</v>
      </c>
      <c r="J20" s="25" t="s">
        <v>63</v>
      </c>
      <c r="K20" s="29" t="s">
        <v>64</v>
      </c>
      <c r="L20" s="30"/>
      <c r="M20" s="12"/>
      <c r="N20" s="15"/>
      <c r="O20" s="15"/>
      <c r="P20" s="15"/>
      <c r="Q20" s="15"/>
      <c r="R20" s="10"/>
      <c r="S20" s="10"/>
    </row>
    <row r="21" spans="1:19" s="7" customFormat="1" ht="25.2" outlineLevel="2" x14ac:dyDescent="0.25">
      <c r="A21" s="10"/>
      <c r="B21" s="10"/>
      <c r="C21" s="23"/>
      <c r="D21" s="21"/>
      <c r="E21" s="22"/>
      <c r="F21" s="25" t="s">
        <v>51</v>
      </c>
      <c r="G21" s="29" t="s">
        <v>52</v>
      </c>
      <c r="H21" s="25"/>
      <c r="I21" s="25"/>
      <c r="J21" s="36"/>
      <c r="K21" s="30"/>
      <c r="L21" s="30"/>
      <c r="M21" s="12"/>
      <c r="N21" s="15"/>
      <c r="O21" s="15"/>
      <c r="P21" s="15"/>
      <c r="Q21" s="15"/>
      <c r="R21" s="10"/>
      <c r="S21" s="10"/>
    </row>
    <row r="22" spans="1:19" s="7" customFormat="1" ht="151.05000000000001" customHeight="1" outlineLevel="1" x14ac:dyDescent="0.25">
      <c r="A22" s="10"/>
      <c r="B22" s="10"/>
      <c r="C22" s="23" t="s">
        <v>65</v>
      </c>
      <c r="D22" s="22" t="s">
        <v>66</v>
      </c>
      <c r="E22" s="32" t="s">
        <v>67</v>
      </c>
      <c r="F22" s="14"/>
      <c r="G22" s="14"/>
      <c r="H22" s="14"/>
      <c r="I22" s="29"/>
      <c r="J22" s="14"/>
      <c r="L22" s="11"/>
      <c r="M22" s="17" t="s">
        <v>23</v>
      </c>
      <c r="N22" s="15"/>
      <c r="O22" s="15"/>
      <c r="P22" s="15"/>
      <c r="Q22" s="15"/>
      <c r="R22" s="10"/>
      <c r="S22" s="10"/>
    </row>
    <row r="23" spans="1:19" s="7" customFormat="1" ht="240" outlineLevel="2" x14ac:dyDescent="0.25">
      <c r="A23" s="10"/>
      <c r="B23" s="10"/>
      <c r="C23" s="23"/>
      <c r="D23" s="21"/>
      <c r="E23" s="22"/>
      <c r="F23" s="25" t="s">
        <v>26</v>
      </c>
      <c r="G23" s="26" t="s">
        <v>35</v>
      </c>
      <c r="H23" s="25" t="s">
        <v>47</v>
      </c>
      <c r="I23" s="29" t="s">
        <v>48</v>
      </c>
      <c r="J23" s="25" t="s">
        <v>68</v>
      </c>
      <c r="K23" s="29" t="s">
        <v>64</v>
      </c>
      <c r="L23" s="30"/>
      <c r="M23" s="12"/>
      <c r="N23" s="15"/>
      <c r="O23" s="15"/>
      <c r="P23" s="15"/>
      <c r="Q23" s="15"/>
      <c r="R23" s="10"/>
      <c r="S23" s="10"/>
    </row>
    <row r="24" spans="1:19" s="7" customFormat="1" ht="25.2" outlineLevel="2" x14ac:dyDescent="0.25">
      <c r="A24" s="10"/>
      <c r="B24" s="10"/>
      <c r="C24" s="23"/>
      <c r="D24" s="21"/>
      <c r="E24" s="22"/>
      <c r="F24" s="25" t="s">
        <v>51</v>
      </c>
      <c r="G24" s="29" t="s">
        <v>52</v>
      </c>
      <c r="H24" s="25"/>
      <c r="I24" s="25"/>
      <c r="J24" s="25"/>
      <c r="K24" s="30"/>
      <c r="L24" s="30"/>
      <c r="M24" s="12"/>
      <c r="N24" s="15"/>
      <c r="O24" s="15"/>
      <c r="P24" s="15"/>
      <c r="Q24" s="15"/>
      <c r="R24" s="10"/>
      <c r="S24" s="10"/>
    </row>
    <row r="25" spans="1:19" s="7" customFormat="1" ht="105" customHeight="1" outlineLevel="1" x14ac:dyDescent="0.25">
      <c r="A25" s="10"/>
      <c r="B25" s="10"/>
      <c r="C25" s="23" t="s">
        <v>69</v>
      </c>
      <c r="D25" s="37" t="s">
        <v>70</v>
      </c>
      <c r="E25" s="32" t="s">
        <v>71</v>
      </c>
      <c r="F25" s="14"/>
      <c r="G25" s="14"/>
      <c r="H25" s="14"/>
      <c r="I25" s="14"/>
      <c r="J25" s="14"/>
      <c r="K25" s="10"/>
      <c r="L25" s="10"/>
      <c r="M25" s="17" t="s">
        <v>23</v>
      </c>
      <c r="N25" s="15"/>
      <c r="O25" s="15"/>
      <c r="P25" s="15"/>
      <c r="Q25" s="15"/>
      <c r="R25" s="10"/>
      <c r="S25" s="10"/>
    </row>
    <row r="26" spans="1:19" s="7" customFormat="1" ht="189.6" outlineLevel="2" x14ac:dyDescent="0.25">
      <c r="A26" s="10"/>
      <c r="B26" s="10"/>
      <c r="C26" s="20"/>
      <c r="D26" s="21"/>
      <c r="E26" s="38"/>
      <c r="F26" s="25" t="s">
        <v>26</v>
      </c>
      <c r="G26" s="26" t="s">
        <v>35</v>
      </c>
      <c r="H26" s="25" t="s">
        <v>47</v>
      </c>
      <c r="I26" s="29" t="s">
        <v>48</v>
      </c>
      <c r="J26" s="14" t="s">
        <v>71</v>
      </c>
      <c r="K26" s="29" t="s">
        <v>72</v>
      </c>
      <c r="L26" s="30"/>
      <c r="M26" s="1"/>
      <c r="N26" s="15"/>
      <c r="O26" s="15"/>
      <c r="P26" s="15"/>
      <c r="Q26" s="15"/>
      <c r="R26" s="10"/>
      <c r="S26" s="10"/>
    </row>
    <row r="27" spans="1:19" s="7" customFormat="1" ht="25.2" outlineLevel="2" x14ac:dyDescent="0.25">
      <c r="A27" s="10"/>
      <c r="B27" s="10"/>
      <c r="C27" s="20"/>
      <c r="D27" s="21"/>
      <c r="E27" s="22"/>
      <c r="F27" s="25" t="s">
        <v>51</v>
      </c>
      <c r="G27" s="29" t="s">
        <v>52</v>
      </c>
      <c r="H27" s="25"/>
      <c r="I27" s="25"/>
      <c r="J27" s="14"/>
      <c r="K27" s="30"/>
      <c r="L27" s="30"/>
      <c r="M27" s="12"/>
      <c r="N27" s="15"/>
      <c r="O27" s="15"/>
      <c r="P27" s="15"/>
      <c r="Q27" s="15"/>
      <c r="R27" s="10"/>
      <c r="S27" s="10"/>
    </row>
    <row r="28" spans="1:19" s="7" customFormat="1" ht="130.94999999999999" customHeight="1" outlineLevel="1" x14ac:dyDescent="0.25">
      <c r="A28" s="10"/>
      <c r="B28" s="10"/>
      <c r="C28" s="23" t="s">
        <v>73</v>
      </c>
      <c r="D28" s="39" t="s">
        <v>74</v>
      </c>
      <c r="E28" s="32" t="s">
        <v>75</v>
      </c>
      <c r="F28" s="14"/>
      <c r="G28" s="14"/>
      <c r="H28" s="14"/>
      <c r="I28" s="14"/>
      <c r="J28" s="14"/>
      <c r="K28" s="10"/>
      <c r="L28" s="10"/>
      <c r="M28" s="17" t="s">
        <v>23</v>
      </c>
      <c r="N28" s="15"/>
      <c r="O28" s="15"/>
      <c r="P28" s="15"/>
      <c r="Q28" s="15"/>
      <c r="R28" s="10"/>
      <c r="S28" s="10"/>
    </row>
    <row r="29" spans="1:19" s="7" customFormat="1" ht="214.8" outlineLevel="2" x14ac:dyDescent="0.25">
      <c r="A29" s="10"/>
      <c r="B29" s="10"/>
      <c r="C29" s="20"/>
      <c r="D29" s="21"/>
      <c r="E29" s="22"/>
      <c r="F29" s="25" t="s">
        <v>26</v>
      </c>
      <c r="G29" s="26" t="s">
        <v>35</v>
      </c>
      <c r="H29" s="25" t="s">
        <v>47</v>
      </c>
      <c r="I29" s="29" t="s">
        <v>48</v>
      </c>
      <c r="J29" s="25" t="s">
        <v>76</v>
      </c>
      <c r="K29" s="29" t="s">
        <v>77</v>
      </c>
      <c r="L29" s="30"/>
      <c r="M29" s="12"/>
      <c r="N29" s="15"/>
      <c r="O29" s="15"/>
      <c r="P29" s="15"/>
      <c r="Q29" s="15"/>
      <c r="R29" s="10"/>
      <c r="S29" s="10"/>
    </row>
    <row r="30" spans="1:19" s="7" customFormat="1" ht="25.2" outlineLevel="2" x14ac:dyDescent="0.25">
      <c r="A30" s="10"/>
      <c r="B30" s="10"/>
      <c r="C30" s="20"/>
      <c r="D30" s="21"/>
      <c r="E30" s="22"/>
      <c r="F30" s="25" t="s">
        <v>51</v>
      </c>
      <c r="G30" s="29" t="s">
        <v>52</v>
      </c>
      <c r="H30" s="25"/>
      <c r="I30" s="25"/>
      <c r="J30" s="25"/>
      <c r="K30" s="30"/>
      <c r="L30" s="30"/>
      <c r="M30" s="12"/>
      <c r="N30" s="15"/>
      <c r="O30" s="15"/>
      <c r="P30" s="15"/>
      <c r="Q30" s="15"/>
      <c r="R30" s="10"/>
      <c r="S30" s="10"/>
    </row>
    <row r="31" spans="1:19" s="7" customFormat="1" ht="105" outlineLevel="1" x14ac:dyDescent="0.25">
      <c r="A31" s="10"/>
      <c r="B31" s="10"/>
      <c r="C31" s="23" t="s">
        <v>78</v>
      </c>
      <c r="D31" s="21" t="s">
        <v>79</v>
      </c>
      <c r="E31" s="22" t="s">
        <v>80</v>
      </c>
      <c r="F31" s="14"/>
      <c r="G31" s="14"/>
      <c r="H31" s="14"/>
      <c r="I31" s="14"/>
      <c r="J31" s="14"/>
      <c r="K31" s="10"/>
      <c r="L31" s="10"/>
      <c r="M31" s="17" t="s">
        <v>23</v>
      </c>
      <c r="N31" s="15"/>
      <c r="O31" s="15"/>
      <c r="P31" s="15"/>
      <c r="Q31" s="15"/>
      <c r="R31" s="10"/>
      <c r="S31" s="10"/>
    </row>
    <row r="32" spans="1:19" s="7" customFormat="1" ht="254.4" outlineLevel="2" x14ac:dyDescent="0.25">
      <c r="A32" s="10"/>
      <c r="B32" s="10"/>
      <c r="C32" s="20"/>
      <c r="D32" s="21"/>
      <c r="E32" s="22"/>
      <c r="F32" s="25" t="s">
        <v>26</v>
      </c>
      <c r="G32" s="26" t="s">
        <v>35</v>
      </c>
      <c r="H32" s="25" t="s">
        <v>81</v>
      </c>
      <c r="I32" s="29" t="s">
        <v>82</v>
      </c>
      <c r="J32" s="25" t="s">
        <v>80</v>
      </c>
      <c r="K32" s="29" t="s">
        <v>83</v>
      </c>
      <c r="L32" s="30"/>
      <c r="M32" s="12"/>
      <c r="N32" s="15"/>
      <c r="O32" s="15"/>
      <c r="P32" s="15"/>
      <c r="Q32" s="15"/>
      <c r="R32" s="10"/>
      <c r="S32" s="10"/>
    </row>
    <row r="33" spans="1:19" s="7" customFormat="1" ht="25.2" outlineLevel="2" x14ac:dyDescent="0.25">
      <c r="A33" s="10"/>
      <c r="B33" s="10"/>
      <c r="C33" s="20"/>
      <c r="D33" s="21"/>
      <c r="E33" s="22"/>
      <c r="F33" s="25" t="s">
        <v>51</v>
      </c>
      <c r="G33" s="29" t="s">
        <v>52</v>
      </c>
      <c r="H33" s="25"/>
      <c r="I33" s="25"/>
      <c r="J33" s="25"/>
      <c r="K33" s="30"/>
      <c r="L33" s="30"/>
      <c r="M33" s="12"/>
      <c r="N33" s="15"/>
      <c r="O33" s="15"/>
      <c r="P33" s="15"/>
      <c r="Q33" s="15"/>
      <c r="R33" s="10"/>
      <c r="S33" s="10"/>
    </row>
    <row r="34" spans="1:19" s="7" customFormat="1" ht="111" customHeight="1" outlineLevel="1" x14ac:dyDescent="0.25">
      <c r="A34" s="10"/>
      <c r="B34" s="10"/>
      <c r="C34" s="23" t="s">
        <v>84</v>
      </c>
      <c r="D34" s="21" t="s">
        <v>85</v>
      </c>
      <c r="E34" s="22" t="s">
        <v>86</v>
      </c>
      <c r="F34" s="14"/>
      <c r="G34" s="14"/>
      <c r="H34" s="14"/>
      <c r="I34" s="14"/>
      <c r="J34" s="14"/>
      <c r="K34" s="10"/>
      <c r="L34" s="10"/>
      <c r="M34" s="17" t="s">
        <v>23</v>
      </c>
      <c r="N34" s="15"/>
      <c r="O34" s="15"/>
      <c r="P34" s="15"/>
      <c r="Q34" s="15"/>
      <c r="R34" s="10"/>
      <c r="S34" s="10"/>
    </row>
    <row r="35" spans="1:19" s="7" customFormat="1" ht="202.8" outlineLevel="2" x14ac:dyDescent="0.25">
      <c r="A35" s="10"/>
      <c r="B35" s="10"/>
      <c r="C35" s="20"/>
      <c r="D35" s="21"/>
      <c r="E35" s="22"/>
      <c r="F35" s="25" t="s">
        <v>26</v>
      </c>
      <c r="G35" s="26" t="s">
        <v>35</v>
      </c>
      <c r="H35" s="25" t="s">
        <v>87</v>
      </c>
      <c r="I35" s="29" t="s">
        <v>88</v>
      </c>
      <c r="J35" s="25" t="s">
        <v>89</v>
      </c>
      <c r="K35" s="29" t="s">
        <v>90</v>
      </c>
      <c r="L35" s="40"/>
      <c r="M35" s="15"/>
      <c r="N35" s="15"/>
      <c r="O35" s="15"/>
      <c r="P35" s="15"/>
      <c r="Q35" s="15"/>
      <c r="R35" s="10"/>
      <c r="S35" s="10"/>
    </row>
    <row r="36" spans="1:19" s="7" customFormat="1" ht="25.2" outlineLevel="2" x14ac:dyDescent="0.25">
      <c r="A36" s="10"/>
      <c r="B36" s="10"/>
      <c r="C36" s="20"/>
      <c r="D36" s="21"/>
      <c r="E36" s="22"/>
      <c r="F36" s="25" t="s">
        <v>51</v>
      </c>
      <c r="G36" s="29" t="s">
        <v>52</v>
      </c>
      <c r="H36" s="25"/>
      <c r="I36" s="25"/>
      <c r="J36" s="25"/>
      <c r="K36" s="30"/>
      <c r="L36" s="30"/>
      <c r="M36" s="12"/>
      <c r="N36" s="15"/>
      <c r="O36" s="15"/>
      <c r="P36" s="15"/>
      <c r="Q36" s="15"/>
      <c r="R36" s="10"/>
      <c r="S36" s="10"/>
    </row>
    <row r="37" spans="1:19" s="7" customFormat="1" outlineLevel="2" x14ac:dyDescent="0.25">
      <c r="A37" s="10"/>
      <c r="B37" s="10"/>
      <c r="C37" s="11"/>
      <c r="D37" s="12"/>
      <c r="E37" s="17"/>
      <c r="F37" s="41"/>
      <c r="G37" s="41"/>
      <c r="H37" s="41"/>
      <c r="I37" s="41"/>
      <c r="J37" s="41"/>
      <c r="K37" s="30"/>
      <c r="L37" s="30"/>
      <c r="M37" s="12"/>
      <c r="N37" s="15"/>
      <c r="O37" s="15"/>
      <c r="P37" s="15"/>
      <c r="Q37" s="15"/>
      <c r="R37" s="10"/>
      <c r="S37" s="10"/>
    </row>
    <row r="38" spans="1:19" s="7" customFormat="1" ht="79.95" customHeight="1" outlineLevel="1" x14ac:dyDescent="0.25">
      <c r="A38" s="10"/>
      <c r="B38" s="10"/>
      <c r="C38" s="42" t="s">
        <v>91</v>
      </c>
      <c r="D38" s="43" t="s">
        <v>92</v>
      </c>
      <c r="E38" s="44" t="s">
        <v>93</v>
      </c>
      <c r="F38" s="13"/>
      <c r="G38" s="13"/>
      <c r="H38" s="13"/>
      <c r="I38" s="13"/>
      <c r="J38" s="13"/>
      <c r="K38" s="10"/>
      <c r="L38" s="10"/>
      <c r="M38" s="17" t="s">
        <v>23</v>
      </c>
      <c r="N38" s="15"/>
      <c r="O38" s="15"/>
      <c r="P38" s="15"/>
      <c r="Q38" s="15"/>
      <c r="R38" s="10"/>
      <c r="S38" s="10"/>
    </row>
    <row r="39" spans="1:19" s="7" customFormat="1" ht="297.60000000000002" outlineLevel="2" x14ac:dyDescent="0.25">
      <c r="A39" s="10"/>
      <c r="B39" s="10"/>
      <c r="C39" s="11"/>
      <c r="D39" s="12"/>
      <c r="E39" s="17"/>
      <c r="F39" s="25" t="s">
        <v>26</v>
      </c>
      <c r="G39" s="26" t="s">
        <v>35</v>
      </c>
      <c r="H39" s="25" t="s">
        <v>94</v>
      </c>
      <c r="I39" s="29" t="s">
        <v>95</v>
      </c>
      <c r="J39" s="25" t="s">
        <v>96</v>
      </c>
      <c r="K39" s="29" t="s">
        <v>97</v>
      </c>
      <c r="L39" s="30"/>
      <c r="M39" s="12"/>
      <c r="N39" s="15"/>
      <c r="O39" s="15"/>
      <c r="P39" s="15"/>
      <c r="Q39" s="15"/>
      <c r="R39" s="10"/>
      <c r="S39" s="10"/>
    </row>
    <row r="40" spans="1:19" s="7" customFormat="1" ht="25.2" outlineLevel="2" x14ac:dyDescent="0.25">
      <c r="A40" s="10"/>
      <c r="B40" s="10"/>
      <c r="C40" s="11"/>
      <c r="D40" s="12"/>
      <c r="E40" s="17"/>
      <c r="F40" s="25" t="s">
        <v>51</v>
      </c>
      <c r="G40" s="29" t="s">
        <v>52</v>
      </c>
      <c r="H40" s="45"/>
      <c r="I40" s="41"/>
      <c r="J40" s="41"/>
      <c r="K40" s="30"/>
      <c r="L40" s="30"/>
      <c r="M40" s="12"/>
      <c r="N40" s="15"/>
      <c r="O40" s="15"/>
      <c r="P40" s="15"/>
      <c r="Q40" s="15"/>
      <c r="R40" s="10"/>
      <c r="S40" s="10"/>
    </row>
    <row r="41" spans="1:19" s="7" customFormat="1" ht="69" outlineLevel="1" x14ac:dyDescent="0.25">
      <c r="A41" s="10"/>
      <c r="B41" s="10"/>
      <c r="C41" s="42" t="s">
        <v>98</v>
      </c>
      <c r="D41" s="43" t="s">
        <v>99</v>
      </c>
      <c r="E41" s="44" t="s">
        <v>100</v>
      </c>
      <c r="F41" s="13"/>
      <c r="G41" s="13"/>
      <c r="H41" s="13"/>
      <c r="I41" s="13"/>
      <c r="J41" s="13"/>
      <c r="K41" s="10"/>
      <c r="L41" s="10"/>
      <c r="M41" s="17" t="s">
        <v>23</v>
      </c>
      <c r="N41" s="15"/>
      <c r="O41" s="15"/>
      <c r="P41" s="15"/>
      <c r="Q41" s="15"/>
      <c r="R41" s="10"/>
      <c r="S41" s="10"/>
    </row>
    <row r="42" spans="1:19" s="7" customFormat="1" ht="297.60000000000002" outlineLevel="2" x14ac:dyDescent="0.25">
      <c r="A42" s="10"/>
      <c r="B42" s="10"/>
      <c r="C42" s="11"/>
      <c r="D42" s="12"/>
      <c r="E42" s="17"/>
      <c r="F42" s="25" t="s">
        <v>26</v>
      </c>
      <c r="G42" s="26" t="s">
        <v>35</v>
      </c>
      <c r="H42" s="25" t="s">
        <v>94</v>
      </c>
      <c r="I42" s="29" t="s">
        <v>95</v>
      </c>
      <c r="J42" s="25" t="s">
        <v>101</v>
      </c>
      <c r="K42" s="29" t="s">
        <v>102</v>
      </c>
      <c r="L42" s="30"/>
      <c r="M42" s="12"/>
      <c r="N42" s="15"/>
      <c r="O42" s="15"/>
      <c r="P42" s="15"/>
      <c r="Q42" s="15"/>
      <c r="R42" s="10"/>
      <c r="S42" s="10"/>
    </row>
    <row r="43" spans="1:19" s="7" customFormat="1" ht="25.2" outlineLevel="2" x14ac:dyDescent="0.25">
      <c r="A43" s="10"/>
      <c r="B43" s="10"/>
      <c r="C43" s="11"/>
      <c r="D43" s="12"/>
      <c r="E43" s="17"/>
      <c r="F43" s="25" t="s">
        <v>51</v>
      </c>
      <c r="G43" s="29" t="s">
        <v>52</v>
      </c>
      <c r="H43" s="45"/>
      <c r="I43" s="41"/>
      <c r="J43" s="41"/>
      <c r="K43" s="30"/>
      <c r="L43" s="30"/>
      <c r="M43" s="12"/>
      <c r="N43" s="15"/>
      <c r="O43" s="15"/>
      <c r="P43" s="15"/>
      <c r="Q43" s="15"/>
      <c r="R43" s="10"/>
      <c r="S43" s="10"/>
    </row>
    <row r="44" spans="1:19" s="7" customFormat="1" ht="120" outlineLevel="1" x14ac:dyDescent="0.25">
      <c r="A44" s="10"/>
      <c r="B44" s="10"/>
      <c r="C44" s="42" t="s">
        <v>103</v>
      </c>
      <c r="D44" s="32" t="s">
        <v>104</v>
      </c>
      <c r="E44" s="22" t="s">
        <v>105</v>
      </c>
      <c r="F44" s="13"/>
      <c r="G44" s="13"/>
      <c r="H44" s="13"/>
      <c r="I44" s="13"/>
      <c r="J44" s="13"/>
      <c r="K44" s="10"/>
      <c r="L44" s="10"/>
      <c r="M44" s="17" t="s">
        <v>23</v>
      </c>
      <c r="N44" s="15"/>
      <c r="O44" s="15"/>
      <c r="P44" s="15"/>
      <c r="Q44" s="15"/>
      <c r="R44" s="10"/>
      <c r="S44" s="10"/>
    </row>
    <row r="45" spans="1:19" s="7" customFormat="1" ht="270" outlineLevel="2" x14ac:dyDescent="0.25">
      <c r="A45" s="10"/>
      <c r="B45" s="10"/>
      <c r="C45" s="11"/>
      <c r="D45" s="12"/>
      <c r="E45" s="17"/>
      <c r="F45" s="25" t="s">
        <v>26</v>
      </c>
      <c r="G45" s="26" t="s">
        <v>35</v>
      </c>
      <c r="H45" s="25" t="s">
        <v>94</v>
      </c>
      <c r="I45" s="29" t="s">
        <v>95</v>
      </c>
      <c r="J45" s="25" t="s">
        <v>105</v>
      </c>
      <c r="K45" s="29" t="s">
        <v>106</v>
      </c>
      <c r="L45" s="30"/>
      <c r="M45" s="12"/>
      <c r="N45" s="15"/>
      <c r="O45" s="15"/>
      <c r="P45" s="15"/>
      <c r="Q45" s="15"/>
      <c r="R45" s="10"/>
      <c r="S45" s="10"/>
    </row>
    <row r="46" spans="1:19" s="7" customFormat="1" ht="25.2" outlineLevel="2" x14ac:dyDescent="0.25">
      <c r="A46" s="10"/>
      <c r="B46" s="10"/>
      <c r="C46" s="11"/>
      <c r="D46" s="12"/>
      <c r="E46" s="17"/>
      <c r="F46" s="25" t="s">
        <v>51</v>
      </c>
      <c r="G46" s="29" t="s">
        <v>52</v>
      </c>
      <c r="H46" s="45"/>
      <c r="I46" s="41"/>
      <c r="J46" s="41"/>
      <c r="K46" s="30"/>
      <c r="L46" s="30"/>
      <c r="M46" s="12"/>
      <c r="N46" s="15"/>
      <c r="O46" s="15"/>
      <c r="P46" s="15"/>
      <c r="Q46" s="15"/>
      <c r="R46" s="10"/>
      <c r="S46" s="10"/>
    </row>
    <row r="47" spans="1:19" s="7" customFormat="1" ht="231" customHeight="1" outlineLevel="1" x14ac:dyDescent="0.25">
      <c r="A47" s="10"/>
      <c r="B47" s="10"/>
      <c r="C47" s="42" t="s">
        <v>107</v>
      </c>
      <c r="D47" s="12" t="s">
        <v>108</v>
      </c>
      <c r="E47" s="22" t="s">
        <v>109</v>
      </c>
      <c r="F47" s="13"/>
      <c r="G47" s="13"/>
      <c r="H47" s="13"/>
      <c r="I47" s="13"/>
      <c r="J47" s="13"/>
      <c r="K47" s="10"/>
      <c r="L47" s="10"/>
      <c r="M47" s="17" t="s">
        <v>23</v>
      </c>
      <c r="N47" s="15"/>
      <c r="O47" s="15"/>
      <c r="P47" s="15"/>
      <c r="Q47" s="15"/>
      <c r="R47" s="10"/>
      <c r="S47" s="10"/>
    </row>
    <row r="48" spans="1:19" s="7" customFormat="1" ht="409.6" outlineLevel="2" x14ac:dyDescent="0.25">
      <c r="A48" s="10"/>
      <c r="B48" s="10"/>
      <c r="C48" s="11"/>
      <c r="D48" s="12"/>
      <c r="E48" s="17"/>
      <c r="F48" s="25" t="s">
        <v>26</v>
      </c>
      <c r="G48" s="26" t="s">
        <v>35</v>
      </c>
      <c r="H48" s="25" t="s">
        <v>94</v>
      </c>
      <c r="I48" s="29" t="s">
        <v>95</v>
      </c>
      <c r="J48" s="25" t="s">
        <v>110</v>
      </c>
      <c r="K48" s="29" t="s">
        <v>111</v>
      </c>
      <c r="L48" s="30"/>
      <c r="M48" s="12"/>
      <c r="N48" s="15"/>
      <c r="O48" s="15"/>
      <c r="P48" s="15"/>
      <c r="Q48" s="15"/>
      <c r="R48" s="10"/>
      <c r="S48" s="10"/>
    </row>
    <row r="49" spans="1:19" s="7" customFormat="1" ht="25.2" outlineLevel="2" x14ac:dyDescent="0.25">
      <c r="A49" s="10"/>
      <c r="B49" s="10"/>
      <c r="C49" s="11"/>
      <c r="D49" s="12"/>
      <c r="E49" s="17"/>
      <c r="F49" s="25" t="s">
        <v>51</v>
      </c>
      <c r="G49" s="29" t="s">
        <v>52</v>
      </c>
      <c r="H49" s="45"/>
      <c r="I49" s="41"/>
      <c r="J49" s="41"/>
      <c r="K49" s="30"/>
      <c r="L49" s="30"/>
      <c r="M49" s="12"/>
      <c r="N49" s="15"/>
      <c r="O49" s="15"/>
      <c r="P49" s="15"/>
      <c r="Q49" s="15"/>
      <c r="R49" s="10"/>
      <c r="S49" s="10"/>
    </row>
    <row r="50" spans="1:19" s="7" customFormat="1" ht="60" outlineLevel="1" x14ac:dyDescent="0.25">
      <c r="A50" s="10"/>
      <c r="B50" s="10"/>
      <c r="C50" s="42" t="s">
        <v>112</v>
      </c>
      <c r="D50" s="46" t="s">
        <v>113</v>
      </c>
      <c r="E50" s="22" t="s">
        <v>114</v>
      </c>
      <c r="F50" s="13"/>
      <c r="G50" s="13"/>
      <c r="H50" s="13"/>
      <c r="I50" s="13"/>
      <c r="J50" s="13"/>
      <c r="K50" s="10"/>
      <c r="L50" s="10"/>
      <c r="M50" s="17" t="s">
        <v>23</v>
      </c>
      <c r="N50" s="15"/>
      <c r="O50" s="15"/>
      <c r="P50" s="15"/>
      <c r="Q50" s="15"/>
      <c r="R50" s="10"/>
      <c r="S50" s="10"/>
    </row>
    <row r="51" spans="1:19" s="7" customFormat="1" ht="409.6" outlineLevel="2" x14ac:dyDescent="0.25">
      <c r="A51" s="10"/>
      <c r="B51" s="10"/>
      <c r="C51" s="11"/>
      <c r="D51" s="12"/>
      <c r="E51" s="46" t="s">
        <v>115</v>
      </c>
      <c r="F51" s="25" t="s">
        <v>26</v>
      </c>
      <c r="G51" s="26" t="s">
        <v>35</v>
      </c>
      <c r="H51" s="25" t="s">
        <v>87</v>
      </c>
      <c r="I51" s="29" t="s">
        <v>116</v>
      </c>
      <c r="J51" s="25" t="s">
        <v>117</v>
      </c>
      <c r="K51" s="29" t="s">
        <v>118</v>
      </c>
      <c r="L51" s="30"/>
      <c r="M51" s="12"/>
      <c r="N51" s="15"/>
      <c r="O51" s="15"/>
      <c r="P51" s="15"/>
      <c r="Q51" s="15"/>
      <c r="R51" s="10"/>
      <c r="S51" s="10"/>
    </row>
    <row r="52" spans="1:19" s="7" customFormat="1" ht="25.2" outlineLevel="2" x14ac:dyDescent="0.25">
      <c r="A52" s="10"/>
      <c r="B52" s="10"/>
      <c r="C52" s="11"/>
      <c r="D52" s="12"/>
      <c r="E52" s="17"/>
      <c r="F52" s="25" t="s">
        <v>51</v>
      </c>
      <c r="G52" s="29" t="s">
        <v>52</v>
      </c>
      <c r="H52" s="25"/>
      <c r="I52" s="25"/>
      <c r="J52" s="25"/>
      <c r="K52" s="30"/>
      <c r="L52" s="30"/>
      <c r="M52" s="12"/>
      <c r="N52" s="15"/>
      <c r="O52" s="15"/>
      <c r="P52" s="15"/>
      <c r="Q52" s="15"/>
      <c r="R52" s="10"/>
      <c r="S52" s="10"/>
    </row>
    <row r="53" spans="1:19" s="7" customFormat="1" ht="69" customHeight="1" outlineLevel="1" x14ac:dyDescent="0.25">
      <c r="A53" s="10"/>
      <c r="B53" s="10"/>
      <c r="C53" s="42" t="s">
        <v>119</v>
      </c>
      <c r="D53" s="46" t="s">
        <v>120</v>
      </c>
      <c r="E53" s="22" t="s">
        <v>121</v>
      </c>
      <c r="F53" s="13"/>
      <c r="G53" s="13"/>
      <c r="H53" s="13"/>
      <c r="I53" s="13"/>
      <c r="J53" s="13"/>
      <c r="K53" s="10"/>
      <c r="L53" s="10"/>
      <c r="M53" s="17" t="s">
        <v>23</v>
      </c>
      <c r="N53" s="15"/>
      <c r="O53" s="15"/>
      <c r="P53" s="15"/>
      <c r="Q53" s="15"/>
      <c r="R53" s="10"/>
      <c r="S53" s="10"/>
    </row>
    <row r="54" spans="1:19" s="7" customFormat="1" ht="210" customHeight="1" outlineLevel="2" x14ac:dyDescent="0.25">
      <c r="A54" s="10"/>
      <c r="B54" s="10"/>
      <c r="C54" s="11"/>
      <c r="D54" s="12"/>
      <c r="E54" s="46" t="s">
        <v>122</v>
      </c>
      <c r="F54" s="25" t="s">
        <v>26</v>
      </c>
      <c r="G54" s="26" t="s">
        <v>35</v>
      </c>
      <c r="H54" s="25" t="s">
        <v>94</v>
      </c>
      <c r="I54" s="29" t="s">
        <v>95</v>
      </c>
      <c r="J54" s="25" t="s">
        <v>123</v>
      </c>
      <c r="K54" s="29" t="s">
        <v>124</v>
      </c>
      <c r="L54" s="30"/>
      <c r="M54" s="12"/>
      <c r="N54" s="15"/>
      <c r="O54" s="15"/>
      <c r="P54" s="15"/>
      <c r="Q54" s="15"/>
      <c r="R54" s="10"/>
      <c r="S54" s="10"/>
    </row>
    <row r="55" spans="1:19" s="7" customFormat="1" ht="25.2" outlineLevel="2" x14ac:dyDescent="0.25">
      <c r="A55" s="10"/>
      <c r="B55" s="10"/>
      <c r="C55" s="11"/>
      <c r="D55" s="12"/>
      <c r="E55" s="17"/>
      <c r="F55" s="25" t="s">
        <v>51</v>
      </c>
      <c r="G55" s="29" t="s">
        <v>52</v>
      </c>
      <c r="H55" s="45"/>
      <c r="I55" s="41"/>
      <c r="J55" s="41"/>
      <c r="K55" s="30"/>
      <c r="L55" s="30"/>
      <c r="M55" s="12"/>
      <c r="N55" s="15"/>
      <c r="O55" s="15"/>
      <c r="P55" s="15"/>
      <c r="Q55" s="15"/>
      <c r="R55" s="10"/>
      <c r="S55" s="10"/>
    </row>
    <row r="56" spans="1:19" s="7" customFormat="1" ht="82.05" customHeight="1" outlineLevel="1" x14ac:dyDescent="0.25">
      <c r="A56" s="10"/>
      <c r="B56" s="10"/>
      <c r="C56" s="42" t="s">
        <v>125</v>
      </c>
      <c r="D56" s="46" t="s">
        <v>126</v>
      </c>
      <c r="E56" s="22" t="s">
        <v>127</v>
      </c>
      <c r="F56" s="13"/>
      <c r="G56" s="13"/>
      <c r="H56" s="13"/>
      <c r="I56" s="13"/>
      <c r="J56" s="13"/>
      <c r="K56" s="10"/>
      <c r="L56" s="10"/>
      <c r="M56" s="17" t="s">
        <v>23</v>
      </c>
      <c r="N56" s="15"/>
      <c r="O56" s="15"/>
      <c r="P56" s="15"/>
      <c r="Q56" s="15"/>
      <c r="R56" s="10"/>
      <c r="S56" s="10"/>
    </row>
    <row r="57" spans="1:19" s="7" customFormat="1" ht="409.6" outlineLevel="2" x14ac:dyDescent="0.25">
      <c r="A57" s="10"/>
      <c r="B57" s="10"/>
      <c r="C57" s="11"/>
      <c r="D57" s="12"/>
      <c r="E57" s="46" t="s">
        <v>128</v>
      </c>
      <c r="F57" s="25" t="s">
        <v>26</v>
      </c>
      <c r="G57" s="26" t="s">
        <v>35</v>
      </c>
      <c r="H57" s="25" t="s">
        <v>94</v>
      </c>
      <c r="I57" s="29" t="s">
        <v>95</v>
      </c>
      <c r="J57" s="25" t="s">
        <v>129</v>
      </c>
      <c r="K57" s="29" t="s">
        <v>130</v>
      </c>
      <c r="L57" s="30"/>
      <c r="M57" s="12"/>
      <c r="N57" s="15"/>
      <c r="O57" s="15"/>
      <c r="P57" s="15"/>
      <c r="Q57" s="15"/>
      <c r="R57" s="10"/>
      <c r="S57" s="10"/>
    </row>
    <row r="58" spans="1:19" s="7" customFormat="1" ht="25.2" outlineLevel="2" x14ac:dyDescent="0.25">
      <c r="A58" s="10"/>
      <c r="B58" s="10"/>
      <c r="C58" s="11"/>
      <c r="D58" s="12"/>
      <c r="E58" s="17"/>
      <c r="F58" s="25" t="s">
        <v>51</v>
      </c>
      <c r="G58" s="29" t="s">
        <v>52</v>
      </c>
      <c r="H58" s="45"/>
      <c r="I58" s="41"/>
      <c r="J58" s="41"/>
      <c r="K58" s="30"/>
      <c r="L58" s="30"/>
      <c r="M58" s="12"/>
      <c r="N58" s="15"/>
      <c r="O58" s="15"/>
      <c r="P58" s="15"/>
      <c r="Q58" s="15"/>
      <c r="R58" s="10"/>
      <c r="S58" s="10"/>
    </row>
    <row r="59" spans="1:19" s="7" customFormat="1" ht="148.05000000000001" customHeight="1" outlineLevel="1" x14ac:dyDescent="0.25">
      <c r="A59" s="10"/>
      <c r="B59" s="10"/>
      <c r="C59" s="42" t="s">
        <v>131</v>
      </c>
      <c r="D59" s="46" t="s">
        <v>132</v>
      </c>
      <c r="E59" s="22" t="s">
        <v>133</v>
      </c>
      <c r="F59" s="13"/>
      <c r="G59" s="13"/>
      <c r="H59" s="13"/>
      <c r="I59" s="13"/>
      <c r="J59" s="13"/>
      <c r="K59" s="10"/>
      <c r="L59" s="10"/>
      <c r="M59" s="17" t="s">
        <v>23</v>
      </c>
      <c r="N59" s="15"/>
      <c r="O59" s="15"/>
      <c r="P59" s="15"/>
      <c r="Q59" s="15"/>
      <c r="R59" s="10"/>
      <c r="S59" s="10"/>
    </row>
    <row r="60" spans="1:19" s="7" customFormat="1" ht="170.4" outlineLevel="2" x14ac:dyDescent="0.25">
      <c r="A60" s="10"/>
      <c r="B60" s="10"/>
      <c r="C60" s="11"/>
      <c r="D60" s="12"/>
      <c r="E60" s="17"/>
      <c r="F60" s="25" t="s">
        <v>134</v>
      </c>
      <c r="G60" s="26" t="s">
        <v>35</v>
      </c>
      <c r="H60" s="25" t="s">
        <v>135</v>
      </c>
      <c r="I60" s="26" t="s">
        <v>136</v>
      </c>
      <c r="J60" s="25" t="s">
        <v>137</v>
      </c>
      <c r="K60" s="26" t="s">
        <v>138</v>
      </c>
      <c r="L60" s="30"/>
      <c r="M60" s="12"/>
      <c r="N60" s="15"/>
      <c r="O60" s="15"/>
      <c r="P60" s="15"/>
      <c r="Q60" s="15"/>
      <c r="R60" s="10"/>
      <c r="S60" s="10"/>
    </row>
    <row r="61" spans="1:19" s="7" customFormat="1" ht="145.19999999999999" outlineLevel="2" x14ac:dyDescent="0.25">
      <c r="A61" s="10"/>
      <c r="B61" s="10"/>
      <c r="C61" s="11"/>
      <c r="D61" s="12"/>
      <c r="E61" s="17"/>
      <c r="F61" s="25" t="s">
        <v>139</v>
      </c>
      <c r="G61" s="26" t="s">
        <v>140</v>
      </c>
      <c r="H61" s="25"/>
      <c r="I61" s="47"/>
      <c r="J61" s="25"/>
      <c r="K61" s="26"/>
      <c r="L61" s="30"/>
      <c r="M61" s="12"/>
      <c r="N61" s="15"/>
      <c r="O61" s="15"/>
      <c r="P61" s="15"/>
      <c r="Q61" s="15"/>
      <c r="R61" s="10"/>
      <c r="S61" s="10"/>
    </row>
    <row r="62" spans="1:19" s="7" customFormat="1" ht="15" outlineLevel="2" x14ac:dyDescent="0.25">
      <c r="A62" s="10"/>
      <c r="B62" s="10"/>
      <c r="C62" s="11"/>
      <c r="D62" s="12"/>
      <c r="E62" s="17"/>
      <c r="F62" s="25" t="s">
        <v>141</v>
      </c>
      <c r="G62" s="26"/>
      <c r="H62" s="25"/>
      <c r="I62" s="47"/>
      <c r="J62" s="25"/>
      <c r="K62" s="26"/>
      <c r="L62" s="30"/>
      <c r="M62" s="12"/>
      <c r="N62" s="15"/>
      <c r="O62" s="15"/>
      <c r="P62" s="15"/>
      <c r="Q62" s="15"/>
      <c r="R62" s="10"/>
      <c r="S62" s="10"/>
    </row>
    <row r="63" spans="1:19" s="7" customFormat="1" ht="166.8" outlineLevel="1" x14ac:dyDescent="0.25">
      <c r="A63" s="10"/>
      <c r="B63" s="10"/>
      <c r="C63" s="42" t="s">
        <v>142</v>
      </c>
      <c r="D63" s="46" t="s">
        <v>143</v>
      </c>
      <c r="E63" s="22" t="s">
        <v>144</v>
      </c>
      <c r="F63" s="25" t="s">
        <v>134</v>
      </c>
      <c r="G63" s="26" t="s">
        <v>35</v>
      </c>
      <c r="H63" s="25" t="s">
        <v>145</v>
      </c>
      <c r="I63" s="26" t="s">
        <v>146</v>
      </c>
      <c r="J63" s="25" t="s">
        <v>147</v>
      </c>
      <c r="K63" s="26" t="s">
        <v>138</v>
      </c>
      <c r="L63" s="10"/>
      <c r="M63" s="17" t="s">
        <v>23</v>
      </c>
      <c r="N63" s="15"/>
      <c r="O63" s="15"/>
      <c r="P63" s="15"/>
      <c r="Q63" s="15"/>
      <c r="R63" s="10"/>
      <c r="S63" s="10"/>
    </row>
    <row r="64" spans="1:19" s="7" customFormat="1" ht="132" outlineLevel="2" x14ac:dyDescent="0.25">
      <c r="A64" s="10"/>
      <c r="B64" s="10"/>
      <c r="C64" s="11"/>
      <c r="D64" s="12"/>
      <c r="E64" s="17"/>
      <c r="F64" s="25" t="s">
        <v>139</v>
      </c>
      <c r="G64" s="26" t="s">
        <v>148</v>
      </c>
      <c r="H64" s="25"/>
      <c r="I64" s="47"/>
      <c r="J64" s="25"/>
      <c r="K64" s="26"/>
      <c r="L64" s="30"/>
      <c r="M64" s="12"/>
      <c r="N64" s="15"/>
      <c r="O64" s="15"/>
      <c r="P64" s="15"/>
      <c r="Q64" s="15"/>
      <c r="R64" s="10"/>
      <c r="S64" s="10"/>
    </row>
    <row r="65" spans="1:19" s="7" customFormat="1" ht="15" outlineLevel="2" x14ac:dyDescent="0.25">
      <c r="A65" s="10"/>
      <c r="B65" s="10"/>
      <c r="C65" s="11"/>
      <c r="D65" s="12"/>
      <c r="E65" s="17"/>
      <c r="F65" s="25" t="s">
        <v>141</v>
      </c>
      <c r="G65" s="48"/>
      <c r="H65" s="45"/>
      <c r="I65" s="41"/>
      <c r="J65" s="41"/>
      <c r="K65" s="30"/>
      <c r="L65" s="30"/>
      <c r="M65" s="12"/>
      <c r="N65" s="15"/>
      <c r="O65" s="15"/>
      <c r="P65" s="15"/>
      <c r="Q65" s="15"/>
      <c r="R65" s="10"/>
      <c r="S65" s="10"/>
    </row>
    <row r="66" spans="1:19" s="7" customFormat="1" ht="60" outlineLevel="1" x14ac:dyDescent="0.25">
      <c r="A66" s="10"/>
      <c r="B66" s="10"/>
      <c r="C66" s="42" t="s">
        <v>149</v>
      </c>
      <c r="D66" s="46" t="s">
        <v>150</v>
      </c>
      <c r="E66" s="22" t="s">
        <v>151</v>
      </c>
      <c r="F66" s="13"/>
      <c r="G66" s="13"/>
      <c r="H66" s="13"/>
      <c r="I66" s="13"/>
      <c r="J66" s="13"/>
      <c r="K66" s="10"/>
      <c r="L66" s="10"/>
      <c r="M66" s="17" t="s">
        <v>23</v>
      </c>
      <c r="N66" s="15"/>
      <c r="O66" s="15"/>
      <c r="P66" s="15"/>
      <c r="Q66" s="15"/>
      <c r="R66" s="10"/>
      <c r="S66" s="10"/>
    </row>
    <row r="67" spans="1:19" s="7" customFormat="1" ht="52.8" outlineLevel="2" x14ac:dyDescent="0.25">
      <c r="A67" s="10"/>
      <c r="B67" s="10"/>
      <c r="C67" s="11"/>
      <c r="D67" s="12"/>
      <c r="E67" s="17"/>
      <c r="F67" s="25" t="s">
        <v>152</v>
      </c>
      <c r="G67" s="26" t="s">
        <v>35</v>
      </c>
      <c r="H67" s="25" t="s">
        <v>153</v>
      </c>
      <c r="I67" s="26" t="s">
        <v>154</v>
      </c>
      <c r="J67" s="49" t="s">
        <v>155</v>
      </c>
      <c r="K67" s="29" t="s">
        <v>156</v>
      </c>
      <c r="L67" s="30"/>
      <c r="M67" s="12"/>
      <c r="N67" s="15"/>
      <c r="O67" s="15"/>
      <c r="P67" s="15"/>
      <c r="Q67" s="15"/>
      <c r="R67" s="10"/>
      <c r="S67" s="10"/>
    </row>
    <row r="68" spans="1:19" s="7" customFormat="1" ht="50.4" outlineLevel="2" x14ac:dyDescent="0.25">
      <c r="A68" s="10"/>
      <c r="B68" s="10"/>
      <c r="C68" s="11"/>
      <c r="D68" s="12"/>
      <c r="E68" s="17"/>
      <c r="F68" s="25" t="s">
        <v>157</v>
      </c>
      <c r="G68" s="29" t="s">
        <v>158</v>
      </c>
      <c r="H68" s="45"/>
      <c r="I68" s="41"/>
      <c r="J68" s="41"/>
      <c r="K68" s="41"/>
      <c r="L68" s="30"/>
      <c r="M68" s="12"/>
      <c r="N68" s="15"/>
      <c r="O68" s="15"/>
      <c r="P68" s="15"/>
      <c r="Q68" s="15"/>
      <c r="R68" s="10"/>
      <c r="S68" s="10"/>
    </row>
    <row r="69" spans="1:19" s="7" customFormat="1" ht="39.6" outlineLevel="1" x14ac:dyDescent="0.25">
      <c r="A69" s="10"/>
      <c r="B69" s="10"/>
      <c r="C69" s="42" t="s">
        <v>159</v>
      </c>
      <c r="D69" s="46" t="s">
        <v>160</v>
      </c>
      <c r="E69" s="22"/>
      <c r="F69" s="13"/>
      <c r="G69" s="13"/>
      <c r="H69" s="13"/>
      <c r="I69" s="13"/>
      <c r="J69" s="13"/>
      <c r="K69" s="10"/>
      <c r="L69" s="10"/>
      <c r="M69" s="17" t="s">
        <v>23</v>
      </c>
      <c r="N69" s="15"/>
      <c r="O69" s="15"/>
      <c r="P69" s="15"/>
      <c r="Q69" s="15"/>
      <c r="R69" s="10"/>
      <c r="S69" s="10"/>
    </row>
    <row r="70" spans="1:19" s="7" customFormat="1" ht="52.8" outlineLevel="2" x14ac:dyDescent="0.25">
      <c r="A70" s="10"/>
      <c r="B70" s="10"/>
      <c r="C70" s="11"/>
      <c r="D70" s="12"/>
      <c r="E70" s="17"/>
      <c r="F70" s="25" t="s">
        <v>152</v>
      </c>
      <c r="G70" s="26" t="s">
        <v>35</v>
      </c>
      <c r="H70" s="49" t="s">
        <v>161</v>
      </c>
      <c r="I70" s="50" t="s">
        <v>162</v>
      </c>
      <c r="J70" s="25" t="s">
        <v>163</v>
      </c>
      <c r="K70" s="29" t="s">
        <v>164</v>
      </c>
      <c r="L70" s="30"/>
      <c r="M70" s="12"/>
      <c r="N70" s="15"/>
      <c r="O70" s="15"/>
      <c r="P70" s="15"/>
      <c r="Q70" s="15"/>
      <c r="R70" s="10"/>
      <c r="S70" s="10"/>
    </row>
    <row r="71" spans="1:19" s="7" customFormat="1" ht="50.4" outlineLevel="2" x14ac:dyDescent="0.25">
      <c r="A71" s="10"/>
      <c r="B71" s="10"/>
      <c r="C71" s="11"/>
      <c r="D71" s="12"/>
      <c r="E71" s="17"/>
      <c r="F71" s="25" t="s">
        <v>157</v>
      </c>
      <c r="G71" s="29" t="s">
        <v>158</v>
      </c>
      <c r="H71" s="45"/>
      <c r="I71" s="41"/>
      <c r="J71" s="41"/>
      <c r="K71" s="30"/>
      <c r="L71" s="30"/>
      <c r="M71" s="12"/>
      <c r="N71" s="15"/>
      <c r="O71" s="15"/>
      <c r="P71" s="15"/>
      <c r="Q71" s="15"/>
      <c r="R71" s="10"/>
      <c r="S71" s="10"/>
    </row>
    <row r="72" spans="1:19" s="7" customFormat="1" ht="39.6" outlineLevel="1" x14ac:dyDescent="0.25">
      <c r="A72" s="10"/>
      <c r="B72" s="10"/>
      <c r="C72" s="42" t="s">
        <v>165</v>
      </c>
      <c r="D72" s="46" t="s">
        <v>166</v>
      </c>
      <c r="E72" s="39" t="s">
        <v>167</v>
      </c>
      <c r="F72" s="13"/>
      <c r="G72" s="13"/>
      <c r="H72" s="13"/>
      <c r="I72" s="13"/>
      <c r="J72" s="13"/>
      <c r="K72" s="10"/>
      <c r="L72" s="10"/>
      <c r="M72" s="17" t="s">
        <v>23</v>
      </c>
      <c r="N72" s="15"/>
      <c r="O72" s="15"/>
      <c r="P72" s="15"/>
      <c r="Q72" s="15"/>
      <c r="R72" s="10"/>
      <c r="S72" s="10"/>
    </row>
    <row r="73" spans="1:19" s="7" customFormat="1" ht="116.4" outlineLevel="2" x14ac:dyDescent="0.25">
      <c r="A73" s="10"/>
      <c r="B73" s="10"/>
      <c r="C73" s="11"/>
      <c r="D73" s="12"/>
      <c r="E73" s="17"/>
      <c r="F73" s="25" t="s">
        <v>152</v>
      </c>
      <c r="G73" s="26" t="s">
        <v>35</v>
      </c>
      <c r="H73" s="25" t="s">
        <v>168</v>
      </c>
      <c r="I73" s="26" t="s">
        <v>169</v>
      </c>
      <c r="J73" s="49" t="s">
        <v>170</v>
      </c>
      <c r="K73" s="29" t="s">
        <v>171</v>
      </c>
      <c r="L73" s="30"/>
      <c r="M73" s="12"/>
      <c r="N73" s="15"/>
      <c r="O73" s="15"/>
      <c r="P73" s="15"/>
      <c r="Q73" s="15"/>
      <c r="R73" s="10"/>
      <c r="S73" s="10"/>
    </row>
    <row r="74" spans="1:19" s="7" customFormat="1" ht="102" outlineLevel="2" x14ac:dyDescent="0.25">
      <c r="A74" s="10"/>
      <c r="B74" s="10"/>
      <c r="C74" s="11"/>
      <c r="D74" s="12"/>
      <c r="E74" s="17"/>
      <c r="F74" s="25" t="s">
        <v>172</v>
      </c>
      <c r="G74" s="29" t="s">
        <v>173</v>
      </c>
      <c r="H74" s="45"/>
      <c r="I74" s="41"/>
      <c r="J74" s="41"/>
      <c r="K74" s="30"/>
      <c r="L74" s="30"/>
      <c r="M74" s="12"/>
      <c r="N74" s="15"/>
      <c r="O74" s="15"/>
      <c r="P74" s="15"/>
      <c r="Q74" s="15"/>
      <c r="R74" s="10"/>
      <c r="S74" s="10"/>
    </row>
    <row r="75" spans="1:19" s="7" customFormat="1" ht="39.6" outlineLevel="1" x14ac:dyDescent="0.25">
      <c r="A75" s="10"/>
      <c r="B75" s="10"/>
      <c r="C75" s="42" t="s">
        <v>174</v>
      </c>
      <c r="D75" s="46" t="s">
        <v>175</v>
      </c>
      <c r="E75" s="39" t="s">
        <v>176</v>
      </c>
      <c r="F75" s="13"/>
      <c r="G75" s="13"/>
      <c r="H75" s="13"/>
      <c r="I75" s="13"/>
      <c r="J75" s="13"/>
      <c r="K75" s="10"/>
      <c r="L75" s="10"/>
      <c r="M75" s="17" t="s">
        <v>23</v>
      </c>
      <c r="N75" s="15"/>
      <c r="O75" s="15"/>
      <c r="P75" s="15"/>
      <c r="Q75" s="15"/>
      <c r="R75" s="10"/>
      <c r="S75" s="10"/>
    </row>
    <row r="76" spans="1:19" s="7" customFormat="1" ht="116.4" outlineLevel="2" x14ac:dyDescent="0.25">
      <c r="A76" s="10"/>
      <c r="B76" s="10"/>
      <c r="C76" s="11"/>
      <c r="D76" s="12"/>
      <c r="E76" s="17"/>
      <c r="F76" s="25" t="s">
        <v>152</v>
      </c>
      <c r="G76" s="26" t="s">
        <v>35</v>
      </c>
      <c r="H76" s="25" t="s">
        <v>177</v>
      </c>
      <c r="I76" s="26" t="s">
        <v>178</v>
      </c>
      <c r="J76" s="41" t="s">
        <v>163</v>
      </c>
      <c r="K76" s="29" t="s">
        <v>179</v>
      </c>
      <c r="L76" s="30"/>
      <c r="M76" s="12"/>
      <c r="N76" s="15"/>
      <c r="O76" s="15"/>
      <c r="P76" s="15"/>
      <c r="Q76" s="15"/>
      <c r="R76" s="10"/>
      <c r="S76" s="10"/>
    </row>
    <row r="77" spans="1:19" s="7" customFormat="1" ht="50.4" outlineLevel="2" x14ac:dyDescent="0.25">
      <c r="A77" s="10"/>
      <c r="B77" s="10"/>
      <c r="C77" s="11"/>
      <c r="D77" s="12"/>
      <c r="E77" s="17"/>
      <c r="F77" s="25" t="s">
        <v>180</v>
      </c>
      <c r="G77" s="29" t="s">
        <v>181</v>
      </c>
      <c r="H77" s="45"/>
      <c r="I77" s="41"/>
      <c r="J77" s="41"/>
      <c r="K77" s="30"/>
      <c r="L77" s="30"/>
      <c r="M77" s="12"/>
      <c r="N77" s="15"/>
      <c r="O77" s="15"/>
      <c r="P77" s="15"/>
      <c r="Q77" s="15"/>
      <c r="R77" s="10"/>
      <c r="S77" s="10"/>
    </row>
    <row r="78" spans="1:19" s="7" customFormat="1" ht="39.6" outlineLevel="1" x14ac:dyDescent="0.25">
      <c r="A78" s="10"/>
      <c r="B78" s="10"/>
      <c r="C78" s="42" t="s">
        <v>182</v>
      </c>
      <c r="D78" s="46" t="s">
        <v>183</v>
      </c>
      <c r="E78" s="39" t="s">
        <v>184</v>
      </c>
      <c r="F78" s="13"/>
      <c r="G78" s="13"/>
      <c r="H78" s="13"/>
      <c r="I78" s="13"/>
      <c r="J78" s="13"/>
      <c r="K78" s="10"/>
      <c r="L78" s="10"/>
      <c r="M78" s="17" t="s">
        <v>23</v>
      </c>
      <c r="N78" s="15"/>
      <c r="O78" s="15"/>
      <c r="P78" s="15"/>
      <c r="Q78" s="15"/>
      <c r="R78" s="10"/>
      <c r="S78" s="10"/>
    </row>
    <row r="79" spans="1:19" s="7" customFormat="1" ht="103.2" outlineLevel="2" x14ac:dyDescent="0.25">
      <c r="A79" s="10"/>
      <c r="B79" s="10"/>
      <c r="C79" s="11"/>
      <c r="D79" s="12"/>
      <c r="E79" s="17"/>
      <c r="F79" s="25" t="s">
        <v>152</v>
      </c>
      <c r="G79" s="26" t="s">
        <v>35</v>
      </c>
      <c r="H79" s="25" t="s">
        <v>185</v>
      </c>
      <c r="I79" s="26" t="s">
        <v>186</v>
      </c>
      <c r="J79" s="41" t="s">
        <v>187</v>
      </c>
      <c r="K79" s="29" t="s">
        <v>188</v>
      </c>
      <c r="L79" s="30"/>
      <c r="M79" s="12"/>
      <c r="N79" s="15"/>
      <c r="O79" s="15"/>
      <c r="P79" s="15"/>
      <c r="Q79" s="15"/>
      <c r="R79" s="10"/>
      <c r="S79" s="10"/>
    </row>
    <row r="80" spans="1:19" s="7" customFormat="1" ht="169.2" outlineLevel="2" x14ac:dyDescent="0.25">
      <c r="A80" s="10"/>
      <c r="B80" s="10"/>
      <c r="C80" s="11"/>
      <c r="D80" s="12"/>
      <c r="E80" s="17"/>
      <c r="F80" s="25" t="s">
        <v>189</v>
      </c>
      <c r="G80" s="29" t="s">
        <v>190</v>
      </c>
      <c r="H80" s="45"/>
      <c r="I80" s="41"/>
      <c r="J80" s="41"/>
      <c r="K80" s="30"/>
      <c r="L80" s="30"/>
      <c r="M80" s="12"/>
      <c r="N80" s="15"/>
      <c r="O80" s="15"/>
      <c r="P80" s="15"/>
      <c r="Q80" s="15"/>
      <c r="R80" s="10"/>
      <c r="S80" s="10"/>
    </row>
    <row r="81" spans="1:19" s="7" customFormat="1" ht="39.6" outlineLevel="1" x14ac:dyDescent="0.25">
      <c r="A81" s="10"/>
      <c r="B81" s="10"/>
      <c r="C81" s="42" t="s">
        <v>191</v>
      </c>
      <c r="D81" s="46" t="s">
        <v>192</v>
      </c>
      <c r="E81" s="32" t="s">
        <v>193</v>
      </c>
      <c r="F81" s="13"/>
      <c r="G81" s="13"/>
      <c r="H81" s="13"/>
      <c r="I81" s="13"/>
      <c r="J81" s="13"/>
      <c r="K81" s="10"/>
      <c r="L81" s="10"/>
      <c r="M81" s="17" t="s">
        <v>23</v>
      </c>
      <c r="N81" s="15"/>
      <c r="O81" s="15"/>
      <c r="P81" s="15"/>
      <c r="Q81" s="15"/>
      <c r="R81" s="10"/>
      <c r="S81" s="10"/>
    </row>
    <row r="82" spans="1:19" s="7" customFormat="1" ht="76.8" outlineLevel="2" x14ac:dyDescent="0.25">
      <c r="A82" s="10"/>
      <c r="B82" s="10"/>
      <c r="C82" s="11"/>
      <c r="D82" s="12"/>
      <c r="E82" s="17"/>
      <c r="F82" s="25" t="s">
        <v>152</v>
      </c>
      <c r="G82" s="26" t="s">
        <v>35</v>
      </c>
      <c r="H82" s="25" t="s">
        <v>194</v>
      </c>
      <c r="I82" s="47" t="s">
        <v>195</v>
      </c>
      <c r="J82" s="49" t="s">
        <v>196</v>
      </c>
      <c r="K82" s="29" t="s">
        <v>197</v>
      </c>
      <c r="L82" s="30"/>
      <c r="M82" s="12"/>
      <c r="N82" s="15"/>
      <c r="O82" s="15"/>
      <c r="P82" s="15"/>
      <c r="Q82" s="15"/>
      <c r="R82" s="10"/>
      <c r="S82" s="10"/>
    </row>
    <row r="83" spans="1:19" s="7" customFormat="1" ht="25.2" outlineLevel="2" x14ac:dyDescent="0.25">
      <c r="A83" s="10"/>
      <c r="B83" s="10"/>
      <c r="C83" s="11"/>
      <c r="D83" s="12"/>
      <c r="E83" s="17"/>
      <c r="F83" s="25" t="s">
        <v>180</v>
      </c>
      <c r="G83" s="29" t="s">
        <v>198</v>
      </c>
      <c r="H83" s="45"/>
      <c r="I83" s="41"/>
      <c r="J83" s="41"/>
      <c r="K83" s="30"/>
      <c r="L83" s="30"/>
      <c r="M83" s="12"/>
      <c r="N83" s="15"/>
      <c r="O83" s="15"/>
      <c r="P83" s="15"/>
      <c r="Q83" s="15"/>
      <c r="R83" s="10"/>
      <c r="S83" s="10"/>
    </row>
    <row r="84" spans="1:19" s="7" customFormat="1" ht="15" x14ac:dyDescent="0.25">
      <c r="A84" s="9" t="s">
        <v>199</v>
      </c>
      <c r="B84" s="10"/>
      <c r="C84" s="11"/>
      <c r="D84" s="10"/>
      <c r="E84" s="12"/>
      <c r="F84" s="13"/>
      <c r="G84" s="13"/>
      <c r="H84" s="13"/>
      <c r="I84" s="13"/>
      <c r="J84" s="13"/>
      <c r="K84" s="10"/>
      <c r="L84" s="10"/>
      <c r="M84" s="12"/>
      <c r="N84" s="15"/>
      <c r="O84" s="15"/>
      <c r="P84" s="18"/>
      <c r="Q84" s="51"/>
      <c r="R84" s="52"/>
      <c r="S84" s="52"/>
    </row>
    <row r="85" spans="1:19" s="7" customFormat="1" ht="15" x14ac:dyDescent="0.25">
      <c r="A85" s="19" t="s">
        <v>200</v>
      </c>
      <c r="B85" s="10"/>
      <c r="C85" s="11"/>
      <c r="D85" s="10"/>
      <c r="E85" s="12"/>
      <c r="F85" s="13"/>
      <c r="G85" s="13"/>
      <c r="H85" s="13"/>
      <c r="I85" s="13"/>
      <c r="J85" s="13"/>
      <c r="K85" s="10"/>
      <c r="L85" s="10"/>
      <c r="M85" s="10"/>
      <c r="N85" s="15"/>
      <c r="O85" s="15"/>
      <c r="P85" s="18"/>
      <c r="Q85" s="51"/>
      <c r="R85" s="10"/>
      <c r="S85" s="10"/>
    </row>
    <row r="86" spans="1:19" s="7" customFormat="1" outlineLevel="1" x14ac:dyDescent="0.25">
      <c r="A86" s="52"/>
      <c r="B86" s="53" t="s">
        <v>201</v>
      </c>
      <c r="C86" s="11"/>
      <c r="D86" s="10"/>
      <c r="E86" s="12"/>
      <c r="F86" s="13"/>
      <c r="G86" s="13"/>
      <c r="H86" s="13"/>
      <c r="I86" s="13"/>
      <c r="J86" s="13"/>
      <c r="K86" s="10"/>
      <c r="L86" s="10"/>
      <c r="M86" s="12"/>
      <c r="N86" s="15"/>
      <c r="O86" s="15"/>
      <c r="P86" s="54"/>
      <c r="Q86" s="55"/>
      <c r="R86" s="56"/>
      <c r="S86" s="56"/>
    </row>
    <row r="87" spans="1:19" s="7" customFormat="1" ht="73.05" customHeight="1" outlineLevel="2" x14ac:dyDescent="0.25">
      <c r="A87" s="10"/>
      <c r="B87" s="10"/>
      <c r="C87" s="30" t="s">
        <v>202</v>
      </c>
      <c r="D87" s="10" t="s">
        <v>203</v>
      </c>
      <c r="E87" s="57" t="s">
        <v>204</v>
      </c>
      <c r="F87" s="13"/>
      <c r="G87" s="13"/>
      <c r="H87" s="13"/>
      <c r="I87" s="13"/>
      <c r="J87" s="41"/>
      <c r="K87" s="10" t="e">
        <f ca="1">_xlfn.DISPIMG("ID_CCEE91AB8BF648FB87A184B4F58D4C0B",1)</f>
        <v>#NAME?</v>
      </c>
      <c r="L87" s="10"/>
      <c r="M87" s="10"/>
      <c r="N87" s="15"/>
      <c r="O87" s="15"/>
      <c r="P87" s="15"/>
      <c r="Q87" s="58"/>
      <c r="R87" s="59"/>
      <c r="S87" s="59"/>
    </row>
    <row r="88" spans="1:19" s="7" customFormat="1" ht="106.05" customHeight="1" outlineLevel="3" x14ac:dyDescent="0.25">
      <c r="A88" s="10"/>
      <c r="B88" s="10"/>
      <c r="C88" s="60" t="s">
        <v>205</v>
      </c>
      <c r="D88" s="10" t="s">
        <v>206</v>
      </c>
      <c r="E88" s="61" t="s">
        <v>207</v>
      </c>
      <c r="F88" s="41"/>
      <c r="G88" s="41"/>
      <c r="H88" s="13"/>
      <c r="I88" s="13"/>
      <c r="J88" s="41"/>
      <c r="K88" s="30" t="e">
        <f ca="1">_xlfn.DISPIMG("ID_CB6B1B055F8C43939653EB364728FC80",1)</f>
        <v>#NAME?</v>
      </c>
      <c r="L88" s="30"/>
      <c r="M88" s="10"/>
      <c r="N88" s="15"/>
      <c r="O88" s="15"/>
      <c r="P88" s="15"/>
      <c r="Q88" s="58"/>
      <c r="R88" s="59"/>
      <c r="S88" s="59"/>
    </row>
    <row r="89" spans="1:19" s="7" customFormat="1" ht="60" outlineLevel="4" x14ac:dyDescent="0.25">
      <c r="A89" s="10"/>
      <c r="B89" s="10"/>
      <c r="C89" s="11"/>
      <c r="D89" s="10"/>
      <c r="E89" s="57"/>
      <c r="F89" s="25" t="s">
        <v>134</v>
      </c>
      <c r="G89" s="26" t="s">
        <v>35</v>
      </c>
      <c r="H89" s="25" t="s">
        <v>208</v>
      </c>
      <c r="I89" s="26" t="s">
        <v>209</v>
      </c>
      <c r="J89" s="41" t="s">
        <v>210</v>
      </c>
      <c r="K89" s="26" t="s">
        <v>146</v>
      </c>
      <c r="L89" s="30"/>
      <c r="M89" s="10"/>
      <c r="N89" s="15"/>
      <c r="O89" s="15"/>
      <c r="P89" s="15"/>
      <c r="Q89" s="58"/>
      <c r="R89" s="59"/>
      <c r="S89" s="59"/>
    </row>
    <row r="90" spans="1:19" s="7" customFormat="1" ht="117.6" outlineLevel="4" x14ac:dyDescent="0.25">
      <c r="A90" s="10"/>
      <c r="B90" s="10"/>
      <c r="C90" s="11"/>
      <c r="D90" s="10"/>
      <c r="E90" s="57"/>
      <c r="F90" s="25" t="s">
        <v>139</v>
      </c>
      <c r="G90" s="26" t="s">
        <v>211</v>
      </c>
      <c r="H90" s="41" t="s">
        <v>212</v>
      </c>
      <c r="I90" s="26" t="s">
        <v>213</v>
      </c>
      <c r="J90" s="41" t="s">
        <v>214</v>
      </c>
      <c r="K90" s="26" t="s">
        <v>215</v>
      </c>
      <c r="L90" s="30"/>
      <c r="M90" s="10"/>
      <c r="N90" s="15"/>
      <c r="O90" s="15"/>
      <c r="P90" s="15"/>
      <c r="Q90" s="58"/>
      <c r="R90" s="59"/>
      <c r="S90" s="59"/>
    </row>
    <row r="91" spans="1:19" s="7" customFormat="1" ht="15" outlineLevel="4" x14ac:dyDescent="0.25">
      <c r="A91" s="10"/>
      <c r="B91" s="10"/>
      <c r="C91" s="11"/>
      <c r="D91" s="10"/>
      <c r="E91" s="57"/>
      <c r="F91" s="41" t="s">
        <v>216</v>
      </c>
      <c r="G91" s="41"/>
      <c r="H91" s="41"/>
      <c r="I91" s="41"/>
      <c r="J91" s="41"/>
      <c r="K91" s="26"/>
      <c r="L91" s="30"/>
      <c r="M91" s="10"/>
      <c r="N91" s="15"/>
      <c r="O91" s="15"/>
      <c r="P91" s="15"/>
      <c r="Q91" s="58"/>
      <c r="R91" s="59"/>
      <c r="S91" s="59"/>
    </row>
    <row r="92" spans="1:19" s="7" customFormat="1" ht="90" customHeight="1" outlineLevel="3" x14ac:dyDescent="0.25">
      <c r="A92" s="10"/>
      <c r="B92" s="10"/>
      <c r="C92" s="60" t="s">
        <v>217</v>
      </c>
      <c r="D92" s="10" t="s">
        <v>218</v>
      </c>
      <c r="E92" s="61" t="s">
        <v>219</v>
      </c>
      <c r="F92" s="41"/>
      <c r="G92" s="41"/>
      <c r="H92" s="41"/>
      <c r="I92" s="41"/>
      <c r="J92" s="41"/>
      <c r="K92" s="30" t="e">
        <f ca="1">_xlfn.DISPIMG("ID_820EEBA2A5E74CC6BF9AD262ABC8C2DB",1)</f>
        <v>#NAME?</v>
      </c>
      <c r="L92" s="30"/>
      <c r="M92" s="10"/>
      <c r="N92" s="15"/>
      <c r="O92" s="15"/>
      <c r="P92" s="15"/>
      <c r="Q92" s="58"/>
      <c r="R92" s="59"/>
      <c r="S92" s="59"/>
    </row>
    <row r="93" spans="1:19" s="7" customFormat="1" ht="52.8" outlineLevel="4" x14ac:dyDescent="0.25">
      <c r="A93" s="10"/>
      <c r="B93" s="10"/>
      <c r="C93" s="11"/>
      <c r="D93" s="10"/>
      <c r="E93" s="57"/>
      <c r="F93" s="25" t="s">
        <v>134</v>
      </c>
      <c r="G93" s="26" t="s">
        <v>35</v>
      </c>
      <c r="H93" s="25" t="s">
        <v>220</v>
      </c>
      <c r="I93" s="26" t="s">
        <v>209</v>
      </c>
      <c r="J93" s="41" t="s">
        <v>210</v>
      </c>
      <c r="K93" s="26" t="s">
        <v>146</v>
      </c>
      <c r="L93" s="30"/>
      <c r="M93" s="10"/>
      <c r="N93" s="15"/>
      <c r="O93" s="15"/>
      <c r="P93" s="15"/>
      <c r="Q93" s="58"/>
      <c r="R93" s="59"/>
      <c r="S93" s="59"/>
    </row>
    <row r="94" spans="1:19" s="7" customFormat="1" ht="105.6" outlineLevel="4" x14ac:dyDescent="0.25">
      <c r="A94" s="10"/>
      <c r="B94" s="10"/>
      <c r="C94" s="11"/>
      <c r="D94" s="10"/>
      <c r="E94" s="57"/>
      <c r="F94" s="25" t="s">
        <v>139</v>
      </c>
      <c r="G94" s="26" t="s">
        <v>211</v>
      </c>
      <c r="H94" s="25" t="s">
        <v>221</v>
      </c>
      <c r="I94" s="26" t="s">
        <v>222</v>
      </c>
      <c r="J94" s="41" t="s">
        <v>223</v>
      </c>
      <c r="K94" s="26" t="s">
        <v>224</v>
      </c>
      <c r="L94" s="30"/>
      <c r="M94" s="10"/>
      <c r="N94" s="15"/>
      <c r="O94" s="15"/>
      <c r="P94" s="15"/>
      <c r="Q94" s="58"/>
      <c r="R94" s="59"/>
      <c r="S94" s="59"/>
    </row>
    <row r="95" spans="1:19" s="7" customFormat="1" ht="13.95" customHeight="1" outlineLevel="4" x14ac:dyDescent="0.25">
      <c r="A95" s="10"/>
      <c r="B95" s="10"/>
      <c r="C95" s="11"/>
      <c r="D95" s="10"/>
      <c r="E95" s="57"/>
      <c r="F95" s="41" t="s">
        <v>216</v>
      </c>
      <c r="G95" s="41"/>
      <c r="H95" s="41"/>
      <c r="I95" s="41"/>
      <c r="J95" s="41"/>
      <c r="K95" s="30"/>
      <c r="L95" s="30"/>
      <c r="M95" s="10"/>
      <c r="N95" s="15"/>
      <c r="O95" s="15"/>
      <c r="P95" s="15"/>
      <c r="Q95" s="58"/>
      <c r="R95" s="59"/>
      <c r="S95" s="59"/>
    </row>
    <row r="96" spans="1:19" s="7" customFormat="1" ht="105" customHeight="1" outlineLevel="3" x14ac:dyDescent="0.25">
      <c r="A96" s="10"/>
      <c r="B96" s="10"/>
      <c r="C96" s="60" t="s">
        <v>225</v>
      </c>
      <c r="D96" s="10" t="s">
        <v>226</v>
      </c>
      <c r="E96" s="32" t="s">
        <v>227</v>
      </c>
      <c r="F96" s="41"/>
      <c r="G96" s="41"/>
      <c r="H96" s="41"/>
      <c r="I96" s="41"/>
      <c r="J96" s="41"/>
      <c r="K96" s="30" t="e">
        <f ca="1">_xlfn.DISPIMG("ID_949741D94715443CB672D47F996033CF",1)</f>
        <v>#NAME?</v>
      </c>
      <c r="L96" s="30"/>
      <c r="M96" s="10"/>
      <c r="N96" s="15"/>
      <c r="O96" s="15"/>
      <c r="P96" s="15"/>
      <c r="Q96" s="58"/>
      <c r="R96" s="59"/>
      <c r="S96" s="59"/>
    </row>
    <row r="97" spans="1:19" s="7" customFormat="1" ht="73.2" outlineLevel="4" x14ac:dyDescent="0.25">
      <c r="A97" s="10"/>
      <c r="B97" s="10"/>
      <c r="C97" s="11"/>
      <c r="D97" s="10"/>
      <c r="E97" s="57"/>
      <c r="F97" s="25" t="s">
        <v>134</v>
      </c>
      <c r="G97" s="26" t="s">
        <v>35</v>
      </c>
      <c r="H97" s="25" t="s">
        <v>228</v>
      </c>
      <c r="I97" s="26" t="s">
        <v>229</v>
      </c>
      <c r="J97" s="41" t="s">
        <v>210</v>
      </c>
      <c r="K97" s="26" t="s">
        <v>146</v>
      </c>
      <c r="L97" s="30"/>
      <c r="M97" s="10"/>
      <c r="N97" s="15"/>
      <c r="O97" s="15"/>
      <c r="P97" s="15"/>
      <c r="Q97" s="58"/>
      <c r="R97" s="59"/>
      <c r="S97" s="59"/>
    </row>
    <row r="98" spans="1:19" s="7" customFormat="1" ht="117.6" outlineLevel="4" x14ac:dyDescent="0.25">
      <c r="A98" s="10"/>
      <c r="B98" s="10"/>
      <c r="C98" s="11"/>
      <c r="D98" s="10"/>
      <c r="E98" s="57"/>
      <c r="F98" s="25" t="s">
        <v>139</v>
      </c>
      <c r="G98" s="26" t="s">
        <v>211</v>
      </c>
      <c r="H98" s="41" t="s">
        <v>230</v>
      </c>
      <c r="I98" s="26" t="s">
        <v>231</v>
      </c>
      <c r="J98" s="41" t="s">
        <v>232</v>
      </c>
      <c r="K98" s="26" t="s">
        <v>233</v>
      </c>
      <c r="L98" s="30"/>
      <c r="M98" s="10"/>
      <c r="N98" s="15"/>
      <c r="O98" s="15"/>
      <c r="P98" s="15"/>
      <c r="Q98" s="58"/>
      <c r="R98" s="59"/>
      <c r="S98" s="59"/>
    </row>
    <row r="99" spans="1:19" s="7" customFormat="1" ht="15" outlineLevel="4" x14ac:dyDescent="0.25">
      <c r="A99" s="10"/>
      <c r="B99" s="10"/>
      <c r="C99" s="11"/>
      <c r="D99" s="10"/>
      <c r="E99" s="57"/>
      <c r="F99" s="41" t="s">
        <v>216</v>
      </c>
      <c r="G99" s="41"/>
      <c r="H99" s="41"/>
      <c r="I99" s="41"/>
      <c r="J99" s="41"/>
      <c r="K99" s="26"/>
      <c r="L99" s="30"/>
      <c r="M99" s="10"/>
      <c r="N99" s="15"/>
      <c r="O99" s="15"/>
      <c r="P99" s="15"/>
      <c r="Q99" s="58"/>
      <c r="R99" s="59"/>
      <c r="S99" s="59"/>
    </row>
    <row r="100" spans="1:19" s="7" customFormat="1" ht="90" customHeight="1" outlineLevel="3" x14ac:dyDescent="0.25">
      <c r="A100" s="10"/>
      <c r="B100" s="10"/>
      <c r="C100" s="60" t="s">
        <v>234</v>
      </c>
      <c r="D100" s="10" t="s">
        <v>235</v>
      </c>
      <c r="E100" s="61" t="s">
        <v>236</v>
      </c>
      <c r="F100" s="41"/>
      <c r="G100" s="41"/>
      <c r="H100" s="41"/>
      <c r="I100" s="41"/>
      <c r="J100" s="41"/>
      <c r="K100" s="30" t="e">
        <f ca="1">_xlfn.DISPIMG("ID_8A38E9375E744B6783E9FE8AC2F96281",1)</f>
        <v>#NAME?</v>
      </c>
      <c r="L100" s="30"/>
      <c r="M100" s="10"/>
      <c r="N100" s="15"/>
      <c r="O100" s="15"/>
      <c r="P100" s="15"/>
      <c r="Q100" s="58"/>
      <c r="R100" s="59"/>
      <c r="S100" s="59"/>
    </row>
    <row r="101" spans="1:19" s="7" customFormat="1" ht="75.599999999999994" outlineLevel="4" x14ac:dyDescent="0.25">
      <c r="A101" s="10"/>
      <c r="B101" s="10"/>
      <c r="C101" s="11"/>
      <c r="D101" s="10"/>
      <c r="E101" s="57"/>
      <c r="F101" s="25" t="s">
        <v>134</v>
      </c>
      <c r="G101" s="26" t="s">
        <v>35</v>
      </c>
      <c r="H101" s="25" t="s">
        <v>237</v>
      </c>
      <c r="I101" s="26" t="s">
        <v>229</v>
      </c>
      <c r="J101" s="25" t="s">
        <v>238</v>
      </c>
      <c r="K101" s="26" t="s">
        <v>239</v>
      </c>
      <c r="L101" s="30"/>
      <c r="M101" s="10"/>
      <c r="N101" s="15"/>
      <c r="O101" s="15"/>
      <c r="P101" s="15"/>
      <c r="Q101" s="58"/>
      <c r="R101" s="59"/>
      <c r="S101" s="59"/>
    </row>
    <row r="102" spans="1:19" s="7" customFormat="1" ht="105.6" outlineLevel="4" x14ac:dyDescent="0.25">
      <c r="A102" s="10"/>
      <c r="B102" s="10"/>
      <c r="C102" s="11"/>
      <c r="D102" s="10"/>
      <c r="E102" s="57"/>
      <c r="F102" s="25" t="s">
        <v>139</v>
      </c>
      <c r="G102" s="26" t="s">
        <v>211</v>
      </c>
      <c r="H102" s="25" t="s">
        <v>240</v>
      </c>
      <c r="I102" s="26" t="s">
        <v>241</v>
      </c>
      <c r="J102" s="25" t="s">
        <v>242</v>
      </c>
      <c r="K102" s="26" t="s">
        <v>224</v>
      </c>
      <c r="L102" s="30"/>
      <c r="M102" s="10"/>
      <c r="N102" s="15"/>
      <c r="O102" s="15"/>
      <c r="P102" s="15"/>
      <c r="Q102" s="58"/>
      <c r="R102" s="59"/>
      <c r="S102" s="59"/>
    </row>
    <row r="103" spans="1:19" s="7" customFormat="1" ht="15" outlineLevel="4" x14ac:dyDescent="0.25">
      <c r="A103" s="10"/>
      <c r="B103" s="10"/>
      <c r="C103" s="11"/>
      <c r="D103" s="10"/>
      <c r="E103" s="57"/>
      <c r="F103" s="41" t="s">
        <v>216</v>
      </c>
      <c r="G103" s="41"/>
      <c r="H103" s="41"/>
      <c r="I103" s="41"/>
      <c r="J103" s="41"/>
      <c r="K103" s="30"/>
      <c r="L103" s="30"/>
      <c r="M103" s="10"/>
      <c r="N103" s="15"/>
      <c r="O103" s="15"/>
      <c r="P103" s="15"/>
      <c r="Q103" s="58"/>
      <c r="R103" s="59"/>
      <c r="S103" s="59"/>
    </row>
    <row r="104" spans="1:19" s="7" customFormat="1" ht="99" customHeight="1" outlineLevel="3" x14ac:dyDescent="0.25">
      <c r="A104" s="10"/>
      <c r="B104" s="10"/>
      <c r="C104" s="60" t="s">
        <v>243</v>
      </c>
      <c r="D104" s="10" t="s">
        <v>244</v>
      </c>
      <c r="E104" s="61" t="s">
        <v>245</v>
      </c>
      <c r="F104" s="41"/>
      <c r="G104" s="41"/>
      <c r="H104" s="41"/>
      <c r="I104" s="41"/>
      <c r="J104" s="41"/>
      <c r="K104" s="30" t="e">
        <f ca="1">_xlfn.DISPIMG("ID_8FB2100BDB0443F388E2BEB59A42380D",1)</f>
        <v>#NAME?</v>
      </c>
      <c r="L104" s="30"/>
      <c r="M104" s="10"/>
      <c r="N104" s="15"/>
      <c r="O104" s="15"/>
      <c r="P104" s="15"/>
      <c r="Q104" s="58"/>
      <c r="R104" s="59"/>
      <c r="S104" s="59"/>
    </row>
    <row r="105" spans="1:19" s="7" customFormat="1" ht="52.8" outlineLevel="4" x14ac:dyDescent="0.25">
      <c r="A105" s="10"/>
      <c r="B105" s="10"/>
      <c r="C105" s="11"/>
      <c r="D105" s="10"/>
      <c r="E105" s="57"/>
      <c r="F105" s="25" t="s">
        <v>134</v>
      </c>
      <c r="G105" s="26" t="s">
        <v>35</v>
      </c>
      <c r="H105" s="25" t="s">
        <v>220</v>
      </c>
      <c r="I105" s="26" t="s">
        <v>209</v>
      </c>
      <c r="J105" s="25" t="s">
        <v>246</v>
      </c>
      <c r="K105" s="26" t="s">
        <v>146</v>
      </c>
      <c r="L105" s="30"/>
      <c r="M105" s="10"/>
      <c r="N105" s="15"/>
      <c r="O105" s="15"/>
      <c r="P105" s="15"/>
      <c r="Q105" s="58"/>
      <c r="R105" s="59"/>
      <c r="S105" s="59"/>
    </row>
    <row r="106" spans="1:19" s="7" customFormat="1" ht="117.6" outlineLevel="4" x14ac:dyDescent="0.25">
      <c r="A106" s="10"/>
      <c r="B106" s="10"/>
      <c r="C106" s="11"/>
      <c r="D106" s="10"/>
      <c r="E106" s="57"/>
      <c r="F106" s="25" t="s">
        <v>139</v>
      </c>
      <c r="G106" s="26" t="s">
        <v>211</v>
      </c>
      <c r="H106" s="25" t="s">
        <v>247</v>
      </c>
      <c r="I106" s="26" t="s">
        <v>248</v>
      </c>
      <c r="J106" s="25" t="s">
        <v>249</v>
      </c>
      <c r="K106" s="26" t="s">
        <v>215</v>
      </c>
      <c r="L106" s="30"/>
      <c r="M106" s="10"/>
      <c r="N106" s="15"/>
      <c r="O106" s="15"/>
      <c r="P106" s="15"/>
      <c r="Q106" s="58"/>
      <c r="R106" s="59"/>
      <c r="S106" s="59"/>
    </row>
    <row r="107" spans="1:19" s="7" customFormat="1" ht="15" outlineLevel="4" x14ac:dyDescent="0.25">
      <c r="A107" s="10"/>
      <c r="B107" s="10"/>
      <c r="C107" s="11"/>
      <c r="D107" s="10"/>
      <c r="E107" s="57"/>
      <c r="F107" s="25" t="s">
        <v>141</v>
      </c>
      <c r="G107" s="25"/>
      <c r="H107" s="25"/>
      <c r="I107" s="25"/>
      <c r="J107" s="25"/>
      <c r="K107" s="26"/>
      <c r="L107" s="30"/>
      <c r="M107" s="10"/>
      <c r="N107" s="15"/>
      <c r="O107" s="15"/>
      <c r="P107" s="15"/>
      <c r="Q107" s="58"/>
      <c r="R107" s="59"/>
      <c r="S107" s="59"/>
    </row>
    <row r="108" spans="1:19" s="7" customFormat="1" ht="91.95" customHeight="1" outlineLevel="3" x14ac:dyDescent="0.25">
      <c r="A108" s="10"/>
      <c r="B108" s="10"/>
      <c r="C108" s="60" t="s">
        <v>250</v>
      </c>
      <c r="D108" s="10" t="s">
        <v>251</v>
      </c>
      <c r="E108" s="61" t="s">
        <v>252</v>
      </c>
      <c r="F108" s="41"/>
      <c r="G108" s="41"/>
      <c r="H108" s="41"/>
      <c r="I108" s="41"/>
      <c r="J108" s="41"/>
      <c r="K108" s="30" t="e">
        <f ca="1">_xlfn.DISPIMG("ID_CE7282CD60794DAD9849AEE9A291DEDB",1)</f>
        <v>#NAME?</v>
      </c>
      <c r="L108" s="30"/>
      <c r="M108" s="10"/>
      <c r="N108" s="15"/>
      <c r="O108" s="15"/>
      <c r="P108" s="15"/>
      <c r="Q108" s="58"/>
      <c r="R108" s="59"/>
      <c r="S108" s="59"/>
    </row>
    <row r="109" spans="1:19" s="7" customFormat="1" ht="75.599999999999994" outlineLevel="4" x14ac:dyDescent="0.25">
      <c r="A109" s="10"/>
      <c r="B109" s="10"/>
      <c r="C109" s="11"/>
      <c r="D109" s="10"/>
      <c r="E109" s="57"/>
      <c r="F109" s="25" t="s">
        <v>134</v>
      </c>
      <c r="G109" s="26" t="s">
        <v>35</v>
      </c>
      <c r="H109" s="25" t="s">
        <v>220</v>
      </c>
      <c r="I109" s="26" t="s">
        <v>209</v>
      </c>
      <c r="J109" s="25" t="s">
        <v>238</v>
      </c>
      <c r="K109" s="26" t="s">
        <v>253</v>
      </c>
      <c r="L109" s="30"/>
      <c r="M109" s="10"/>
      <c r="N109" s="15"/>
      <c r="O109" s="15"/>
      <c r="P109" s="15"/>
      <c r="Q109" s="58"/>
      <c r="R109" s="59"/>
      <c r="S109" s="59"/>
    </row>
    <row r="110" spans="1:19" s="7" customFormat="1" ht="105.6" outlineLevel="4" x14ac:dyDescent="0.25">
      <c r="A110" s="10"/>
      <c r="B110" s="10"/>
      <c r="C110" s="11"/>
      <c r="D110" s="10"/>
      <c r="E110" s="57"/>
      <c r="F110" s="25" t="s">
        <v>139</v>
      </c>
      <c r="G110" s="26" t="s">
        <v>211</v>
      </c>
      <c r="H110" s="25" t="s">
        <v>240</v>
      </c>
      <c r="I110" s="26" t="s">
        <v>254</v>
      </c>
      <c r="J110" s="25" t="s">
        <v>242</v>
      </c>
      <c r="K110" s="26" t="s">
        <v>224</v>
      </c>
      <c r="L110" s="30"/>
      <c r="M110" s="10"/>
      <c r="N110" s="15"/>
      <c r="O110" s="15"/>
      <c r="P110" s="15"/>
      <c r="Q110" s="58"/>
      <c r="R110" s="59"/>
      <c r="S110" s="59"/>
    </row>
    <row r="111" spans="1:19" s="7" customFormat="1" ht="15" outlineLevel="4" x14ac:dyDescent="0.25">
      <c r="A111" s="10"/>
      <c r="B111" s="10"/>
      <c r="C111" s="11"/>
      <c r="D111" s="10"/>
      <c r="E111" s="57"/>
      <c r="F111" s="41" t="s">
        <v>216</v>
      </c>
      <c r="G111" s="41"/>
      <c r="H111" s="41"/>
      <c r="I111" s="41"/>
      <c r="J111" s="41"/>
      <c r="K111" s="30"/>
      <c r="L111" s="30"/>
      <c r="M111" s="10"/>
      <c r="N111" s="15"/>
      <c r="O111" s="15"/>
      <c r="P111" s="15"/>
      <c r="Q111" s="58"/>
      <c r="R111" s="59"/>
      <c r="S111" s="59"/>
    </row>
    <row r="112" spans="1:19" s="7" customFormat="1" ht="106.95" customHeight="1" outlineLevel="3" x14ac:dyDescent="0.25">
      <c r="A112" s="10"/>
      <c r="B112" s="10"/>
      <c r="C112" s="60" t="s">
        <v>255</v>
      </c>
      <c r="D112" s="10" t="s">
        <v>256</v>
      </c>
      <c r="E112" s="61" t="s">
        <v>257</v>
      </c>
      <c r="F112" s="41"/>
      <c r="G112" s="41"/>
      <c r="H112" s="41"/>
      <c r="I112" s="41"/>
      <c r="J112" s="41"/>
      <c r="K112" s="30" t="e">
        <f ca="1">_xlfn.DISPIMG("ID_B1813EC318CD4C34AE4BC6A554A77637",1)</f>
        <v>#NAME?</v>
      </c>
      <c r="L112" s="30"/>
      <c r="M112" s="10"/>
      <c r="N112" s="15"/>
      <c r="O112" s="15"/>
      <c r="P112" s="15"/>
      <c r="Q112" s="58"/>
      <c r="R112" s="59"/>
      <c r="S112" s="59"/>
    </row>
    <row r="113" spans="1:19" s="7" customFormat="1" ht="60" outlineLevel="4" x14ac:dyDescent="0.25">
      <c r="A113" s="10"/>
      <c r="B113" s="10"/>
      <c r="C113" s="11"/>
      <c r="D113" s="10"/>
      <c r="E113" s="57"/>
      <c r="F113" s="25" t="s">
        <v>134</v>
      </c>
      <c r="G113" s="26" t="s">
        <v>35</v>
      </c>
      <c r="H113" s="25" t="s">
        <v>258</v>
      </c>
      <c r="I113" s="26" t="s">
        <v>229</v>
      </c>
      <c r="J113" s="25" t="s">
        <v>246</v>
      </c>
      <c r="K113" s="26" t="s">
        <v>146</v>
      </c>
      <c r="L113" s="30"/>
      <c r="M113" s="10"/>
      <c r="N113" s="15"/>
      <c r="O113" s="15"/>
      <c r="P113" s="15"/>
      <c r="Q113" s="58"/>
      <c r="R113" s="59"/>
      <c r="S113" s="59"/>
    </row>
    <row r="114" spans="1:19" s="7" customFormat="1" ht="117.6" outlineLevel="4" x14ac:dyDescent="0.25">
      <c r="A114" s="10"/>
      <c r="B114" s="10"/>
      <c r="C114" s="11"/>
      <c r="D114" s="10"/>
      <c r="E114" s="57"/>
      <c r="F114" s="25" t="s">
        <v>139</v>
      </c>
      <c r="G114" s="26" t="s">
        <v>211</v>
      </c>
      <c r="H114" s="25" t="s">
        <v>259</v>
      </c>
      <c r="I114" s="26" t="s">
        <v>260</v>
      </c>
      <c r="J114" s="25" t="s">
        <v>261</v>
      </c>
      <c r="K114" s="26" t="s">
        <v>233</v>
      </c>
      <c r="L114" s="30"/>
      <c r="M114" s="10"/>
      <c r="N114" s="15"/>
      <c r="O114" s="15"/>
      <c r="P114" s="15"/>
      <c r="Q114" s="58"/>
      <c r="R114" s="59"/>
      <c r="S114" s="59"/>
    </row>
    <row r="115" spans="1:19" s="7" customFormat="1" ht="15" outlineLevel="4" x14ac:dyDescent="0.25">
      <c r="A115" s="10"/>
      <c r="B115" s="10"/>
      <c r="C115" s="11"/>
      <c r="D115" s="10"/>
      <c r="E115" s="57"/>
      <c r="F115" s="25" t="s">
        <v>141</v>
      </c>
      <c r="G115" s="25"/>
      <c r="H115" s="25"/>
      <c r="I115" s="25"/>
      <c r="J115" s="25"/>
      <c r="K115" s="26"/>
      <c r="L115" s="30"/>
      <c r="M115" s="10"/>
      <c r="N115" s="15"/>
      <c r="O115" s="15"/>
      <c r="P115" s="15"/>
      <c r="Q115" s="58"/>
      <c r="R115" s="59"/>
      <c r="S115" s="59"/>
    </row>
    <row r="116" spans="1:19" s="7" customFormat="1" ht="90" customHeight="1" outlineLevel="3" x14ac:dyDescent="0.25">
      <c r="A116" s="10"/>
      <c r="B116" s="10"/>
      <c r="C116" s="60" t="s">
        <v>262</v>
      </c>
      <c r="D116" s="10" t="s">
        <v>263</v>
      </c>
      <c r="E116" s="61" t="s">
        <v>264</v>
      </c>
      <c r="F116" s="41"/>
      <c r="G116" s="41"/>
      <c r="H116" s="41"/>
      <c r="I116" s="41"/>
      <c r="J116" s="41"/>
      <c r="K116" s="30" t="e">
        <f ca="1">_xlfn.DISPIMG("ID_E93290B6172C408C857C3CE96D6C6B4E",1)</f>
        <v>#NAME?</v>
      </c>
      <c r="L116" s="30"/>
      <c r="M116" s="10"/>
      <c r="N116" s="15"/>
      <c r="O116" s="15"/>
      <c r="P116" s="15"/>
      <c r="Q116" s="58"/>
      <c r="R116" s="59"/>
      <c r="S116" s="59"/>
    </row>
    <row r="117" spans="1:19" s="7" customFormat="1" ht="75.599999999999994" outlineLevel="4" x14ac:dyDescent="0.25">
      <c r="A117" s="10"/>
      <c r="B117" s="10"/>
      <c r="C117" s="11"/>
      <c r="D117" s="10"/>
      <c r="E117" s="57"/>
      <c r="F117" s="25" t="s">
        <v>134</v>
      </c>
      <c r="G117" s="26" t="s">
        <v>35</v>
      </c>
      <c r="H117" s="25" t="s">
        <v>258</v>
      </c>
      <c r="I117" s="26" t="s">
        <v>229</v>
      </c>
      <c r="J117" s="25" t="s">
        <v>238</v>
      </c>
      <c r="K117" s="26" t="s">
        <v>265</v>
      </c>
      <c r="L117" s="30"/>
      <c r="M117" s="10"/>
      <c r="N117" s="15"/>
      <c r="O117" s="15"/>
      <c r="P117" s="15"/>
      <c r="Q117" s="58"/>
      <c r="R117" s="59"/>
      <c r="S117" s="59"/>
    </row>
    <row r="118" spans="1:19" s="7" customFormat="1" ht="105.6" outlineLevel="4" x14ac:dyDescent="0.25">
      <c r="A118" s="10"/>
      <c r="B118" s="10"/>
      <c r="C118" s="11"/>
      <c r="D118" s="10"/>
      <c r="E118" s="57"/>
      <c r="F118" s="25" t="s">
        <v>139</v>
      </c>
      <c r="G118" s="26" t="s">
        <v>211</v>
      </c>
      <c r="H118" s="25" t="s">
        <v>266</v>
      </c>
      <c r="I118" s="26" t="s">
        <v>267</v>
      </c>
      <c r="J118" s="25" t="s">
        <v>242</v>
      </c>
      <c r="K118" s="26" t="s">
        <v>224</v>
      </c>
      <c r="L118" s="30"/>
      <c r="M118" s="10"/>
      <c r="N118" s="15"/>
      <c r="O118" s="15"/>
      <c r="P118" s="15"/>
      <c r="Q118" s="58"/>
      <c r="R118" s="59"/>
      <c r="S118" s="59"/>
    </row>
    <row r="119" spans="1:19" s="7" customFormat="1" ht="15" outlineLevel="4" x14ac:dyDescent="0.25">
      <c r="A119" s="10"/>
      <c r="B119" s="10"/>
      <c r="C119" s="11"/>
      <c r="D119" s="10"/>
      <c r="E119" s="57"/>
      <c r="F119" s="25" t="s">
        <v>141</v>
      </c>
      <c r="G119" s="41"/>
      <c r="H119" s="41"/>
      <c r="I119" s="41"/>
      <c r="J119" s="41"/>
      <c r="K119" s="30"/>
      <c r="L119" s="30"/>
      <c r="M119" s="10"/>
      <c r="N119" s="15"/>
      <c r="O119" s="15"/>
      <c r="P119" s="15"/>
      <c r="Q119" s="58"/>
      <c r="R119" s="59"/>
      <c r="S119" s="59"/>
    </row>
    <row r="120" spans="1:19" s="7" customFormat="1" ht="103.05" customHeight="1" outlineLevel="3" x14ac:dyDescent="0.25">
      <c r="A120" s="10"/>
      <c r="B120" s="10"/>
      <c r="C120" s="60" t="s">
        <v>268</v>
      </c>
      <c r="D120" s="10" t="s">
        <v>269</v>
      </c>
      <c r="E120" s="62" t="s">
        <v>270</v>
      </c>
      <c r="F120" s="41"/>
      <c r="G120" s="41"/>
      <c r="H120" s="41"/>
      <c r="I120" s="41"/>
      <c r="J120" s="41"/>
      <c r="K120" s="30" t="e">
        <f ca="1">_xlfn.DISPIMG("ID_D293F9312E4444F9AD62435FFB08D5B3",1)</f>
        <v>#NAME?</v>
      </c>
      <c r="L120" s="30"/>
      <c r="M120" s="10"/>
      <c r="N120" s="15"/>
      <c r="O120" s="15"/>
      <c r="P120" s="15"/>
      <c r="Q120" s="58"/>
      <c r="R120" s="59"/>
      <c r="S120" s="59"/>
    </row>
    <row r="121" spans="1:19" s="7" customFormat="1" ht="60" outlineLevel="4" x14ac:dyDescent="0.25">
      <c r="A121" s="10"/>
      <c r="B121" s="10"/>
      <c r="C121" s="11"/>
      <c r="D121" s="10"/>
      <c r="E121" s="57"/>
      <c r="F121" s="25" t="s">
        <v>134</v>
      </c>
      <c r="G121" s="26" t="s">
        <v>35</v>
      </c>
      <c r="H121" s="25" t="s">
        <v>271</v>
      </c>
      <c r="I121" s="26" t="s">
        <v>209</v>
      </c>
      <c r="J121" s="25" t="s">
        <v>246</v>
      </c>
      <c r="K121" s="26" t="s">
        <v>146</v>
      </c>
      <c r="L121" s="30"/>
      <c r="M121" s="10"/>
      <c r="N121" s="15"/>
      <c r="O121" s="15"/>
      <c r="P121" s="15"/>
      <c r="Q121" s="58"/>
      <c r="R121" s="59"/>
      <c r="S121" s="59"/>
    </row>
    <row r="122" spans="1:19" s="7" customFormat="1" ht="117.6" outlineLevel="4" x14ac:dyDescent="0.25">
      <c r="A122" s="10"/>
      <c r="B122" s="10"/>
      <c r="C122" s="11"/>
      <c r="D122" s="10"/>
      <c r="E122" s="57"/>
      <c r="F122" s="25" t="s">
        <v>139</v>
      </c>
      <c r="G122" s="26" t="s">
        <v>211</v>
      </c>
      <c r="H122" s="25" t="s">
        <v>272</v>
      </c>
      <c r="I122" s="26" t="s">
        <v>273</v>
      </c>
      <c r="J122" s="25" t="s">
        <v>274</v>
      </c>
      <c r="K122" s="26" t="s">
        <v>275</v>
      </c>
      <c r="L122" s="30"/>
      <c r="M122" s="10"/>
      <c r="N122" s="15"/>
      <c r="O122" s="15"/>
      <c r="P122" s="15"/>
      <c r="Q122" s="58"/>
      <c r="R122" s="59"/>
      <c r="S122" s="59"/>
    </row>
    <row r="123" spans="1:19" s="7" customFormat="1" ht="15" outlineLevel="4" x14ac:dyDescent="0.25">
      <c r="A123" s="10"/>
      <c r="B123" s="10"/>
      <c r="C123" s="11"/>
      <c r="D123" s="10"/>
      <c r="E123" s="57"/>
      <c r="F123" s="25" t="s">
        <v>141</v>
      </c>
      <c r="G123" s="25"/>
      <c r="H123" s="25"/>
      <c r="I123" s="25"/>
      <c r="J123" s="25"/>
      <c r="K123" s="26"/>
      <c r="L123" s="30"/>
      <c r="M123" s="10"/>
      <c r="N123" s="15"/>
      <c r="O123" s="15"/>
      <c r="P123" s="15"/>
      <c r="Q123" s="58"/>
      <c r="R123" s="59"/>
      <c r="S123" s="59"/>
    </row>
    <row r="124" spans="1:19" s="7" customFormat="1" ht="91.95" customHeight="1" outlineLevel="3" x14ac:dyDescent="0.25">
      <c r="A124" s="10"/>
      <c r="B124" s="10"/>
      <c r="C124" s="60" t="s">
        <v>276</v>
      </c>
      <c r="D124" s="10" t="s">
        <v>277</v>
      </c>
      <c r="E124" s="61" t="s">
        <v>278</v>
      </c>
      <c r="F124" s="41"/>
      <c r="G124" s="41"/>
      <c r="H124" s="41"/>
      <c r="I124" s="41"/>
      <c r="J124" s="41"/>
      <c r="K124" s="30" t="e">
        <f ca="1">_xlfn.DISPIMG("ID_81A638BEA4E740D0868C0E7B817A63B1",1)</f>
        <v>#NAME?</v>
      </c>
      <c r="L124" s="30"/>
      <c r="M124" s="10"/>
      <c r="N124" s="15"/>
      <c r="O124" s="15"/>
      <c r="P124" s="15"/>
      <c r="Q124" s="58"/>
      <c r="R124" s="59"/>
      <c r="S124" s="59"/>
    </row>
    <row r="125" spans="1:19" s="7" customFormat="1" ht="75.599999999999994" outlineLevel="4" x14ac:dyDescent="0.25">
      <c r="A125" s="10"/>
      <c r="B125" s="10"/>
      <c r="C125" s="11"/>
      <c r="D125" s="10"/>
      <c r="E125" s="57"/>
      <c r="F125" s="25" t="s">
        <v>134</v>
      </c>
      <c r="G125" s="26" t="s">
        <v>35</v>
      </c>
      <c r="H125" s="25" t="s">
        <v>279</v>
      </c>
      <c r="I125" s="26" t="s">
        <v>209</v>
      </c>
      <c r="J125" s="25" t="s">
        <v>280</v>
      </c>
      <c r="K125" s="26" t="s">
        <v>281</v>
      </c>
      <c r="L125" s="30"/>
      <c r="M125" s="10"/>
      <c r="N125" s="15"/>
      <c r="O125" s="15"/>
      <c r="P125" s="15"/>
      <c r="Q125" s="58"/>
      <c r="R125" s="59"/>
      <c r="S125" s="59"/>
    </row>
    <row r="126" spans="1:19" s="7" customFormat="1" ht="105.6" outlineLevel="4" x14ac:dyDescent="0.25">
      <c r="A126" s="10"/>
      <c r="B126" s="10"/>
      <c r="C126" s="11"/>
      <c r="D126" s="10"/>
      <c r="E126" s="57"/>
      <c r="F126" s="25" t="s">
        <v>139</v>
      </c>
      <c r="G126" s="26" t="s">
        <v>211</v>
      </c>
      <c r="H126" s="25" t="s">
        <v>282</v>
      </c>
      <c r="I126" s="26" t="s">
        <v>283</v>
      </c>
      <c r="J126" s="25" t="s">
        <v>242</v>
      </c>
      <c r="K126" s="26" t="s">
        <v>224</v>
      </c>
      <c r="L126" s="30"/>
      <c r="M126" s="10"/>
      <c r="N126" s="15"/>
      <c r="O126" s="15"/>
      <c r="P126" s="15"/>
      <c r="Q126" s="58"/>
      <c r="R126" s="59"/>
      <c r="S126" s="59"/>
    </row>
    <row r="127" spans="1:19" s="7" customFormat="1" ht="15" outlineLevel="4" x14ac:dyDescent="0.25">
      <c r="A127" s="10"/>
      <c r="B127" s="10"/>
      <c r="C127" s="11"/>
      <c r="D127" s="10"/>
      <c r="E127" s="57"/>
      <c r="F127" s="41" t="s">
        <v>216</v>
      </c>
      <c r="G127" s="41"/>
      <c r="H127" s="41"/>
      <c r="I127" s="41"/>
      <c r="J127" s="41"/>
      <c r="K127" s="30"/>
      <c r="L127" s="30"/>
      <c r="M127" s="10"/>
      <c r="N127" s="15"/>
      <c r="O127" s="15"/>
      <c r="P127" s="15"/>
      <c r="Q127" s="58"/>
      <c r="R127" s="59"/>
      <c r="S127" s="59"/>
    </row>
    <row r="128" spans="1:19" s="7" customFormat="1" ht="94.05" customHeight="1" outlineLevel="3" x14ac:dyDescent="0.25">
      <c r="A128" s="10"/>
      <c r="B128" s="10"/>
      <c r="C128" s="60" t="s">
        <v>284</v>
      </c>
      <c r="D128" s="10" t="s">
        <v>285</v>
      </c>
      <c r="E128" s="61" t="s">
        <v>286</v>
      </c>
      <c r="F128" s="41"/>
      <c r="G128" s="41"/>
      <c r="H128" s="41"/>
      <c r="I128" s="41"/>
      <c r="J128" s="41"/>
      <c r="K128" s="30" t="e">
        <f ca="1">_xlfn.DISPIMG("ID_419AF66B9D33460D8862939AA99377F8",1)</f>
        <v>#NAME?</v>
      </c>
      <c r="L128" s="30"/>
      <c r="M128" s="10"/>
      <c r="N128" s="15"/>
      <c r="O128" s="15"/>
      <c r="P128" s="15"/>
      <c r="Q128" s="58"/>
      <c r="R128" s="59"/>
      <c r="S128" s="59"/>
    </row>
    <row r="129" spans="1:19" s="7" customFormat="1" ht="60" outlineLevel="4" x14ac:dyDescent="0.25">
      <c r="A129" s="10"/>
      <c r="B129" s="10"/>
      <c r="C129" s="11"/>
      <c r="D129" s="10"/>
      <c r="E129" s="57"/>
      <c r="F129" s="25" t="s">
        <v>134</v>
      </c>
      <c r="G129" s="26" t="s">
        <v>35</v>
      </c>
      <c r="H129" s="25" t="s">
        <v>287</v>
      </c>
      <c r="I129" s="26" t="s">
        <v>209</v>
      </c>
      <c r="J129" s="25" t="s">
        <v>246</v>
      </c>
      <c r="K129" s="26" t="s">
        <v>146</v>
      </c>
      <c r="L129" s="30"/>
      <c r="M129" s="10"/>
      <c r="N129" s="15"/>
      <c r="O129" s="15"/>
      <c r="P129" s="15"/>
      <c r="Q129" s="58"/>
      <c r="R129" s="59"/>
      <c r="S129" s="59"/>
    </row>
    <row r="130" spans="1:19" s="7" customFormat="1" ht="117.6" outlineLevel="4" x14ac:dyDescent="0.25">
      <c r="A130" s="10"/>
      <c r="B130" s="10"/>
      <c r="C130" s="11"/>
      <c r="D130" s="10"/>
      <c r="E130" s="57"/>
      <c r="F130" s="25" t="s">
        <v>139</v>
      </c>
      <c r="G130" s="26" t="s">
        <v>211</v>
      </c>
      <c r="H130" s="25" t="s">
        <v>272</v>
      </c>
      <c r="I130" s="26" t="s">
        <v>288</v>
      </c>
      <c r="J130" s="25" t="s">
        <v>289</v>
      </c>
      <c r="K130" s="26" t="s">
        <v>233</v>
      </c>
      <c r="L130" s="30"/>
      <c r="M130" s="10"/>
      <c r="N130" s="15"/>
      <c r="O130" s="15"/>
      <c r="P130" s="15"/>
      <c r="Q130" s="58"/>
      <c r="R130" s="59"/>
      <c r="S130" s="59"/>
    </row>
    <row r="131" spans="1:19" s="7" customFormat="1" ht="15" outlineLevel="4" x14ac:dyDescent="0.25">
      <c r="A131" s="10"/>
      <c r="B131" s="10"/>
      <c r="C131" s="11"/>
      <c r="D131" s="10"/>
      <c r="E131" s="57"/>
      <c r="F131" s="25" t="s">
        <v>141</v>
      </c>
      <c r="G131" s="25"/>
      <c r="H131" s="25"/>
      <c r="I131" s="25"/>
      <c r="J131" s="25"/>
      <c r="K131" s="26"/>
      <c r="L131" s="30"/>
      <c r="M131" s="10"/>
      <c r="N131" s="15"/>
      <c r="O131" s="15"/>
      <c r="P131" s="15"/>
      <c r="Q131" s="58"/>
      <c r="R131" s="59"/>
      <c r="S131" s="59"/>
    </row>
    <row r="132" spans="1:19" s="7" customFormat="1" ht="96" customHeight="1" outlineLevel="3" x14ac:dyDescent="0.25">
      <c r="A132" s="10"/>
      <c r="B132" s="10"/>
      <c r="C132" s="60" t="s">
        <v>290</v>
      </c>
      <c r="D132" s="10" t="s">
        <v>291</v>
      </c>
      <c r="E132" s="61" t="s">
        <v>292</v>
      </c>
      <c r="F132" s="41"/>
      <c r="G132" s="41"/>
      <c r="H132" s="41"/>
      <c r="I132" s="41"/>
      <c r="J132" s="41"/>
      <c r="K132" s="30" t="e">
        <f ca="1">_xlfn.DISPIMG("ID_DCD7ABE72CAE4FE69E4A448FE0C0030D",1)</f>
        <v>#NAME?</v>
      </c>
      <c r="L132" s="30"/>
      <c r="M132" s="10"/>
      <c r="N132" s="15"/>
      <c r="O132" s="15"/>
      <c r="P132" s="15"/>
      <c r="Q132" s="58"/>
      <c r="R132" s="59"/>
      <c r="S132" s="59"/>
    </row>
    <row r="133" spans="1:19" s="7" customFormat="1" ht="75.599999999999994" outlineLevel="4" x14ac:dyDescent="0.25">
      <c r="A133" s="10"/>
      <c r="B133" s="10"/>
      <c r="C133" s="11"/>
      <c r="D133" s="10"/>
      <c r="E133" s="57"/>
      <c r="F133" s="25" t="s">
        <v>134</v>
      </c>
      <c r="G133" s="26" t="s">
        <v>35</v>
      </c>
      <c r="H133" s="25" t="s">
        <v>293</v>
      </c>
      <c r="I133" s="26" t="s">
        <v>209</v>
      </c>
      <c r="J133" s="25" t="s">
        <v>280</v>
      </c>
      <c r="K133" s="26" t="s">
        <v>294</v>
      </c>
      <c r="L133" s="30"/>
      <c r="M133" s="10"/>
      <c r="N133" s="15"/>
      <c r="O133" s="15"/>
      <c r="P133" s="15"/>
      <c r="Q133" s="58"/>
      <c r="R133" s="59"/>
      <c r="S133" s="59"/>
    </row>
    <row r="134" spans="1:19" s="7" customFormat="1" ht="105.6" outlineLevel="4" x14ac:dyDescent="0.25">
      <c r="A134" s="10"/>
      <c r="B134" s="10"/>
      <c r="C134" s="11"/>
      <c r="D134" s="10"/>
      <c r="E134" s="57"/>
      <c r="F134" s="25" t="s">
        <v>139</v>
      </c>
      <c r="G134" s="26" t="s">
        <v>211</v>
      </c>
      <c r="H134" s="25" t="s">
        <v>295</v>
      </c>
      <c r="I134" s="26" t="s">
        <v>296</v>
      </c>
      <c r="J134" s="25" t="s">
        <v>242</v>
      </c>
      <c r="K134" s="26" t="s">
        <v>224</v>
      </c>
      <c r="L134" s="30"/>
      <c r="M134" s="10"/>
      <c r="N134" s="15"/>
      <c r="O134" s="15"/>
      <c r="P134" s="15"/>
      <c r="Q134" s="58"/>
      <c r="R134" s="59"/>
      <c r="S134" s="59"/>
    </row>
    <row r="135" spans="1:19" s="7" customFormat="1" ht="15" outlineLevel="4" x14ac:dyDescent="0.25">
      <c r="A135" s="10"/>
      <c r="B135" s="10"/>
      <c r="C135" s="11"/>
      <c r="D135" s="10"/>
      <c r="E135" s="57"/>
      <c r="F135" s="25" t="s">
        <v>141</v>
      </c>
      <c r="G135" s="25"/>
      <c r="H135" s="25"/>
      <c r="I135" s="25"/>
      <c r="J135" s="25"/>
      <c r="K135" s="26"/>
      <c r="L135" s="30"/>
      <c r="M135" s="10"/>
      <c r="N135" s="15"/>
      <c r="O135" s="15"/>
      <c r="P135" s="15"/>
      <c r="Q135" s="58"/>
      <c r="R135" s="59"/>
      <c r="S135" s="59"/>
    </row>
    <row r="136" spans="1:19" s="7" customFormat="1" ht="111" customHeight="1" outlineLevel="3" x14ac:dyDescent="0.25">
      <c r="A136" s="10"/>
      <c r="B136" s="10"/>
      <c r="C136" s="60" t="s">
        <v>297</v>
      </c>
      <c r="D136" s="10" t="s">
        <v>298</v>
      </c>
      <c r="E136" s="61" t="s">
        <v>299</v>
      </c>
      <c r="F136" s="41"/>
      <c r="G136" s="41"/>
      <c r="H136" s="41"/>
      <c r="I136" s="41"/>
      <c r="J136" s="41"/>
      <c r="K136" s="30" t="e">
        <f ca="1">_xlfn.DISPIMG("ID_6BBDCA82C60F4673BFE8CAEA8110A442",1)</f>
        <v>#NAME?</v>
      </c>
      <c r="L136" s="30"/>
      <c r="M136" s="10"/>
      <c r="N136" s="15"/>
      <c r="O136" s="15"/>
      <c r="P136" s="15"/>
      <c r="Q136" s="58"/>
      <c r="R136" s="59"/>
      <c r="S136" s="59"/>
    </row>
    <row r="137" spans="1:19" s="7" customFormat="1" ht="60" outlineLevel="4" x14ac:dyDescent="0.25">
      <c r="A137" s="10"/>
      <c r="B137" s="10"/>
      <c r="C137" s="11"/>
      <c r="D137" s="10"/>
      <c r="E137" s="57"/>
      <c r="F137" s="25" t="s">
        <v>134</v>
      </c>
      <c r="G137" s="26" t="s">
        <v>35</v>
      </c>
      <c r="H137" s="25" t="s">
        <v>300</v>
      </c>
      <c r="I137" s="26" t="s">
        <v>209</v>
      </c>
      <c r="J137" s="25" t="s">
        <v>246</v>
      </c>
      <c r="K137" s="26" t="s">
        <v>146</v>
      </c>
      <c r="L137" s="30"/>
      <c r="M137" s="10"/>
      <c r="N137" s="15"/>
      <c r="O137" s="15"/>
      <c r="P137" s="15"/>
      <c r="Q137" s="58"/>
      <c r="R137" s="59"/>
      <c r="S137" s="59"/>
    </row>
    <row r="138" spans="1:19" s="7" customFormat="1" ht="117.6" outlineLevel="4" x14ac:dyDescent="0.25">
      <c r="A138" s="10"/>
      <c r="B138" s="10"/>
      <c r="C138" s="11"/>
      <c r="D138" s="10"/>
      <c r="E138" s="57"/>
      <c r="F138" s="25" t="s">
        <v>139</v>
      </c>
      <c r="G138" s="26" t="s">
        <v>211</v>
      </c>
      <c r="H138" s="25" t="s">
        <v>301</v>
      </c>
      <c r="I138" s="26" t="s">
        <v>302</v>
      </c>
      <c r="J138" s="25" t="s">
        <v>274</v>
      </c>
      <c r="K138" s="26" t="s">
        <v>215</v>
      </c>
      <c r="L138" s="30"/>
      <c r="M138" s="10"/>
      <c r="N138" s="15"/>
      <c r="O138" s="15"/>
      <c r="P138" s="15"/>
      <c r="Q138" s="58"/>
      <c r="R138" s="59"/>
      <c r="S138" s="59"/>
    </row>
    <row r="139" spans="1:19" s="7" customFormat="1" ht="15" outlineLevel="4" x14ac:dyDescent="0.25">
      <c r="A139" s="10"/>
      <c r="B139" s="10"/>
      <c r="C139" s="11"/>
      <c r="D139" s="10"/>
      <c r="E139" s="57"/>
      <c r="F139" s="25" t="s">
        <v>141</v>
      </c>
      <c r="G139" s="25"/>
      <c r="H139" s="25"/>
      <c r="I139" s="25"/>
      <c r="J139" s="25"/>
      <c r="K139" s="26"/>
      <c r="L139" s="30"/>
      <c r="M139" s="10"/>
      <c r="N139" s="15"/>
      <c r="O139" s="15"/>
      <c r="P139" s="15"/>
      <c r="Q139" s="58"/>
      <c r="R139" s="59"/>
      <c r="S139" s="59"/>
    </row>
    <row r="140" spans="1:19" s="7" customFormat="1" ht="79.05" customHeight="1" outlineLevel="3" x14ac:dyDescent="0.25">
      <c r="A140" s="10"/>
      <c r="B140" s="10"/>
      <c r="C140" s="60" t="s">
        <v>303</v>
      </c>
      <c r="D140" s="10" t="s">
        <v>304</v>
      </c>
      <c r="E140" s="61" t="s">
        <v>305</v>
      </c>
      <c r="F140" s="41"/>
      <c r="G140" s="41"/>
      <c r="H140" s="41"/>
      <c r="I140" s="41"/>
      <c r="J140" s="41"/>
      <c r="K140" s="30" t="e">
        <f ca="1">_xlfn.DISPIMG("ID_E27454DFF3984846B18C4587A1B96CE8",1)</f>
        <v>#NAME?</v>
      </c>
      <c r="L140" s="30"/>
      <c r="M140" s="10"/>
      <c r="N140" s="15"/>
      <c r="O140" s="15"/>
      <c r="P140" s="15"/>
      <c r="Q140" s="58"/>
      <c r="R140" s="59"/>
      <c r="S140" s="59"/>
    </row>
    <row r="141" spans="1:19" s="7" customFormat="1" ht="75.599999999999994" outlineLevel="4" x14ac:dyDescent="0.25">
      <c r="A141" s="10"/>
      <c r="B141" s="10"/>
      <c r="C141" s="11"/>
      <c r="D141" s="10"/>
      <c r="E141" s="57"/>
      <c r="F141" s="25" t="s">
        <v>134</v>
      </c>
      <c r="G141" s="26" t="s">
        <v>35</v>
      </c>
      <c r="H141" s="25" t="s">
        <v>306</v>
      </c>
      <c r="I141" s="26" t="s">
        <v>307</v>
      </c>
      <c r="J141" s="25" t="s">
        <v>308</v>
      </c>
      <c r="K141" s="26" t="s">
        <v>309</v>
      </c>
      <c r="L141" s="30"/>
      <c r="M141" s="10"/>
      <c r="N141" s="15"/>
      <c r="O141" s="15"/>
      <c r="P141" s="15"/>
      <c r="Q141" s="58"/>
      <c r="R141" s="59"/>
      <c r="S141" s="59"/>
    </row>
    <row r="142" spans="1:19" s="7" customFormat="1" ht="105.6" outlineLevel="4" x14ac:dyDescent="0.25">
      <c r="A142" s="10"/>
      <c r="B142" s="10"/>
      <c r="C142" s="11"/>
      <c r="D142" s="10"/>
      <c r="E142" s="57"/>
      <c r="F142" s="25" t="s">
        <v>139</v>
      </c>
      <c r="G142" s="26" t="s">
        <v>211</v>
      </c>
      <c r="H142" s="25" t="s">
        <v>310</v>
      </c>
      <c r="I142" s="26" t="s">
        <v>311</v>
      </c>
      <c r="J142" s="25" t="s">
        <v>242</v>
      </c>
      <c r="K142" s="26" t="s">
        <v>224</v>
      </c>
      <c r="L142" s="30"/>
      <c r="M142" s="10"/>
      <c r="N142" s="15"/>
      <c r="O142" s="15"/>
      <c r="P142" s="15"/>
      <c r="Q142" s="58"/>
      <c r="R142" s="59"/>
      <c r="S142" s="59"/>
    </row>
    <row r="143" spans="1:19" s="7" customFormat="1" ht="15" outlineLevel="4" x14ac:dyDescent="0.25">
      <c r="A143" s="10"/>
      <c r="B143" s="10"/>
      <c r="C143" s="11"/>
      <c r="D143" s="10"/>
      <c r="E143" s="57"/>
      <c r="F143" s="41" t="s">
        <v>216</v>
      </c>
      <c r="G143" s="41"/>
      <c r="H143" s="41"/>
      <c r="I143" s="41"/>
      <c r="J143" s="41"/>
      <c r="K143" s="30"/>
      <c r="L143" s="30"/>
      <c r="M143" s="10"/>
      <c r="N143" s="15"/>
      <c r="O143" s="15"/>
      <c r="P143" s="15"/>
      <c r="Q143" s="58"/>
      <c r="R143" s="59"/>
      <c r="S143" s="59"/>
    </row>
    <row r="144" spans="1:19" s="7" customFormat="1" ht="105" customHeight="1" outlineLevel="3" x14ac:dyDescent="0.25">
      <c r="A144" s="10"/>
      <c r="B144" s="10"/>
      <c r="C144" s="60" t="s">
        <v>312</v>
      </c>
      <c r="D144" s="10" t="s">
        <v>313</v>
      </c>
      <c r="E144" s="61" t="s">
        <v>314</v>
      </c>
      <c r="F144" s="41"/>
      <c r="G144" s="41"/>
      <c r="H144" s="41"/>
      <c r="I144" s="41"/>
      <c r="J144" s="41"/>
      <c r="K144" s="30" t="e">
        <f ca="1">_xlfn.DISPIMG("ID_25B6DB1A469946AF9C7BB26DDB4AA004",1)</f>
        <v>#NAME?</v>
      </c>
      <c r="L144" s="30"/>
      <c r="M144" s="10"/>
      <c r="N144" s="15"/>
      <c r="O144" s="15"/>
      <c r="P144" s="15"/>
      <c r="Q144" s="58"/>
      <c r="R144" s="59"/>
      <c r="S144" s="59"/>
    </row>
    <row r="145" spans="1:19" s="7" customFormat="1" ht="52.8" outlineLevel="4" x14ac:dyDescent="0.25">
      <c r="A145" s="10"/>
      <c r="B145" s="10"/>
      <c r="C145" s="11"/>
      <c r="D145" s="10"/>
      <c r="E145" s="57"/>
      <c r="F145" s="25" t="s">
        <v>134</v>
      </c>
      <c r="G145" s="26" t="s">
        <v>35</v>
      </c>
      <c r="H145" s="25" t="s">
        <v>315</v>
      </c>
      <c r="I145" s="26" t="s">
        <v>209</v>
      </c>
      <c r="J145" s="25" t="s">
        <v>246</v>
      </c>
      <c r="K145" s="26" t="s">
        <v>146</v>
      </c>
      <c r="L145" s="30"/>
      <c r="M145" s="10"/>
      <c r="N145" s="15"/>
      <c r="O145" s="15"/>
      <c r="P145" s="15"/>
      <c r="Q145" s="58"/>
      <c r="R145" s="59"/>
      <c r="S145" s="59"/>
    </row>
    <row r="146" spans="1:19" s="7" customFormat="1" ht="105.6" outlineLevel="4" x14ac:dyDescent="0.25">
      <c r="A146" s="10"/>
      <c r="B146" s="10"/>
      <c r="C146" s="11"/>
      <c r="D146" s="10"/>
      <c r="E146" s="57"/>
      <c r="F146" s="25" t="s">
        <v>139</v>
      </c>
      <c r="G146" s="26" t="s">
        <v>211</v>
      </c>
      <c r="H146" s="25" t="s">
        <v>301</v>
      </c>
      <c r="I146" s="26" t="s">
        <v>302</v>
      </c>
      <c r="J146" s="25" t="s">
        <v>242</v>
      </c>
      <c r="K146" s="26" t="s">
        <v>224</v>
      </c>
      <c r="L146" s="30"/>
      <c r="M146" s="10"/>
      <c r="N146" s="15"/>
      <c r="O146" s="15"/>
      <c r="P146" s="15"/>
      <c r="Q146" s="58"/>
      <c r="R146" s="59"/>
      <c r="S146" s="59"/>
    </row>
    <row r="147" spans="1:19" s="7" customFormat="1" ht="30" outlineLevel="4" x14ac:dyDescent="0.25">
      <c r="A147" s="10"/>
      <c r="B147" s="10"/>
      <c r="C147" s="11"/>
      <c r="D147" s="10"/>
      <c r="E147" s="57"/>
      <c r="F147" s="25" t="s">
        <v>141</v>
      </c>
      <c r="G147" s="25"/>
      <c r="H147" s="25"/>
      <c r="I147" s="25"/>
      <c r="J147" s="25" t="s">
        <v>316</v>
      </c>
      <c r="K147" s="26" t="s">
        <v>317</v>
      </c>
      <c r="L147" s="30"/>
      <c r="M147" s="10"/>
      <c r="N147" s="15"/>
      <c r="O147" s="15"/>
      <c r="P147" s="15"/>
      <c r="Q147" s="58"/>
      <c r="R147" s="59"/>
      <c r="S147" s="59"/>
    </row>
    <row r="148" spans="1:19" s="7" customFormat="1" ht="79.05" customHeight="1" outlineLevel="3" x14ac:dyDescent="0.25">
      <c r="A148" s="10"/>
      <c r="B148" s="10"/>
      <c r="C148" s="60" t="s">
        <v>318</v>
      </c>
      <c r="D148" s="10" t="s">
        <v>319</v>
      </c>
      <c r="E148" s="61" t="s">
        <v>320</v>
      </c>
      <c r="F148" s="41"/>
      <c r="G148" s="41"/>
      <c r="H148" s="41"/>
      <c r="I148" s="41"/>
      <c r="J148" s="41"/>
      <c r="K148" s="30" t="e">
        <f ca="1">_xlfn.DISPIMG("ID_E9D41D6CA4434A89AD2094D5EC06A932",1)</f>
        <v>#NAME?</v>
      </c>
      <c r="L148" s="30"/>
      <c r="M148" s="10"/>
      <c r="N148" s="15"/>
      <c r="O148" s="15"/>
      <c r="P148" s="15"/>
      <c r="Q148" s="58"/>
      <c r="R148" s="59"/>
      <c r="S148" s="59"/>
    </row>
    <row r="149" spans="1:19" s="7" customFormat="1" ht="75.599999999999994" outlineLevel="4" x14ac:dyDescent="0.25">
      <c r="A149" s="10"/>
      <c r="B149" s="10"/>
      <c r="C149" s="11"/>
      <c r="D149" s="10"/>
      <c r="E149" s="57"/>
      <c r="F149" s="25" t="s">
        <v>134</v>
      </c>
      <c r="G149" s="26" t="s">
        <v>35</v>
      </c>
      <c r="H149" s="25" t="s">
        <v>321</v>
      </c>
      <c r="I149" s="26" t="s">
        <v>209</v>
      </c>
      <c r="J149" s="25" t="s">
        <v>238</v>
      </c>
      <c r="K149" s="26" t="s">
        <v>322</v>
      </c>
      <c r="L149" s="30"/>
      <c r="M149" s="10"/>
      <c r="N149" s="15"/>
      <c r="O149" s="15"/>
      <c r="P149" s="15"/>
      <c r="Q149" s="58"/>
      <c r="R149" s="59"/>
      <c r="S149" s="59"/>
    </row>
    <row r="150" spans="1:19" s="7" customFormat="1" ht="105.6" outlineLevel="4" x14ac:dyDescent="0.25">
      <c r="A150" s="10"/>
      <c r="B150" s="10"/>
      <c r="C150" s="11"/>
      <c r="D150" s="10"/>
      <c r="E150" s="57"/>
      <c r="F150" s="25" t="s">
        <v>139</v>
      </c>
      <c r="G150" s="26" t="s">
        <v>211</v>
      </c>
      <c r="H150" s="25" t="s">
        <v>310</v>
      </c>
      <c r="I150" s="26" t="s">
        <v>323</v>
      </c>
      <c r="J150" s="25" t="s">
        <v>242</v>
      </c>
      <c r="K150" s="26" t="s">
        <v>224</v>
      </c>
      <c r="L150" s="30"/>
      <c r="M150" s="10"/>
      <c r="N150" s="15"/>
      <c r="O150" s="15"/>
      <c r="P150" s="15"/>
      <c r="Q150" s="58"/>
      <c r="R150" s="59"/>
      <c r="S150" s="59"/>
    </row>
    <row r="151" spans="1:19" s="7" customFormat="1" ht="15" outlineLevel="4" x14ac:dyDescent="0.25">
      <c r="A151" s="10"/>
      <c r="B151" s="10"/>
      <c r="C151" s="11"/>
      <c r="D151" s="10"/>
      <c r="E151" s="57"/>
      <c r="F151" s="41" t="s">
        <v>216</v>
      </c>
      <c r="G151" s="41"/>
      <c r="H151" s="41"/>
      <c r="I151" s="41"/>
      <c r="J151" s="41"/>
      <c r="K151" s="30"/>
      <c r="L151" s="30"/>
      <c r="M151" s="10"/>
      <c r="N151" s="15"/>
      <c r="O151" s="15"/>
      <c r="P151" s="15"/>
      <c r="Q151" s="58"/>
      <c r="R151" s="59"/>
      <c r="S151" s="59"/>
    </row>
    <row r="152" spans="1:19" s="7" customFormat="1" ht="79.05" customHeight="1" outlineLevel="2" x14ac:dyDescent="0.25">
      <c r="A152" s="10"/>
      <c r="B152" s="10"/>
      <c r="C152" s="30" t="s">
        <v>324</v>
      </c>
      <c r="D152" s="10" t="s">
        <v>325</v>
      </c>
      <c r="E152" s="57" t="s">
        <v>326</v>
      </c>
      <c r="F152" s="13"/>
      <c r="G152" s="13"/>
      <c r="H152" s="13"/>
      <c r="I152" s="13"/>
      <c r="J152" s="41"/>
      <c r="K152" s="10"/>
      <c r="L152" s="10"/>
      <c r="M152" s="10"/>
      <c r="N152" s="15"/>
      <c r="O152" s="15"/>
      <c r="P152" s="15"/>
      <c r="Q152" s="58"/>
      <c r="R152" s="59"/>
      <c r="S152" s="59"/>
    </row>
    <row r="153" spans="1:19" s="7" customFormat="1" ht="82.05" customHeight="1" outlineLevel="3" x14ac:dyDescent="0.25">
      <c r="A153" s="10"/>
      <c r="B153" s="10"/>
      <c r="C153" s="60" t="s">
        <v>327</v>
      </c>
      <c r="D153" s="10" t="s">
        <v>328</v>
      </c>
      <c r="E153" s="61" t="s">
        <v>329</v>
      </c>
      <c r="F153" s="41"/>
      <c r="G153" s="41"/>
      <c r="H153" s="13"/>
      <c r="I153" s="13"/>
      <c r="J153" s="41"/>
      <c r="K153" s="30" t="e">
        <f ca="1">_xlfn.DISPIMG("ID_49FD5849F53C4994BA20C586C089F102",1)</f>
        <v>#NAME?</v>
      </c>
      <c r="L153" s="30"/>
      <c r="M153" s="10"/>
      <c r="N153" s="15"/>
      <c r="O153" s="15"/>
      <c r="P153" s="15"/>
      <c r="Q153" s="58"/>
      <c r="R153" s="59"/>
      <c r="S153" s="59"/>
    </row>
    <row r="154" spans="1:19" s="7" customFormat="1" ht="52.8" outlineLevel="4" x14ac:dyDescent="0.25">
      <c r="A154" s="10"/>
      <c r="B154" s="10"/>
      <c r="C154" s="11"/>
      <c r="D154" s="10"/>
      <c r="E154" s="57"/>
      <c r="F154" s="25" t="s">
        <v>134</v>
      </c>
      <c r="G154" s="26" t="s">
        <v>35</v>
      </c>
      <c r="H154" s="25" t="s">
        <v>330</v>
      </c>
      <c r="I154" s="26" t="s">
        <v>209</v>
      </c>
      <c r="J154" s="25" t="s">
        <v>246</v>
      </c>
      <c r="K154" s="26" t="s">
        <v>146</v>
      </c>
      <c r="L154" s="30"/>
      <c r="M154" s="10"/>
      <c r="N154" s="15"/>
      <c r="O154" s="15"/>
      <c r="P154" s="15"/>
      <c r="Q154" s="58"/>
      <c r="R154" s="59"/>
      <c r="S154" s="59"/>
    </row>
    <row r="155" spans="1:19" s="7" customFormat="1" ht="105.6" outlineLevel="4" x14ac:dyDescent="0.25">
      <c r="A155" s="10"/>
      <c r="B155" s="10"/>
      <c r="C155" s="11"/>
      <c r="D155" s="10"/>
      <c r="E155" s="57"/>
      <c r="F155" s="25" t="s">
        <v>139</v>
      </c>
      <c r="G155" s="26" t="s">
        <v>211</v>
      </c>
      <c r="H155" s="25" t="s">
        <v>331</v>
      </c>
      <c r="I155" s="26" t="s">
        <v>332</v>
      </c>
      <c r="J155" s="25" t="s">
        <v>333</v>
      </c>
      <c r="K155" s="26" t="s">
        <v>224</v>
      </c>
      <c r="L155" s="30"/>
      <c r="M155" s="10"/>
      <c r="N155" s="15"/>
      <c r="O155" s="15"/>
      <c r="P155" s="15"/>
      <c r="Q155" s="58"/>
      <c r="R155" s="59"/>
      <c r="S155" s="59"/>
    </row>
    <row r="156" spans="1:19" s="7" customFormat="1" ht="15" outlineLevel="4" x14ac:dyDescent="0.25">
      <c r="A156" s="10"/>
      <c r="B156" s="10"/>
      <c r="C156" s="11"/>
      <c r="D156" s="10"/>
      <c r="E156" s="57"/>
      <c r="F156" s="25" t="s">
        <v>141</v>
      </c>
      <c r="G156" s="25"/>
      <c r="H156" s="25"/>
      <c r="I156" s="25"/>
      <c r="J156" s="25"/>
      <c r="K156" s="26"/>
      <c r="L156" s="30"/>
      <c r="M156" s="10"/>
      <c r="N156" s="15"/>
      <c r="O156" s="15"/>
      <c r="P156" s="15"/>
      <c r="Q156" s="58"/>
      <c r="R156" s="59"/>
      <c r="S156" s="59"/>
    </row>
    <row r="157" spans="1:19" s="7" customFormat="1" ht="94.05" customHeight="1" outlineLevel="3" x14ac:dyDescent="0.25">
      <c r="A157" s="10"/>
      <c r="B157" s="10"/>
      <c r="C157" s="60" t="s">
        <v>334</v>
      </c>
      <c r="D157" s="10" t="s">
        <v>335</v>
      </c>
      <c r="E157" s="61" t="s">
        <v>336</v>
      </c>
      <c r="F157" s="41"/>
      <c r="G157" s="41"/>
      <c r="H157" s="13"/>
      <c r="I157" s="13"/>
      <c r="J157" s="41"/>
      <c r="K157" s="30" t="e">
        <f ca="1">_xlfn.DISPIMG("ID_D1920648096D4613925D26CD66DEC055",1)</f>
        <v>#NAME?</v>
      </c>
      <c r="L157" s="30"/>
      <c r="M157" s="10"/>
      <c r="N157" s="15"/>
      <c r="O157" s="15"/>
      <c r="P157" s="15"/>
      <c r="Q157" s="58"/>
      <c r="R157" s="59"/>
      <c r="S157" s="59"/>
    </row>
    <row r="158" spans="1:19" s="7" customFormat="1" ht="52.8" outlineLevel="4" x14ac:dyDescent="0.25">
      <c r="A158" s="10"/>
      <c r="B158" s="10"/>
      <c r="C158" s="11"/>
      <c r="D158" s="10"/>
      <c r="E158" s="57"/>
      <c r="F158" s="25" t="s">
        <v>134</v>
      </c>
      <c r="G158" s="26" t="s">
        <v>35</v>
      </c>
      <c r="H158" s="25" t="s">
        <v>337</v>
      </c>
      <c r="I158" s="26" t="s">
        <v>209</v>
      </c>
      <c r="J158" s="25" t="s">
        <v>246</v>
      </c>
      <c r="K158" s="26" t="s">
        <v>146</v>
      </c>
      <c r="L158" s="30"/>
      <c r="M158" s="10"/>
      <c r="N158" s="15"/>
      <c r="O158" s="15"/>
      <c r="P158" s="15"/>
      <c r="Q158" s="58"/>
      <c r="R158" s="59"/>
      <c r="S158" s="59"/>
    </row>
    <row r="159" spans="1:19" s="7" customFormat="1" ht="105.6" outlineLevel="4" x14ac:dyDescent="0.25">
      <c r="A159" s="10"/>
      <c r="B159" s="10"/>
      <c r="C159" s="11"/>
      <c r="D159" s="10"/>
      <c r="E159" s="57"/>
      <c r="F159" s="25" t="s">
        <v>139</v>
      </c>
      <c r="G159" s="26" t="s">
        <v>211</v>
      </c>
      <c r="H159" s="25" t="s">
        <v>331</v>
      </c>
      <c r="I159" s="26" t="s">
        <v>332</v>
      </c>
      <c r="J159" s="25" t="s">
        <v>338</v>
      </c>
      <c r="K159" s="26" t="s">
        <v>339</v>
      </c>
      <c r="L159" s="30"/>
      <c r="M159" s="10"/>
      <c r="N159" s="15"/>
      <c r="O159" s="15"/>
      <c r="P159" s="15"/>
      <c r="Q159" s="58"/>
      <c r="R159" s="59"/>
      <c r="S159" s="59"/>
    </row>
    <row r="160" spans="1:19" s="7" customFormat="1" ht="15" outlineLevel="4" x14ac:dyDescent="0.25">
      <c r="A160" s="10"/>
      <c r="B160" s="10"/>
      <c r="C160" s="11"/>
      <c r="D160" s="10"/>
      <c r="E160" s="57"/>
      <c r="F160" s="41" t="s">
        <v>216</v>
      </c>
      <c r="G160" s="41"/>
      <c r="H160" s="41"/>
      <c r="I160" s="41"/>
      <c r="J160" s="25"/>
      <c r="K160" s="30"/>
      <c r="L160" s="30"/>
      <c r="M160" s="10"/>
      <c r="N160" s="15"/>
      <c r="O160" s="15"/>
      <c r="P160" s="15"/>
      <c r="Q160" s="58"/>
      <c r="R160" s="59"/>
      <c r="S160" s="59"/>
    </row>
    <row r="161" spans="1:19" s="7" customFormat="1" ht="115.05" customHeight="1" outlineLevel="3" x14ac:dyDescent="0.25">
      <c r="A161" s="10"/>
      <c r="B161" s="10"/>
      <c r="C161" s="60" t="s">
        <v>340</v>
      </c>
      <c r="D161" s="10" t="s">
        <v>341</v>
      </c>
      <c r="E161" s="61" t="s">
        <v>342</v>
      </c>
      <c r="F161" s="41"/>
      <c r="G161" s="41"/>
      <c r="H161" s="13"/>
      <c r="I161" s="13"/>
      <c r="J161" s="41"/>
      <c r="K161" s="30" t="e">
        <f ca="1">_xlfn.DISPIMG("ID_80B9803AE8CF43E292D22DA32710076E",1)</f>
        <v>#NAME?</v>
      </c>
      <c r="L161" s="30"/>
      <c r="M161" s="10"/>
      <c r="N161" s="15"/>
      <c r="O161" s="15"/>
      <c r="P161" s="15"/>
      <c r="Q161" s="58"/>
      <c r="R161" s="59"/>
      <c r="S161" s="59"/>
    </row>
    <row r="162" spans="1:19" s="7" customFormat="1" ht="52.8" outlineLevel="4" x14ac:dyDescent="0.25">
      <c r="A162" s="10"/>
      <c r="B162" s="10"/>
      <c r="C162" s="11"/>
      <c r="D162" s="10"/>
      <c r="E162" s="57"/>
      <c r="F162" s="25" t="s">
        <v>134</v>
      </c>
      <c r="G162" s="26" t="s">
        <v>35</v>
      </c>
      <c r="H162" s="25" t="s">
        <v>343</v>
      </c>
      <c r="I162" s="26" t="s">
        <v>209</v>
      </c>
      <c r="J162" s="25" t="s">
        <v>246</v>
      </c>
      <c r="K162" s="26" t="s">
        <v>146</v>
      </c>
      <c r="L162" s="30"/>
      <c r="M162" s="10"/>
      <c r="N162" s="15"/>
      <c r="O162" s="15"/>
      <c r="P162" s="15"/>
      <c r="Q162" s="58"/>
      <c r="R162" s="59"/>
      <c r="S162" s="59"/>
    </row>
    <row r="163" spans="1:19" s="7" customFormat="1" ht="105.6" outlineLevel="4" x14ac:dyDescent="0.25">
      <c r="A163" s="10"/>
      <c r="B163" s="10"/>
      <c r="C163" s="11"/>
      <c r="D163" s="10"/>
      <c r="E163" s="57"/>
      <c r="F163" s="25" t="s">
        <v>139</v>
      </c>
      <c r="G163" s="26" t="s">
        <v>211</v>
      </c>
      <c r="H163" s="25" t="s">
        <v>331</v>
      </c>
      <c r="I163" s="26" t="s">
        <v>332</v>
      </c>
      <c r="J163" s="25" t="s">
        <v>344</v>
      </c>
      <c r="K163" s="26" t="s">
        <v>339</v>
      </c>
      <c r="L163" s="30"/>
      <c r="M163" s="10"/>
      <c r="N163" s="15"/>
      <c r="O163" s="15"/>
      <c r="P163" s="15"/>
      <c r="Q163" s="58"/>
      <c r="R163" s="59"/>
      <c r="S163" s="59"/>
    </row>
    <row r="164" spans="1:19" s="7" customFormat="1" ht="15" outlineLevel="4" x14ac:dyDescent="0.25">
      <c r="A164" s="10"/>
      <c r="B164" s="10"/>
      <c r="C164" s="11"/>
      <c r="D164" s="10"/>
      <c r="E164" s="57"/>
      <c r="F164" s="41" t="s">
        <v>216</v>
      </c>
      <c r="G164" s="41"/>
      <c r="H164" s="41"/>
      <c r="I164" s="41"/>
      <c r="J164" s="41"/>
      <c r="K164" s="30"/>
      <c r="L164" s="30"/>
      <c r="M164" s="10"/>
      <c r="N164" s="15"/>
      <c r="O164" s="15"/>
      <c r="P164" s="15"/>
      <c r="Q164" s="58"/>
      <c r="R164" s="59"/>
      <c r="S164" s="59"/>
    </row>
    <row r="165" spans="1:19" s="7" customFormat="1" ht="121.05" customHeight="1" outlineLevel="3" x14ac:dyDescent="0.25">
      <c r="A165" s="10"/>
      <c r="B165" s="10"/>
      <c r="C165" s="60" t="s">
        <v>345</v>
      </c>
      <c r="D165" s="10" t="s">
        <v>346</v>
      </c>
      <c r="E165" s="61" t="s">
        <v>347</v>
      </c>
      <c r="F165" s="41"/>
      <c r="G165" s="41"/>
      <c r="H165" s="13"/>
      <c r="I165" s="13"/>
      <c r="J165" s="41"/>
      <c r="K165" s="30" t="e">
        <f ca="1">_xlfn.DISPIMG("ID_D8C99865A07843CC91DAF3AB7148A75F",1)</f>
        <v>#NAME?</v>
      </c>
      <c r="L165" s="30"/>
      <c r="M165" s="10"/>
      <c r="N165" s="15"/>
      <c r="O165" s="15"/>
      <c r="P165" s="15"/>
      <c r="Q165" s="58"/>
      <c r="R165" s="59"/>
      <c r="S165" s="59"/>
    </row>
    <row r="166" spans="1:19" s="7" customFormat="1" ht="52.8" outlineLevel="4" x14ac:dyDescent="0.25">
      <c r="A166" s="10"/>
      <c r="B166" s="10"/>
      <c r="C166" s="11"/>
      <c r="D166" s="10"/>
      <c r="E166" s="57"/>
      <c r="F166" s="25" t="s">
        <v>134</v>
      </c>
      <c r="G166" s="26" t="s">
        <v>35</v>
      </c>
      <c r="H166" s="25" t="s">
        <v>348</v>
      </c>
      <c r="I166" s="26" t="s">
        <v>209</v>
      </c>
      <c r="J166" s="25" t="s">
        <v>246</v>
      </c>
      <c r="K166" s="26" t="s">
        <v>146</v>
      </c>
      <c r="L166" s="30"/>
      <c r="M166" s="10"/>
      <c r="N166" s="15"/>
      <c r="O166" s="15"/>
      <c r="P166" s="15"/>
      <c r="Q166" s="58"/>
      <c r="R166" s="59"/>
      <c r="S166" s="59"/>
    </row>
    <row r="167" spans="1:19" s="7" customFormat="1" ht="105.6" outlineLevel="4" x14ac:dyDescent="0.25">
      <c r="A167" s="10"/>
      <c r="B167" s="10"/>
      <c r="C167" s="11"/>
      <c r="D167" s="10"/>
      <c r="E167" s="57"/>
      <c r="F167" s="25" t="s">
        <v>139</v>
      </c>
      <c r="G167" s="26" t="s">
        <v>211</v>
      </c>
      <c r="H167" s="25" t="s">
        <v>331</v>
      </c>
      <c r="I167" s="26" t="s">
        <v>332</v>
      </c>
      <c r="J167" s="25" t="s">
        <v>344</v>
      </c>
      <c r="K167" s="26" t="s">
        <v>339</v>
      </c>
      <c r="L167" s="30"/>
      <c r="M167" s="10"/>
      <c r="N167" s="15"/>
      <c r="O167" s="15"/>
      <c r="P167" s="15"/>
      <c r="Q167" s="58"/>
      <c r="R167" s="59"/>
      <c r="S167" s="59"/>
    </row>
    <row r="168" spans="1:19" s="7" customFormat="1" ht="15" outlineLevel="4" x14ac:dyDescent="0.25">
      <c r="A168" s="10"/>
      <c r="B168" s="10"/>
      <c r="C168" s="11"/>
      <c r="D168" s="10"/>
      <c r="E168" s="57"/>
      <c r="F168" s="41" t="s">
        <v>216</v>
      </c>
      <c r="G168" s="41"/>
      <c r="H168" s="41"/>
      <c r="I168" s="41"/>
      <c r="J168" s="41"/>
      <c r="K168" s="30"/>
      <c r="L168" s="30"/>
      <c r="M168" s="10"/>
      <c r="N168" s="15"/>
      <c r="O168" s="15"/>
      <c r="P168" s="15"/>
      <c r="Q168" s="58"/>
      <c r="R168" s="59"/>
      <c r="S168" s="59"/>
    </row>
    <row r="169" spans="1:19" s="7" customFormat="1" ht="94.05" customHeight="1" outlineLevel="3" x14ac:dyDescent="0.25">
      <c r="A169" s="10"/>
      <c r="B169" s="63"/>
      <c r="C169" s="64" t="s">
        <v>349</v>
      </c>
      <c r="D169" s="10" t="s">
        <v>350</v>
      </c>
      <c r="E169" s="61" t="s">
        <v>351</v>
      </c>
      <c r="F169" s="41"/>
      <c r="G169" s="41"/>
      <c r="H169" s="13"/>
      <c r="I169" s="13"/>
      <c r="J169" s="41"/>
      <c r="K169" s="30"/>
      <c r="L169" s="30"/>
      <c r="M169" s="10"/>
      <c r="N169" s="15"/>
      <c r="O169" s="15"/>
      <c r="P169" s="15"/>
      <c r="Q169" s="58"/>
      <c r="R169" s="59"/>
      <c r="S169" s="59"/>
    </row>
    <row r="170" spans="1:19" s="7" customFormat="1" ht="144" outlineLevel="4" x14ac:dyDescent="0.25">
      <c r="A170" s="10"/>
      <c r="B170" s="10"/>
      <c r="C170" s="11"/>
      <c r="D170" s="10"/>
      <c r="E170" s="57"/>
      <c r="F170" s="25" t="s">
        <v>134</v>
      </c>
      <c r="G170" s="26" t="s">
        <v>35</v>
      </c>
      <c r="H170" s="25" t="s">
        <v>352</v>
      </c>
      <c r="I170" s="26" t="s">
        <v>353</v>
      </c>
      <c r="J170" s="25" t="s">
        <v>354</v>
      </c>
      <c r="K170" s="47" t="s">
        <v>355</v>
      </c>
      <c r="L170" s="30"/>
      <c r="M170" s="10"/>
      <c r="N170" s="15"/>
      <c r="O170" s="15"/>
      <c r="P170" s="15"/>
      <c r="Q170" s="58"/>
      <c r="R170" s="59"/>
      <c r="S170" s="59"/>
    </row>
    <row r="171" spans="1:19" s="7" customFormat="1" ht="105.6" outlineLevel="4" x14ac:dyDescent="0.25">
      <c r="A171" s="10"/>
      <c r="B171" s="10"/>
      <c r="C171" s="11"/>
      <c r="D171" s="10"/>
      <c r="E171" s="57"/>
      <c r="F171" s="25" t="s">
        <v>139</v>
      </c>
      <c r="G171" s="26" t="s">
        <v>211</v>
      </c>
      <c r="H171" s="25"/>
      <c r="I171" s="26"/>
      <c r="J171" s="25"/>
      <c r="K171" s="26"/>
      <c r="L171" s="30"/>
      <c r="M171" s="10"/>
      <c r="N171" s="15"/>
      <c r="O171" s="15"/>
      <c r="P171" s="15"/>
      <c r="Q171" s="58"/>
      <c r="R171" s="59"/>
      <c r="S171" s="59"/>
    </row>
    <row r="172" spans="1:19" s="7" customFormat="1" ht="15" outlineLevel="4" x14ac:dyDescent="0.25">
      <c r="A172" s="10"/>
      <c r="B172" s="10"/>
      <c r="C172" s="11"/>
      <c r="D172" s="10"/>
      <c r="E172" s="57"/>
      <c r="F172" s="25" t="s">
        <v>141</v>
      </c>
      <c r="G172" s="25"/>
      <c r="H172" s="25"/>
      <c r="I172" s="25"/>
      <c r="J172" s="25"/>
      <c r="K172" s="26"/>
      <c r="L172" s="30"/>
      <c r="M172" s="10"/>
      <c r="N172" s="15"/>
      <c r="O172" s="15"/>
      <c r="P172" s="15"/>
      <c r="Q172" s="58"/>
      <c r="R172" s="59"/>
      <c r="S172" s="59"/>
    </row>
    <row r="173" spans="1:19" s="7" customFormat="1" ht="108" customHeight="1" outlineLevel="3" x14ac:dyDescent="0.25">
      <c r="A173" s="10"/>
      <c r="B173" s="10"/>
      <c r="C173" s="64" t="s">
        <v>356</v>
      </c>
      <c r="D173" s="10" t="s">
        <v>357</v>
      </c>
      <c r="E173" s="61" t="s">
        <v>358</v>
      </c>
      <c r="F173" s="41"/>
      <c r="G173" s="41"/>
      <c r="H173" s="13"/>
      <c r="I173" s="13"/>
      <c r="J173" s="41"/>
      <c r="K173" s="30"/>
      <c r="L173" s="30"/>
      <c r="M173" s="10"/>
      <c r="N173" s="15"/>
      <c r="O173" s="15"/>
      <c r="P173" s="15"/>
      <c r="Q173" s="58"/>
      <c r="R173" s="59"/>
      <c r="S173" s="59"/>
    </row>
    <row r="174" spans="1:19" s="7" customFormat="1" ht="144" outlineLevel="4" x14ac:dyDescent="0.25">
      <c r="A174" s="10"/>
      <c r="B174" s="10"/>
      <c r="C174" s="11"/>
      <c r="D174" s="10"/>
      <c r="E174" s="57"/>
      <c r="F174" s="25" t="s">
        <v>134</v>
      </c>
      <c r="G174" s="26" t="s">
        <v>35</v>
      </c>
      <c r="H174" s="25" t="s">
        <v>352</v>
      </c>
      <c r="I174" s="26" t="s">
        <v>353</v>
      </c>
      <c r="J174" s="25" t="s">
        <v>354</v>
      </c>
      <c r="K174" s="47" t="s">
        <v>355</v>
      </c>
      <c r="L174" s="30"/>
      <c r="M174" s="10"/>
      <c r="N174" s="15"/>
      <c r="O174" s="15"/>
      <c r="P174" s="15"/>
      <c r="Q174" s="58"/>
      <c r="R174" s="59"/>
      <c r="S174" s="59"/>
    </row>
    <row r="175" spans="1:19" s="7" customFormat="1" ht="105.6" outlineLevel="4" x14ac:dyDescent="0.25">
      <c r="A175" s="10"/>
      <c r="B175" s="10"/>
      <c r="C175" s="11"/>
      <c r="D175" s="10"/>
      <c r="E175" s="57"/>
      <c r="F175" s="25" t="s">
        <v>139</v>
      </c>
      <c r="G175" s="26" t="s">
        <v>211</v>
      </c>
      <c r="H175" s="25"/>
      <c r="I175" s="26"/>
      <c r="J175" s="25"/>
      <c r="K175" s="26"/>
      <c r="L175" s="30"/>
      <c r="M175" s="10"/>
      <c r="N175" s="15"/>
      <c r="O175" s="15"/>
      <c r="P175" s="15"/>
      <c r="Q175" s="58"/>
      <c r="R175" s="59"/>
      <c r="S175" s="59"/>
    </row>
    <row r="176" spans="1:19" s="7" customFormat="1" ht="15" outlineLevel="4" x14ac:dyDescent="0.25">
      <c r="A176" s="10"/>
      <c r="B176" s="10"/>
      <c r="C176" s="11"/>
      <c r="D176" s="10"/>
      <c r="E176" s="57"/>
      <c r="F176" s="25" t="s">
        <v>141</v>
      </c>
      <c r="G176" s="41"/>
      <c r="H176" s="25"/>
      <c r="I176" s="25"/>
      <c r="J176" s="25"/>
      <c r="K176" s="30"/>
      <c r="L176" s="30"/>
      <c r="M176" s="10"/>
      <c r="N176" s="15"/>
      <c r="O176" s="15"/>
      <c r="P176" s="15"/>
      <c r="Q176" s="58"/>
      <c r="R176" s="59"/>
      <c r="S176" s="59"/>
    </row>
    <row r="177" spans="1:19" s="7" customFormat="1" ht="115.05" customHeight="1" outlineLevel="3" x14ac:dyDescent="0.25">
      <c r="A177" s="10"/>
      <c r="B177" s="10"/>
      <c r="C177" s="64" t="s">
        <v>359</v>
      </c>
      <c r="D177" s="10" t="s">
        <v>360</v>
      </c>
      <c r="E177" s="61" t="s">
        <v>361</v>
      </c>
      <c r="F177" s="41"/>
      <c r="G177" s="41"/>
      <c r="H177" s="13"/>
      <c r="I177" s="13"/>
      <c r="J177" s="41"/>
      <c r="K177" s="30"/>
      <c r="L177" s="30"/>
      <c r="M177" s="10"/>
      <c r="N177" s="15"/>
      <c r="O177" s="15"/>
      <c r="P177" s="15"/>
      <c r="Q177" s="58"/>
      <c r="R177" s="59"/>
      <c r="S177" s="59"/>
    </row>
    <row r="178" spans="1:19" s="7" customFormat="1" ht="144" outlineLevel="4" x14ac:dyDescent="0.25">
      <c r="A178" s="10"/>
      <c r="B178" s="10"/>
      <c r="C178" s="11"/>
      <c r="D178" s="10"/>
      <c r="E178" s="57"/>
      <c r="F178" s="25" t="s">
        <v>134</v>
      </c>
      <c r="G178" s="26" t="s">
        <v>35</v>
      </c>
      <c r="H178" s="25" t="s">
        <v>362</v>
      </c>
      <c r="I178" s="26" t="s">
        <v>353</v>
      </c>
      <c r="J178" s="25" t="s">
        <v>363</v>
      </c>
      <c r="K178" s="47" t="s">
        <v>355</v>
      </c>
      <c r="L178" s="30"/>
      <c r="M178" s="10"/>
      <c r="N178" s="15"/>
      <c r="O178" s="15"/>
      <c r="P178" s="15"/>
      <c r="Q178" s="58"/>
      <c r="R178" s="59"/>
      <c r="S178" s="59"/>
    </row>
    <row r="179" spans="1:19" s="7" customFormat="1" ht="105.6" outlineLevel="4" x14ac:dyDescent="0.25">
      <c r="A179" s="10"/>
      <c r="B179" s="10"/>
      <c r="C179" s="11"/>
      <c r="D179" s="10"/>
      <c r="E179" s="57"/>
      <c r="F179" s="25" t="s">
        <v>139</v>
      </c>
      <c r="G179" s="26" t="s">
        <v>211</v>
      </c>
      <c r="H179" s="25"/>
      <c r="I179" s="26"/>
      <c r="J179" s="25"/>
      <c r="K179" s="26"/>
      <c r="L179" s="30"/>
      <c r="M179" s="10"/>
      <c r="N179" s="15"/>
      <c r="O179" s="15"/>
      <c r="P179" s="15"/>
      <c r="Q179" s="58"/>
      <c r="R179" s="59"/>
      <c r="S179" s="59"/>
    </row>
    <row r="180" spans="1:19" s="7" customFormat="1" ht="15" outlineLevel="4" x14ac:dyDescent="0.25">
      <c r="A180" s="10"/>
      <c r="B180" s="10"/>
      <c r="C180" s="11"/>
      <c r="D180" s="10"/>
      <c r="E180" s="57"/>
      <c r="F180" s="25" t="s">
        <v>141</v>
      </c>
      <c r="G180" s="41"/>
      <c r="H180" s="41"/>
      <c r="I180" s="41"/>
      <c r="J180" s="41"/>
      <c r="K180" s="30"/>
      <c r="L180" s="30"/>
      <c r="M180" s="10"/>
      <c r="N180" s="15"/>
      <c r="O180" s="15"/>
      <c r="P180" s="15"/>
      <c r="Q180" s="58"/>
      <c r="R180" s="59"/>
      <c r="S180" s="59"/>
    </row>
    <row r="181" spans="1:19" s="7" customFormat="1" ht="100.95" customHeight="1" outlineLevel="3" x14ac:dyDescent="0.25">
      <c r="A181" s="10"/>
      <c r="B181" s="10"/>
      <c r="C181" s="64" t="s">
        <v>364</v>
      </c>
      <c r="D181" s="10" t="s">
        <v>365</v>
      </c>
      <c r="E181" s="61" t="s">
        <v>366</v>
      </c>
      <c r="F181" s="41"/>
      <c r="G181" s="41"/>
      <c r="H181" s="13"/>
      <c r="I181" s="13"/>
      <c r="J181" s="41"/>
      <c r="K181" s="30"/>
      <c r="L181" s="30"/>
      <c r="M181" s="10"/>
      <c r="N181" s="15"/>
      <c r="O181" s="15"/>
      <c r="P181" s="15"/>
      <c r="Q181" s="58"/>
      <c r="R181" s="59"/>
      <c r="S181" s="59"/>
    </row>
    <row r="182" spans="1:19" s="7" customFormat="1" ht="127.2" outlineLevel="4" x14ac:dyDescent="0.25">
      <c r="A182" s="10"/>
      <c r="B182" s="10"/>
      <c r="C182" s="11"/>
      <c r="D182" s="10"/>
      <c r="E182" s="57"/>
      <c r="F182" s="25" t="s">
        <v>134</v>
      </c>
      <c r="G182" s="26" t="s">
        <v>35</v>
      </c>
      <c r="H182" s="25" t="s">
        <v>367</v>
      </c>
      <c r="I182" s="26" t="s">
        <v>368</v>
      </c>
      <c r="J182" s="25" t="s">
        <v>369</v>
      </c>
      <c r="K182" s="26" t="s">
        <v>370</v>
      </c>
      <c r="L182" s="30"/>
      <c r="M182" s="10"/>
      <c r="N182" s="15"/>
      <c r="O182" s="15"/>
      <c r="P182" s="15"/>
      <c r="Q182" s="58"/>
      <c r="R182" s="59"/>
      <c r="S182" s="59"/>
    </row>
    <row r="183" spans="1:19" s="7" customFormat="1" ht="105.6" outlineLevel="4" x14ac:dyDescent="0.25">
      <c r="A183" s="10"/>
      <c r="B183" s="10"/>
      <c r="C183" s="11"/>
      <c r="D183" s="10"/>
      <c r="E183" s="57"/>
      <c r="F183" s="25" t="s">
        <v>139</v>
      </c>
      <c r="G183" s="26" t="s">
        <v>211</v>
      </c>
      <c r="H183" s="25" t="s">
        <v>354</v>
      </c>
      <c r="I183" s="47" t="s">
        <v>355</v>
      </c>
      <c r="J183" s="25"/>
      <c r="K183" s="26"/>
      <c r="L183" s="30"/>
      <c r="M183" s="10"/>
      <c r="N183" s="15"/>
      <c r="O183" s="15"/>
      <c r="P183" s="15"/>
      <c r="Q183" s="58"/>
      <c r="R183" s="59"/>
      <c r="S183" s="59"/>
    </row>
    <row r="184" spans="1:19" s="7" customFormat="1" ht="15" outlineLevel="4" x14ac:dyDescent="0.25">
      <c r="A184" s="10"/>
      <c r="B184" s="10"/>
      <c r="C184" s="11"/>
      <c r="D184" s="10"/>
      <c r="E184" s="57"/>
      <c r="F184" s="25" t="s">
        <v>141</v>
      </c>
      <c r="G184" s="41"/>
      <c r="H184" s="41"/>
      <c r="I184" s="41"/>
      <c r="J184" s="41"/>
      <c r="K184" s="30"/>
      <c r="L184" s="30"/>
      <c r="M184" s="10"/>
      <c r="N184" s="15"/>
      <c r="O184" s="15"/>
      <c r="P184" s="15"/>
      <c r="Q184" s="58"/>
      <c r="R184" s="59"/>
      <c r="S184" s="59"/>
    </row>
    <row r="185" spans="1:19" s="7" customFormat="1" ht="79.95" customHeight="1" outlineLevel="3" x14ac:dyDescent="0.25">
      <c r="A185" s="10"/>
      <c r="B185" s="10"/>
      <c r="C185" s="64" t="s">
        <v>371</v>
      </c>
      <c r="D185" s="10" t="s">
        <v>372</v>
      </c>
      <c r="E185" s="61" t="s">
        <v>373</v>
      </c>
      <c r="F185" s="41"/>
      <c r="G185" s="41"/>
      <c r="H185" s="13"/>
      <c r="I185" s="13"/>
      <c r="J185" s="41"/>
      <c r="K185" s="30"/>
      <c r="L185" s="30"/>
      <c r="M185" s="10"/>
      <c r="N185" s="15"/>
      <c r="O185" s="15"/>
      <c r="P185" s="15"/>
      <c r="Q185" s="58"/>
      <c r="R185" s="59"/>
      <c r="S185" s="59"/>
    </row>
    <row r="186" spans="1:19" s="7" customFormat="1" ht="64.8" outlineLevel="4" x14ac:dyDescent="0.25">
      <c r="A186" s="10"/>
      <c r="B186" s="10"/>
      <c r="C186" s="11"/>
      <c r="D186" s="10"/>
      <c r="E186" s="57"/>
      <c r="F186" s="25" t="s">
        <v>134</v>
      </c>
      <c r="G186" s="26" t="s">
        <v>35</v>
      </c>
      <c r="H186" s="25" t="s">
        <v>374</v>
      </c>
      <c r="I186" s="26" t="s">
        <v>368</v>
      </c>
      <c r="J186" s="25" t="s">
        <v>375</v>
      </c>
      <c r="K186" s="26" t="s">
        <v>376</v>
      </c>
      <c r="L186" s="30"/>
      <c r="M186" s="10"/>
      <c r="N186" s="15"/>
      <c r="O186" s="15"/>
      <c r="P186" s="15"/>
      <c r="Q186" s="58"/>
      <c r="R186" s="59"/>
      <c r="S186" s="59"/>
    </row>
    <row r="187" spans="1:19" s="7" customFormat="1" ht="105.6" outlineLevel="4" x14ac:dyDescent="0.25">
      <c r="A187" s="10"/>
      <c r="B187" s="10"/>
      <c r="C187" s="11"/>
      <c r="D187" s="10"/>
      <c r="E187" s="57"/>
      <c r="F187" s="25" t="s">
        <v>139</v>
      </c>
      <c r="G187" s="26" t="s">
        <v>211</v>
      </c>
      <c r="H187" s="25" t="s">
        <v>377</v>
      </c>
      <c r="I187" s="26" t="s">
        <v>378</v>
      </c>
      <c r="J187" s="25"/>
      <c r="K187" s="26"/>
      <c r="L187" s="30"/>
      <c r="M187" s="10"/>
      <c r="N187" s="15"/>
      <c r="O187" s="15"/>
      <c r="P187" s="15"/>
      <c r="Q187" s="58"/>
      <c r="R187" s="59"/>
      <c r="S187" s="59"/>
    </row>
    <row r="188" spans="1:19" s="7" customFormat="1" ht="15" outlineLevel="4" x14ac:dyDescent="0.25">
      <c r="A188" s="10"/>
      <c r="B188" s="10"/>
      <c r="C188" s="11"/>
      <c r="D188" s="10"/>
      <c r="E188" s="57"/>
      <c r="F188" s="25" t="s">
        <v>141</v>
      </c>
      <c r="G188" s="41"/>
      <c r="H188" s="41"/>
      <c r="I188" s="41"/>
      <c r="J188" s="41"/>
      <c r="K188" s="30"/>
      <c r="L188" s="30"/>
      <c r="M188" s="10"/>
      <c r="N188" s="15"/>
      <c r="O188" s="15"/>
      <c r="P188" s="15"/>
      <c r="Q188" s="58"/>
      <c r="R188" s="59"/>
      <c r="S188" s="59"/>
    </row>
    <row r="189" spans="1:19" s="7" customFormat="1" ht="84" customHeight="1" outlineLevel="3" x14ac:dyDescent="0.25">
      <c r="A189" s="10"/>
      <c r="B189" s="10"/>
      <c r="C189" s="64" t="s">
        <v>379</v>
      </c>
      <c r="D189" s="10" t="s">
        <v>380</v>
      </c>
      <c r="E189" s="61" t="s">
        <v>381</v>
      </c>
      <c r="F189" s="41"/>
      <c r="G189" s="41"/>
      <c r="H189" s="13"/>
      <c r="I189" s="13"/>
      <c r="J189" s="41"/>
      <c r="K189" s="30"/>
      <c r="L189" s="30"/>
      <c r="M189" s="10"/>
      <c r="N189" s="15"/>
      <c r="O189" s="15"/>
      <c r="P189" s="15"/>
      <c r="Q189" s="58"/>
      <c r="R189" s="59"/>
      <c r="S189" s="59"/>
    </row>
    <row r="190" spans="1:19" s="7" customFormat="1" ht="127.2" outlineLevel="4" x14ac:dyDescent="0.25">
      <c r="A190" s="10"/>
      <c r="B190" s="10"/>
      <c r="C190" s="11"/>
      <c r="D190" s="10"/>
      <c r="E190" s="57"/>
      <c r="F190" s="25" t="s">
        <v>134</v>
      </c>
      <c r="G190" s="26" t="s">
        <v>35</v>
      </c>
      <c r="H190" s="25" t="s">
        <v>382</v>
      </c>
      <c r="I190" s="26" t="s">
        <v>339</v>
      </c>
      <c r="J190" s="25" t="s">
        <v>383</v>
      </c>
      <c r="K190" s="26" t="s">
        <v>370</v>
      </c>
      <c r="L190" s="30"/>
      <c r="M190" s="10"/>
      <c r="N190" s="15"/>
      <c r="O190" s="15"/>
      <c r="P190" s="15"/>
      <c r="Q190" s="58"/>
      <c r="R190" s="59"/>
      <c r="S190" s="59"/>
    </row>
    <row r="191" spans="1:19" s="7" customFormat="1" ht="105.6" outlineLevel="4" x14ac:dyDescent="0.25">
      <c r="A191" s="10"/>
      <c r="B191" s="10"/>
      <c r="C191" s="11"/>
      <c r="D191" s="10"/>
      <c r="E191" s="57"/>
      <c r="F191" s="25" t="s">
        <v>139</v>
      </c>
      <c r="G191" s="26" t="s">
        <v>211</v>
      </c>
      <c r="H191" s="25" t="s">
        <v>384</v>
      </c>
      <c r="I191" s="26" t="s">
        <v>385</v>
      </c>
      <c r="J191" s="25"/>
      <c r="K191" s="26"/>
      <c r="L191" s="30"/>
      <c r="M191" s="10"/>
      <c r="N191" s="15"/>
      <c r="O191" s="15"/>
      <c r="P191" s="15"/>
      <c r="Q191" s="58"/>
      <c r="R191" s="59"/>
      <c r="S191" s="59"/>
    </row>
    <row r="192" spans="1:19" s="7" customFormat="1" ht="15" outlineLevel="4" x14ac:dyDescent="0.25">
      <c r="A192" s="10"/>
      <c r="B192" s="10"/>
      <c r="C192" s="11"/>
      <c r="D192" s="10"/>
      <c r="E192" s="57"/>
      <c r="F192" s="41" t="s">
        <v>216</v>
      </c>
      <c r="G192" s="41"/>
      <c r="H192" s="41"/>
      <c r="I192" s="41"/>
      <c r="J192" s="41"/>
      <c r="K192" s="30"/>
      <c r="L192" s="30"/>
      <c r="M192" s="10"/>
      <c r="N192" s="15"/>
      <c r="O192" s="15"/>
      <c r="P192" s="15"/>
      <c r="Q192" s="58"/>
      <c r="R192" s="59"/>
      <c r="S192" s="59"/>
    </row>
    <row r="193" spans="1:19" s="7" customFormat="1" ht="90" customHeight="1" outlineLevel="3" x14ac:dyDescent="0.25">
      <c r="A193" s="10"/>
      <c r="B193" s="10"/>
      <c r="C193" s="64" t="s">
        <v>386</v>
      </c>
      <c r="D193" s="10" t="s">
        <v>387</v>
      </c>
      <c r="E193" s="61" t="s">
        <v>388</v>
      </c>
      <c r="F193" s="41"/>
      <c r="G193" s="41"/>
      <c r="H193" s="13"/>
      <c r="I193" s="13"/>
      <c r="J193" s="41"/>
      <c r="K193" s="30"/>
      <c r="L193" s="30"/>
      <c r="M193" s="10"/>
      <c r="N193" s="15"/>
      <c r="O193" s="15"/>
      <c r="P193" s="15"/>
      <c r="Q193" s="58"/>
      <c r="R193" s="59"/>
      <c r="S193" s="59"/>
    </row>
    <row r="194" spans="1:19" s="7" customFormat="1" ht="140.4" outlineLevel="4" x14ac:dyDescent="0.25">
      <c r="A194" s="10"/>
      <c r="B194" s="10"/>
      <c r="C194" s="11"/>
      <c r="D194" s="10"/>
      <c r="E194" s="57"/>
      <c r="F194" s="25" t="s">
        <v>134</v>
      </c>
      <c r="G194" s="26" t="s">
        <v>35</v>
      </c>
      <c r="H194" s="25" t="s">
        <v>389</v>
      </c>
      <c r="I194" s="26" t="s">
        <v>390</v>
      </c>
      <c r="J194" s="25" t="s">
        <v>391</v>
      </c>
      <c r="K194" s="26" t="s">
        <v>392</v>
      </c>
      <c r="L194" s="30"/>
      <c r="M194" s="10"/>
      <c r="N194" s="15"/>
      <c r="O194" s="15"/>
      <c r="P194" s="15"/>
      <c r="Q194" s="58"/>
      <c r="R194" s="59"/>
      <c r="S194" s="59"/>
    </row>
    <row r="195" spans="1:19" s="7" customFormat="1" ht="105.6" outlineLevel="4" x14ac:dyDescent="0.25">
      <c r="A195" s="10"/>
      <c r="B195" s="10"/>
      <c r="C195" s="11"/>
      <c r="D195" s="10"/>
      <c r="E195" s="57"/>
      <c r="F195" s="25" t="s">
        <v>139</v>
      </c>
      <c r="G195" s="26" t="s">
        <v>211</v>
      </c>
      <c r="H195" s="25" t="s">
        <v>393</v>
      </c>
      <c r="I195" s="26" t="s">
        <v>385</v>
      </c>
      <c r="J195" s="25"/>
      <c r="K195" s="26"/>
      <c r="L195" s="30"/>
      <c r="M195" s="10"/>
      <c r="N195" s="15"/>
      <c r="O195" s="15"/>
      <c r="P195" s="15"/>
      <c r="Q195" s="58"/>
      <c r="R195" s="59"/>
      <c r="S195" s="59"/>
    </row>
    <row r="196" spans="1:19" s="7" customFormat="1" ht="15" x14ac:dyDescent="0.25">
      <c r="A196" s="65" t="s">
        <v>394</v>
      </c>
      <c r="B196" s="52"/>
      <c r="C196" s="52"/>
      <c r="D196" s="52"/>
      <c r="E196" s="66"/>
      <c r="F196" s="13"/>
      <c r="G196" s="13"/>
      <c r="H196" s="13"/>
      <c r="I196" s="13"/>
      <c r="J196" s="67"/>
      <c r="K196" s="52"/>
      <c r="L196" s="52"/>
      <c r="M196" s="52"/>
      <c r="N196" s="15"/>
      <c r="O196" s="15"/>
      <c r="P196" s="68"/>
      <c r="Q196" s="68"/>
      <c r="R196" s="52"/>
      <c r="S196" s="52"/>
    </row>
    <row r="197" spans="1:19" s="7" customFormat="1" outlineLevel="1" x14ac:dyDescent="0.25">
      <c r="A197" s="10"/>
      <c r="B197" s="53" t="s">
        <v>395</v>
      </c>
      <c r="C197" s="69"/>
      <c r="D197" s="11"/>
      <c r="E197" s="70"/>
      <c r="F197" s="13"/>
      <c r="G197" s="13"/>
      <c r="H197" s="13"/>
      <c r="I197" s="13"/>
      <c r="J197" s="13"/>
      <c r="K197" s="11"/>
      <c r="L197" s="11"/>
      <c r="M197" s="10"/>
      <c r="N197" s="15"/>
      <c r="O197" s="15"/>
      <c r="P197" s="15"/>
      <c r="Q197" s="51"/>
      <c r="R197" s="10"/>
      <c r="S197" s="10"/>
    </row>
    <row r="198" spans="1:19" s="76" customFormat="1" ht="100.95" customHeight="1" outlineLevel="2" x14ac:dyDescent="0.25">
      <c r="A198" s="71"/>
      <c r="B198" s="20"/>
      <c r="C198" s="23" t="s">
        <v>396</v>
      </c>
      <c r="D198" s="20" t="s">
        <v>397</v>
      </c>
      <c r="E198" s="72" t="s">
        <v>398</v>
      </c>
      <c r="F198" s="73"/>
      <c r="G198" s="73"/>
      <c r="H198" s="73"/>
      <c r="I198" s="73"/>
      <c r="J198" s="73"/>
      <c r="K198" s="73"/>
      <c r="L198" s="74" t="e">
        <f ca="1">_xlfn.DISPIMG("ID_7AB14F28FD4E4A04B2693E150BB61883",1)</f>
        <v>#NAME?</v>
      </c>
      <c r="M198" s="71"/>
      <c r="N198" s="75" t="s">
        <v>399</v>
      </c>
    </row>
    <row r="199" spans="1:19" s="76" customFormat="1" ht="85.05" customHeight="1" outlineLevel="3" x14ac:dyDescent="0.25">
      <c r="A199" s="71"/>
      <c r="B199" s="20"/>
      <c r="C199" s="20"/>
      <c r="D199" s="20"/>
      <c r="E199" s="72"/>
      <c r="F199" s="25" t="s">
        <v>134</v>
      </c>
      <c r="G199" s="26" t="s">
        <v>35</v>
      </c>
      <c r="H199" s="77" t="s">
        <v>400</v>
      </c>
      <c r="I199" s="26" t="s">
        <v>401</v>
      </c>
      <c r="J199" s="25" t="s">
        <v>402</v>
      </c>
      <c r="K199" s="26" t="s">
        <v>368</v>
      </c>
      <c r="L199" s="20"/>
      <c r="M199" s="71"/>
      <c r="N199" s="75" t="s">
        <v>399</v>
      </c>
    </row>
    <row r="200" spans="1:19" s="76" customFormat="1" ht="105.6" outlineLevel="3" x14ac:dyDescent="0.25">
      <c r="A200" s="71"/>
      <c r="B200" s="20"/>
      <c r="C200" s="20"/>
      <c r="D200" s="20"/>
      <c r="E200" s="72"/>
      <c r="F200" s="25" t="s">
        <v>139</v>
      </c>
      <c r="G200" s="26" t="s">
        <v>211</v>
      </c>
      <c r="H200" s="14"/>
      <c r="I200" s="14"/>
      <c r="J200" s="25"/>
      <c r="K200" s="25"/>
      <c r="L200" s="20"/>
      <c r="M200" s="71"/>
      <c r="N200" s="75" t="s">
        <v>399</v>
      </c>
    </row>
    <row r="201" spans="1:19" s="76" customFormat="1" ht="97.05" customHeight="1" outlineLevel="2" x14ac:dyDescent="0.25">
      <c r="A201" s="71"/>
      <c r="B201" s="20"/>
      <c r="C201" s="23" t="s">
        <v>403</v>
      </c>
      <c r="D201" s="20" t="s">
        <v>404</v>
      </c>
      <c r="E201" s="72" t="s">
        <v>405</v>
      </c>
      <c r="F201" s="73"/>
      <c r="G201" s="73"/>
      <c r="H201" s="73"/>
      <c r="I201" s="73"/>
      <c r="J201" s="73"/>
      <c r="K201" s="73"/>
      <c r="L201" s="74" t="e">
        <f ca="1">_xlfn.DISPIMG("ID_C37EF36FF7B647F095D71110E4B9379A",1)</f>
        <v>#NAME?</v>
      </c>
      <c r="M201" s="71"/>
      <c r="N201" s="75" t="s">
        <v>399</v>
      </c>
    </row>
    <row r="202" spans="1:19" s="76" customFormat="1" ht="90" customHeight="1" outlineLevel="3" x14ac:dyDescent="0.25">
      <c r="A202" s="71"/>
      <c r="B202" s="20"/>
      <c r="C202" s="20"/>
      <c r="D202" s="20"/>
      <c r="E202" s="72"/>
      <c r="F202" s="25" t="s">
        <v>134</v>
      </c>
      <c r="G202" s="26" t="s">
        <v>35</v>
      </c>
      <c r="H202" s="25" t="s">
        <v>406</v>
      </c>
      <c r="I202" s="26" t="s">
        <v>401</v>
      </c>
      <c r="J202" s="25" t="s">
        <v>407</v>
      </c>
      <c r="K202" s="26" t="s">
        <v>408</v>
      </c>
      <c r="L202" s="23"/>
      <c r="M202" s="71"/>
      <c r="N202" s="75" t="s">
        <v>399</v>
      </c>
    </row>
    <row r="203" spans="1:19" s="76" customFormat="1" ht="139.94999999999999" customHeight="1" outlineLevel="3" x14ac:dyDescent="0.25">
      <c r="A203" s="71"/>
      <c r="B203" s="20"/>
      <c r="C203" s="20"/>
      <c r="D203" s="20"/>
      <c r="E203" s="72"/>
      <c r="F203" s="25" t="s">
        <v>139</v>
      </c>
      <c r="G203" s="26" t="s">
        <v>211</v>
      </c>
      <c r="H203" s="14"/>
      <c r="I203" s="14"/>
      <c r="J203" s="25" t="s">
        <v>409</v>
      </c>
      <c r="K203" s="26" t="s">
        <v>410</v>
      </c>
      <c r="L203" s="23"/>
      <c r="M203" s="71"/>
      <c r="N203" s="75" t="s">
        <v>399</v>
      </c>
    </row>
    <row r="204" spans="1:19" s="76" customFormat="1" ht="102" customHeight="1" outlineLevel="2" x14ac:dyDescent="0.25">
      <c r="A204" s="71"/>
      <c r="B204" s="20"/>
      <c r="C204" s="23" t="s">
        <v>411</v>
      </c>
      <c r="D204" s="20" t="s">
        <v>412</v>
      </c>
      <c r="E204" s="72" t="s">
        <v>413</v>
      </c>
      <c r="F204" s="73"/>
      <c r="G204" s="73"/>
      <c r="H204" s="73"/>
      <c r="I204" s="73"/>
      <c r="J204" s="73"/>
      <c r="K204" s="73"/>
      <c r="L204" s="74" t="e">
        <f ca="1">_xlfn.DISPIMG("ID_A1DF5DB8ABB74BD0B80E5ADC54A8C901",1)</f>
        <v>#NAME?</v>
      </c>
      <c r="M204" s="71"/>
      <c r="N204" s="75" t="s">
        <v>399</v>
      </c>
    </row>
    <row r="205" spans="1:19" s="76" customFormat="1" ht="84" customHeight="1" outlineLevel="3" x14ac:dyDescent="0.25">
      <c r="A205" s="71"/>
      <c r="B205" s="20"/>
      <c r="C205" s="20"/>
      <c r="D205" s="20"/>
      <c r="E205" s="78"/>
      <c r="F205" s="25" t="s">
        <v>134</v>
      </c>
      <c r="G205" s="26" t="s">
        <v>35</v>
      </c>
      <c r="H205" s="77" t="s">
        <v>414</v>
      </c>
      <c r="I205" s="26" t="s">
        <v>401</v>
      </c>
      <c r="J205" s="25" t="s">
        <v>415</v>
      </c>
      <c r="K205" s="26" t="s">
        <v>408</v>
      </c>
      <c r="L205" s="23"/>
      <c r="M205" s="71"/>
      <c r="N205" s="75" t="s">
        <v>399</v>
      </c>
    </row>
    <row r="206" spans="1:19" s="76" customFormat="1" ht="105.6" outlineLevel="3" x14ac:dyDescent="0.25">
      <c r="A206" s="71"/>
      <c r="B206" s="20"/>
      <c r="C206" s="20"/>
      <c r="D206" s="20"/>
      <c r="E206" s="78"/>
      <c r="F206" s="25" t="s">
        <v>139</v>
      </c>
      <c r="G206" s="26" t="s">
        <v>211</v>
      </c>
      <c r="H206" s="14"/>
      <c r="I206" s="14"/>
      <c r="J206" s="25" t="s">
        <v>416</v>
      </c>
      <c r="K206" s="26" t="s">
        <v>410</v>
      </c>
      <c r="L206" s="23"/>
      <c r="M206" s="71"/>
      <c r="N206" s="75" t="s">
        <v>399</v>
      </c>
    </row>
    <row r="207" spans="1:19" s="76" customFormat="1" ht="139.05000000000001" customHeight="1" outlineLevel="2" x14ac:dyDescent="0.25">
      <c r="A207" s="71"/>
      <c r="B207" s="20"/>
      <c r="C207" s="23" t="s">
        <v>417</v>
      </c>
      <c r="D207" s="20" t="s">
        <v>418</v>
      </c>
      <c r="E207" s="38" t="s">
        <v>419</v>
      </c>
      <c r="F207" s="14"/>
      <c r="G207" s="14"/>
      <c r="H207" s="14"/>
      <c r="I207" s="14"/>
      <c r="J207" s="14"/>
      <c r="K207" s="14"/>
      <c r="L207" s="20" t="e">
        <f ca="1">_xlfn.DISPIMG("ID_A823DE423080405E9D287777A879091D",1)</f>
        <v>#NAME?</v>
      </c>
      <c r="M207" s="71"/>
      <c r="N207" s="75" t="s">
        <v>399</v>
      </c>
    </row>
    <row r="208" spans="1:19" s="76" customFormat="1" ht="130.05000000000001" customHeight="1" outlineLevel="3" x14ac:dyDescent="0.25">
      <c r="A208" s="71"/>
      <c r="B208" s="20"/>
      <c r="C208" s="20"/>
      <c r="D208" s="20"/>
      <c r="E208" s="38"/>
      <c r="F208" s="25" t="s">
        <v>134</v>
      </c>
      <c r="G208" s="26" t="s">
        <v>35</v>
      </c>
      <c r="H208" s="77" t="s">
        <v>414</v>
      </c>
      <c r="I208" s="26" t="s">
        <v>401</v>
      </c>
      <c r="J208" s="25" t="s">
        <v>420</v>
      </c>
      <c r="K208" s="26" t="s">
        <v>421</v>
      </c>
      <c r="L208" s="20"/>
      <c r="M208" s="71"/>
      <c r="N208" s="75" t="s">
        <v>399</v>
      </c>
    </row>
    <row r="209" spans="1:14" s="76" customFormat="1" ht="178.05" customHeight="1" outlineLevel="3" x14ac:dyDescent="0.25">
      <c r="A209" s="71"/>
      <c r="B209" s="20"/>
      <c r="C209" s="20"/>
      <c r="D209" s="20"/>
      <c r="E209" s="38"/>
      <c r="F209" s="25" t="s">
        <v>139</v>
      </c>
      <c r="G209" s="26" t="s">
        <v>211</v>
      </c>
      <c r="H209" s="14"/>
      <c r="I209" s="14"/>
      <c r="J209" s="25" t="s">
        <v>422</v>
      </c>
      <c r="K209" s="26" t="s">
        <v>423</v>
      </c>
      <c r="L209" s="1"/>
      <c r="M209" s="71"/>
      <c r="N209" s="75" t="s">
        <v>399</v>
      </c>
    </row>
    <row r="210" spans="1:14" s="76" customFormat="1" ht="15.6" outlineLevel="1" x14ac:dyDescent="0.25">
      <c r="A210" s="71"/>
      <c r="B210" s="79" t="s">
        <v>424</v>
      </c>
      <c r="C210" s="80"/>
      <c r="D210" s="20"/>
      <c r="E210" s="81"/>
      <c r="F210" s="14"/>
      <c r="G210" s="14"/>
      <c r="H210" s="14"/>
      <c r="I210" s="14"/>
      <c r="J210" s="14"/>
      <c r="K210" s="14"/>
      <c r="L210" s="20"/>
      <c r="M210" s="71"/>
      <c r="N210" s="75" t="s">
        <v>399</v>
      </c>
    </row>
    <row r="211" spans="1:14" s="76" customFormat="1" ht="100.95" customHeight="1" outlineLevel="2" x14ac:dyDescent="0.25">
      <c r="A211" s="71"/>
      <c r="B211" s="20"/>
      <c r="C211" s="23" t="s">
        <v>425</v>
      </c>
      <c r="D211" s="20" t="s">
        <v>426</v>
      </c>
      <c r="E211" s="72" t="s">
        <v>413</v>
      </c>
      <c r="F211" s="73"/>
      <c r="G211" s="73"/>
      <c r="H211" s="73"/>
      <c r="I211" s="73"/>
      <c r="J211" s="73"/>
      <c r="K211" s="73"/>
      <c r="L211" s="74" t="e">
        <f ca="1">_xlfn.DISPIMG("ID_E178C75C03D544DB8361A82214D70EB2",1)</f>
        <v>#NAME?</v>
      </c>
      <c r="M211" s="71"/>
      <c r="N211" s="75" t="s">
        <v>399</v>
      </c>
    </row>
    <row r="212" spans="1:14" s="76" customFormat="1" ht="79.05" customHeight="1" outlineLevel="3" x14ac:dyDescent="0.25">
      <c r="A212" s="71"/>
      <c r="B212" s="20"/>
      <c r="C212" s="20"/>
      <c r="D212" s="20"/>
      <c r="E212" s="72"/>
      <c r="F212" s="77" t="s">
        <v>427</v>
      </c>
      <c r="G212" s="26" t="s">
        <v>35</v>
      </c>
      <c r="H212" s="25" t="s">
        <v>428</v>
      </c>
      <c r="I212" s="26" t="s">
        <v>401</v>
      </c>
      <c r="J212" s="25" t="s">
        <v>415</v>
      </c>
      <c r="K212" s="26" t="s">
        <v>429</v>
      </c>
      <c r="L212" s="20"/>
      <c r="M212" s="71"/>
      <c r="N212" s="75" t="s">
        <v>399</v>
      </c>
    </row>
    <row r="213" spans="1:14" s="76" customFormat="1" ht="115.05" customHeight="1" outlineLevel="3" x14ac:dyDescent="0.25">
      <c r="A213" s="71"/>
      <c r="B213" s="20"/>
      <c r="C213" s="20"/>
      <c r="D213" s="20"/>
      <c r="E213" s="72"/>
      <c r="F213" s="77" t="s">
        <v>430</v>
      </c>
      <c r="G213" s="26" t="s">
        <v>211</v>
      </c>
      <c r="H213" s="14" t="s">
        <v>431</v>
      </c>
      <c r="I213" s="26" t="s">
        <v>432</v>
      </c>
      <c r="J213" s="25" t="s">
        <v>433</v>
      </c>
      <c r="K213" s="26" t="s">
        <v>434</v>
      </c>
      <c r="L213" s="20"/>
      <c r="M213" s="71"/>
      <c r="N213" s="75" t="s">
        <v>399</v>
      </c>
    </row>
    <row r="214" spans="1:14" s="76" customFormat="1" ht="100.95" customHeight="1" outlineLevel="2" x14ac:dyDescent="0.25">
      <c r="A214" s="71"/>
      <c r="B214" s="20"/>
      <c r="C214" s="23" t="s">
        <v>435</v>
      </c>
      <c r="D214" s="20" t="s">
        <v>436</v>
      </c>
      <c r="E214" s="72" t="s">
        <v>437</v>
      </c>
      <c r="F214" s="73"/>
      <c r="G214" s="73"/>
      <c r="H214" s="73"/>
      <c r="I214" s="73"/>
      <c r="J214" s="73"/>
      <c r="K214" s="73"/>
      <c r="L214" s="74" t="e">
        <f ca="1">_xlfn.DISPIMG("ID_48E15B65B2A74B3486548515671D468B",1)</f>
        <v>#NAME?</v>
      </c>
      <c r="M214" s="71"/>
      <c r="N214" s="75" t="s">
        <v>399</v>
      </c>
    </row>
    <row r="215" spans="1:14" s="76" customFormat="1" ht="79.95" customHeight="1" outlineLevel="3" x14ac:dyDescent="0.25">
      <c r="A215" s="71"/>
      <c r="B215" s="20"/>
      <c r="C215" s="20"/>
      <c r="D215" s="20"/>
      <c r="E215" s="72"/>
      <c r="F215" s="77" t="s">
        <v>438</v>
      </c>
      <c r="G215" s="26" t="s">
        <v>35</v>
      </c>
      <c r="H215" s="25" t="s">
        <v>428</v>
      </c>
      <c r="I215" s="26" t="s">
        <v>401</v>
      </c>
      <c r="J215" s="25" t="s">
        <v>439</v>
      </c>
      <c r="K215" s="26" t="s">
        <v>429</v>
      </c>
      <c r="L215" s="20"/>
      <c r="M215" s="71"/>
      <c r="N215" s="75" t="s">
        <v>399</v>
      </c>
    </row>
    <row r="216" spans="1:14" s="76" customFormat="1" ht="105.6" outlineLevel="3" x14ac:dyDescent="0.25">
      <c r="A216" s="71"/>
      <c r="B216" s="20"/>
      <c r="C216" s="20"/>
      <c r="D216" s="20"/>
      <c r="E216" s="72"/>
      <c r="F216" s="77" t="s">
        <v>430</v>
      </c>
      <c r="G216" s="26" t="s">
        <v>211</v>
      </c>
      <c r="H216" s="14" t="s">
        <v>431</v>
      </c>
      <c r="I216" s="26" t="s">
        <v>432</v>
      </c>
      <c r="J216" s="25" t="s">
        <v>440</v>
      </c>
      <c r="K216" s="26" t="s">
        <v>441</v>
      </c>
      <c r="L216" s="20"/>
      <c r="M216" s="71"/>
      <c r="N216" s="75" t="s">
        <v>399</v>
      </c>
    </row>
    <row r="217" spans="1:14" s="76" customFormat="1" ht="169.95" customHeight="1" outlineLevel="2" x14ac:dyDescent="0.25">
      <c r="A217" s="71"/>
      <c r="B217" s="20"/>
      <c r="C217" s="23" t="s">
        <v>442</v>
      </c>
      <c r="D217" s="20" t="s">
        <v>443</v>
      </c>
      <c r="E217" s="72" t="s">
        <v>444</v>
      </c>
      <c r="F217" s="73"/>
      <c r="G217" s="73"/>
      <c r="H217" s="73"/>
      <c r="I217" s="73"/>
      <c r="J217" s="73"/>
      <c r="K217" s="73"/>
      <c r="L217" s="74" t="e">
        <f ca="1">_xlfn.DISPIMG("ID_8EF0D189EFF7426CBBC5F2B4501E8A41",1)</f>
        <v>#NAME?</v>
      </c>
      <c r="M217" s="71"/>
      <c r="N217" s="75" t="s">
        <v>399</v>
      </c>
    </row>
    <row r="218" spans="1:14" s="76" customFormat="1" ht="52.95" customHeight="1" outlineLevel="3" x14ac:dyDescent="0.25">
      <c r="A218" s="71"/>
      <c r="B218" s="20"/>
      <c r="C218" s="20"/>
      <c r="D218" s="20"/>
      <c r="E218" s="72"/>
      <c r="F218" s="77" t="s">
        <v>438</v>
      </c>
      <c r="G218" s="26" t="s">
        <v>35</v>
      </c>
      <c r="H218" s="25" t="s">
        <v>428</v>
      </c>
      <c r="I218" s="26" t="s">
        <v>401</v>
      </c>
      <c r="J218" s="25" t="s">
        <v>445</v>
      </c>
      <c r="K218" s="26" t="s">
        <v>446</v>
      </c>
      <c r="L218" s="20"/>
      <c r="M218" s="71"/>
      <c r="N218" s="75" t="s">
        <v>399</v>
      </c>
    </row>
    <row r="219" spans="1:14" s="76" customFormat="1" ht="105.6" outlineLevel="3" x14ac:dyDescent="0.25">
      <c r="A219" s="71"/>
      <c r="B219" s="20"/>
      <c r="C219" s="20"/>
      <c r="D219" s="20"/>
      <c r="E219" s="72"/>
      <c r="F219" s="77" t="s">
        <v>430</v>
      </c>
      <c r="G219" s="26" t="s">
        <v>211</v>
      </c>
      <c r="H219" s="14" t="s">
        <v>431</v>
      </c>
      <c r="I219" s="26" t="s">
        <v>432</v>
      </c>
      <c r="J219" s="25" t="s">
        <v>447</v>
      </c>
      <c r="K219" s="26" t="s">
        <v>448</v>
      </c>
      <c r="L219" s="20"/>
      <c r="M219" s="71"/>
      <c r="N219" s="75" t="s">
        <v>399</v>
      </c>
    </row>
    <row r="220" spans="1:14" s="76" customFormat="1" ht="100.95" customHeight="1" outlineLevel="2" x14ac:dyDescent="0.25">
      <c r="A220" s="71"/>
      <c r="B220" s="20"/>
      <c r="C220" s="23" t="s">
        <v>449</v>
      </c>
      <c r="D220" s="20" t="s">
        <v>450</v>
      </c>
      <c r="E220" s="72" t="s">
        <v>451</v>
      </c>
      <c r="F220" s="73"/>
      <c r="G220" s="73"/>
      <c r="H220" s="73"/>
      <c r="I220" s="73"/>
      <c r="J220" s="73"/>
      <c r="K220" s="73"/>
      <c r="L220" s="74" t="e">
        <f ca="1">_xlfn.DISPIMG("ID_99BAEBDD377A4125B728D9C358DB086B",1)</f>
        <v>#NAME?</v>
      </c>
      <c r="M220" s="71"/>
      <c r="N220" s="75" t="s">
        <v>399</v>
      </c>
    </row>
    <row r="221" spans="1:14" s="76" customFormat="1" ht="63" customHeight="1" outlineLevel="3" x14ac:dyDescent="0.25">
      <c r="A221" s="71"/>
      <c r="B221" s="20"/>
      <c r="C221" s="20"/>
      <c r="D221" s="20"/>
      <c r="E221" s="72"/>
      <c r="F221" s="77" t="s">
        <v>452</v>
      </c>
      <c r="G221" s="26" t="s">
        <v>35</v>
      </c>
      <c r="H221" s="25" t="s">
        <v>428</v>
      </c>
      <c r="I221" s="26" t="s">
        <v>401</v>
      </c>
      <c r="J221" s="25" t="s">
        <v>453</v>
      </c>
      <c r="K221" s="26" t="s">
        <v>446</v>
      </c>
      <c r="L221" s="20"/>
      <c r="M221" s="71"/>
      <c r="N221" s="75" t="s">
        <v>399</v>
      </c>
    </row>
    <row r="222" spans="1:14" s="76" customFormat="1" ht="105.6" outlineLevel="3" x14ac:dyDescent="0.25">
      <c r="A222" s="71"/>
      <c r="B222" s="20"/>
      <c r="C222" s="20"/>
      <c r="D222" s="20"/>
      <c r="E222" s="72"/>
      <c r="F222" s="77" t="s">
        <v>430</v>
      </c>
      <c r="G222" s="26" t="s">
        <v>211</v>
      </c>
      <c r="H222" s="14" t="s">
        <v>431</v>
      </c>
      <c r="I222" s="26" t="s">
        <v>432</v>
      </c>
      <c r="J222" s="25" t="s">
        <v>454</v>
      </c>
      <c r="K222" s="26" t="s">
        <v>448</v>
      </c>
      <c r="L222" s="20"/>
      <c r="M222" s="71"/>
      <c r="N222" s="75" t="s">
        <v>399</v>
      </c>
    </row>
    <row r="223" spans="1:14" s="76" customFormat="1" ht="109.05" customHeight="1" outlineLevel="2" x14ac:dyDescent="0.25">
      <c r="A223" s="71"/>
      <c r="B223" s="20"/>
      <c r="C223" s="23" t="s">
        <v>455</v>
      </c>
      <c r="D223" s="20" t="s">
        <v>456</v>
      </c>
      <c r="E223" s="72" t="s">
        <v>457</v>
      </c>
      <c r="F223" s="73"/>
      <c r="G223" s="73"/>
      <c r="H223" s="73"/>
      <c r="I223" s="73"/>
      <c r="J223" s="73"/>
      <c r="K223" s="73"/>
      <c r="L223" s="74" t="e">
        <f ca="1">_xlfn.DISPIMG("ID_82B3D5DE1881402E88F0FCB4E757299B",1)</f>
        <v>#NAME?</v>
      </c>
      <c r="M223" s="71"/>
      <c r="N223" s="75" t="s">
        <v>399</v>
      </c>
    </row>
    <row r="224" spans="1:14" s="76" customFormat="1" ht="61.05" customHeight="1" outlineLevel="3" x14ac:dyDescent="0.25">
      <c r="A224" s="71"/>
      <c r="B224" s="20"/>
      <c r="C224" s="20"/>
      <c r="D224" s="20"/>
      <c r="E224" s="72"/>
      <c r="F224" s="77" t="s">
        <v>458</v>
      </c>
      <c r="G224" s="26" t="s">
        <v>35</v>
      </c>
      <c r="H224" s="25" t="s">
        <v>459</v>
      </c>
      <c r="I224" s="26" t="s">
        <v>401</v>
      </c>
      <c r="J224" s="25" t="s">
        <v>460</v>
      </c>
      <c r="K224" s="26" t="s">
        <v>461</v>
      </c>
      <c r="L224" s="20"/>
      <c r="M224" s="71"/>
      <c r="N224" s="75" t="s">
        <v>399</v>
      </c>
    </row>
    <row r="225" spans="1:19" s="76" customFormat="1" ht="133.05000000000001" customHeight="1" outlineLevel="3" x14ac:dyDescent="0.25">
      <c r="A225" s="71"/>
      <c r="B225" s="20"/>
      <c r="C225" s="20"/>
      <c r="D225" s="20"/>
      <c r="E225" s="72"/>
      <c r="F225" s="77" t="s">
        <v>430</v>
      </c>
      <c r="G225" s="26" t="s">
        <v>211</v>
      </c>
      <c r="H225" s="14" t="s">
        <v>431</v>
      </c>
      <c r="I225" s="26" t="s">
        <v>432</v>
      </c>
      <c r="J225" s="25" t="s">
        <v>462</v>
      </c>
      <c r="K225" s="26" t="s">
        <v>463</v>
      </c>
      <c r="L225" s="20"/>
      <c r="M225" s="71"/>
      <c r="N225" s="75" t="s">
        <v>399</v>
      </c>
    </row>
    <row r="226" spans="1:19" s="76" customFormat="1" ht="103.95" customHeight="1" outlineLevel="2" x14ac:dyDescent="0.25">
      <c r="A226" s="71"/>
      <c r="B226" s="20"/>
      <c r="C226" s="23" t="s">
        <v>464</v>
      </c>
      <c r="D226" s="20" t="s">
        <v>465</v>
      </c>
      <c r="E226" s="72" t="s">
        <v>466</v>
      </c>
      <c r="F226" s="73"/>
      <c r="G226" s="73"/>
      <c r="H226" s="73"/>
      <c r="I226" s="73"/>
      <c r="J226" s="73"/>
      <c r="K226" s="73"/>
      <c r="L226" s="74" t="e">
        <f ca="1">_xlfn.DISPIMG("ID_DFC31F449DE8475383517BBF448C82D5",1)</f>
        <v>#NAME?</v>
      </c>
      <c r="M226" s="71"/>
      <c r="N226" s="75" t="s">
        <v>399</v>
      </c>
    </row>
    <row r="227" spans="1:19" s="76" customFormat="1" ht="57" customHeight="1" outlineLevel="3" x14ac:dyDescent="0.25">
      <c r="A227" s="71"/>
      <c r="B227" s="20"/>
      <c r="C227" s="20"/>
      <c r="D227" s="20"/>
      <c r="E227" s="72"/>
      <c r="F227" s="77" t="s">
        <v>458</v>
      </c>
      <c r="G227" s="26" t="s">
        <v>35</v>
      </c>
      <c r="H227" s="25" t="s">
        <v>467</v>
      </c>
      <c r="I227" s="26" t="s">
        <v>401</v>
      </c>
      <c r="J227" s="25" t="s">
        <v>468</v>
      </c>
      <c r="K227" s="26" t="s">
        <v>429</v>
      </c>
      <c r="L227" s="20"/>
      <c r="M227" s="71"/>
      <c r="N227" s="75" t="s">
        <v>399</v>
      </c>
    </row>
    <row r="228" spans="1:19" s="82" customFormat="1" ht="112.05" customHeight="1" outlineLevel="3" x14ac:dyDescent="0.25">
      <c r="A228" s="71"/>
      <c r="B228" s="20"/>
      <c r="C228" s="20"/>
      <c r="D228" s="20"/>
      <c r="E228" s="72"/>
      <c r="F228" s="77" t="s">
        <v>430</v>
      </c>
      <c r="G228" s="26" t="s">
        <v>211</v>
      </c>
      <c r="H228" s="14" t="s">
        <v>431</v>
      </c>
      <c r="I228" s="26" t="s">
        <v>432</v>
      </c>
      <c r="J228" s="25" t="s">
        <v>469</v>
      </c>
      <c r="K228" s="26" t="s">
        <v>448</v>
      </c>
      <c r="L228" s="20"/>
      <c r="M228" s="71"/>
      <c r="N228" s="75" t="s">
        <v>399</v>
      </c>
    </row>
    <row r="229" spans="1:19" s="7" customFormat="1" ht="15" x14ac:dyDescent="0.25">
      <c r="A229" s="19" t="s">
        <v>470</v>
      </c>
      <c r="B229" s="52"/>
      <c r="C229" s="52"/>
      <c r="D229" s="52"/>
      <c r="E229" s="83"/>
      <c r="F229" s="13"/>
      <c r="G229" s="13"/>
      <c r="H229" s="13"/>
      <c r="I229" s="13"/>
      <c r="J229" s="67"/>
      <c r="K229" s="67"/>
      <c r="L229" s="52"/>
      <c r="M229" s="52"/>
      <c r="N229" s="15"/>
      <c r="O229" s="15"/>
      <c r="P229" s="68"/>
      <c r="Q229" s="68"/>
      <c r="R229" s="52"/>
      <c r="S229" s="52"/>
    </row>
    <row r="230" spans="1:19" s="7" customFormat="1" ht="15" outlineLevel="1" x14ac:dyDescent="0.25">
      <c r="A230" s="10"/>
      <c r="B230" s="84" t="s">
        <v>471</v>
      </c>
      <c r="C230" s="69"/>
      <c r="D230" s="11"/>
      <c r="E230" s="70"/>
      <c r="F230" s="13"/>
      <c r="G230" s="13"/>
      <c r="H230" s="13"/>
      <c r="I230" s="13"/>
      <c r="J230" s="13"/>
      <c r="K230" s="67"/>
      <c r="L230" s="11"/>
      <c r="M230" s="10"/>
      <c r="N230" s="15"/>
      <c r="O230" s="15"/>
      <c r="P230" s="15"/>
      <c r="Q230" s="85"/>
      <c r="R230" s="10"/>
      <c r="S230" s="10"/>
    </row>
    <row r="231" spans="1:19" s="7" customFormat="1" outlineLevel="3" x14ac:dyDescent="0.25">
      <c r="A231" s="10"/>
      <c r="B231" s="86"/>
      <c r="C231" s="86"/>
      <c r="D231" s="11"/>
      <c r="E231" s="87"/>
      <c r="F231" s="13"/>
      <c r="G231" s="13"/>
      <c r="H231" s="13"/>
      <c r="I231" s="26"/>
      <c r="J231" s="26"/>
      <c r="K231" s="26"/>
      <c r="L231" s="42"/>
      <c r="M231" s="10"/>
      <c r="N231" s="15"/>
      <c r="O231" s="15"/>
      <c r="P231" s="15"/>
      <c r="Q231" s="85"/>
      <c r="R231" s="10"/>
      <c r="S231" s="10"/>
    </row>
    <row r="232" spans="1:19" s="7" customFormat="1" ht="70.95" customHeight="1" outlineLevel="3" x14ac:dyDescent="0.25">
      <c r="A232" s="10"/>
      <c r="B232" s="86"/>
      <c r="C232" s="86" t="s">
        <v>472</v>
      </c>
      <c r="D232" s="11" t="s">
        <v>473</v>
      </c>
      <c r="E232" s="87" t="s">
        <v>474</v>
      </c>
      <c r="F232" s="13"/>
      <c r="G232" s="13"/>
      <c r="H232" s="13"/>
      <c r="I232" s="26" t="s">
        <v>475</v>
      </c>
      <c r="J232" s="26"/>
      <c r="K232" s="26" t="s">
        <v>476</v>
      </c>
      <c r="L232" s="42"/>
      <c r="M232" s="1"/>
      <c r="N232" s="15"/>
      <c r="O232" s="15"/>
      <c r="P232" s="15"/>
      <c r="Q232" s="85"/>
      <c r="R232" s="10"/>
      <c r="S232" s="10"/>
    </row>
    <row r="233" spans="1:19" s="7" customFormat="1" ht="58.05" customHeight="1" outlineLevel="3" x14ac:dyDescent="0.25">
      <c r="A233" s="10"/>
      <c r="B233" s="86"/>
      <c r="C233" s="86" t="s">
        <v>477</v>
      </c>
      <c r="D233" s="11" t="s">
        <v>478</v>
      </c>
      <c r="E233" s="87" t="s">
        <v>479</v>
      </c>
      <c r="F233" s="13"/>
      <c r="G233" s="13"/>
      <c r="H233" s="13"/>
      <c r="I233" s="26" t="s">
        <v>480</v>
      </c>
      <c r="J233" s="26"/>
      <c r="K233" s="26" t="s">
        <v>481</v>
      </c>
      <c r="L233" s="42"/>
      <c r="M233" s="10"/>
      <c r="N233" s="15"/>
      <c r="O233" s="15"/>
      <c r="P233" s="15"/>
      <c r="Q233" s="85"/>
      <c r="R233" s="10"/>
      <c r="S233" s="10"/>
    </row>
    <row r="234" spans="1:19" s="7" customFormat="1" ht="50.4" outlineLevel="3" x14ac:dyDescent="0.25">
      <c r="A234" s="10"/>
      <c r="B234" s="86"/>
      <c r="C234" s="86" t="s">
        <v>482</v>
      </c>
      <c r="D234" s="11" t="s">
        <v>483</v>
      </c>
      <c r="E234" s="87" t="s">
        <v>484</v>
      </c>
      <c r="F234" s="13"/>
      <c r="G234" s="13"/>
      <c r="H234" s="13"/>
      <c r="I234" s="26" t="s">
        <v>485</v>
      </c>
      <c r="J234" s="26"/>
      <c r="K234" s="26" t="s">
        <v>486</v>
      </c>
      <c r="L234" s="42"/>
      <c r="M234" s="10"/>
      <c r="N234" s="15"/>
      <c r="O234" s="15"/>
      <c r="P234" s="15"/>
      <c r="Q234" s="85"/>
      <c r="R234" s="10"/>
      <c r="S234" s="10"/>
    </row>
    <row r="235" spans="1:19" s="7" customFormat="1" ht="52.8" outlineLevel="3" x14ac:dyDescent="0.25">
      <c r="A235" s="10"/>
      <c r="B235" s="86"/>
      <c r="C235" s="86" t="s">
        <v>487</v>
      </c>
      <c r="D235" s="11" t="s">
        <v>488</v>
      </c>
      <c r="E235" s="87" t="s">
        <v>489</v>
      </c>
      <c r="F235" s="13"/>
      <c r="G235" s="13"/>
      <c r="H235" s="13"/>
      <c r="I235" s="26" t="s">
        <v>490</v>
      </c>
      <c r="J235" s="26"/>
      <c r="K235" s="26" t="s">
        <v>491</v>
      </c>
      <c r="L235" s="42"/>
      <c r="M235" s="10"/>
      <c r="N235" s="15"/>
      <c r="O235" s="15"/>
      <c r="P235" s="15"/>
      <c r="Q235" s="85"/>
      <c r="R235" s="10"/>
      <c r="S235" s="10"/>
    </row>
    <row r="236" spans="1:19" s="7" customFormat="1" ht="52.8" outlineLevel="3" x14ac:dyDescent="0.25">
      <c r="A236" s="10"/>
      <c r="B236" s="86"/>
      <c r="C236" s="86" t="s">
        <v>492</v>
      </c>
      <c r="D236" s="11" t="s">
        <v>493</v>
      </c>
      <c r="E236" s="87" t="s">
        <v>494</v>
      </c>
      <c r="F236" s="13"/>
      <c r="G236" s="13"/>
      <c r="H236" s="13"/>
      <c r="I236" s="26" t="s">
        <v>495</v>
      </c>
      <c r="J236" s="26"/>
      <c r="K236" s="26" t="s">
        <v>496</v>
      </c>
      <c r="L236" s="42"/>
      <c r="M236" s="10"/>
      <c r="N236" s="15"/>
      <c r="O236" s="15"/>
      <c r="P236" s="15"/>
      <c r="Q236" s="85"/>
      <c r="R236" s="10"/>
      <c r="S236" s="10"/>
    </row>
    <row r="237" spans="1:19" s="7" customFormat="1" ht="50.4" outlineLevel="3" x14ac:dyDescent="0.25">
      <c r="A237" s="10"/>
      <c r="B237" s="86"/>
      <c r="C237" s="86" t="s">
        <v>497</v>
      </c>
      <c r="D237" s="11" t="s">
        <v>498</v>
      </c>
      <c r="E237" s="38" t="s">
        <v>499</v>
      </c>
      <c r="F237" s="13"/>
      <c r="G237" s="13"/>
      <c r="H237" s="13"/>
      <c r="I237" s="49" t="s">
        <v>500</v>
      </c>
      <c r="J237" s="13"/>
      <c r="K237" s="26" t="s">
        <v>501</v>
      </c>
      <c r="L237" s="42"/>
      <c r="M237" s="10"/>
      <c r="N237" s="15"/>
      <c r="O237" s="15"/>
      <c r="P237" s="15"/>
      <c r="Q237" s="85"/>
      <c r="R237" s="10"/>
      <c r="S237" s="10"/>
    </row>
    <row r="238" spans="1:19" s="7" customFormat="1" ht="50.4" outlineLevel="3" x14ac:dyDescent="0.25">
      <c r="A238" s="10"/>
      <c r="B238" s="86"/>
      <c r="C238" s="86" t="s">
        <v>502</v>
      </c>
      <c r="D238" s="11" t="s">
        <v>503</v>
      </c>
      <c r="E238" s="38" t="s">
        <v>504</v>
      </c>
      <c r="F238" s="13"/>
      <c r="G238" s="13"/>
      <c r="H238" s="13"/>
      <c r="I238" s="26" t="s">
        <v>505</v>
      </c>
      <c r="J238" s="26"/>
      <c r="K238" s="26" t="s">
        <v>506</v>
      </c>
      <c r="L238" s="42"/>
      <c r="M238" s="10"/>
      <c r="N238" s="15"/>
      <c r="O238" s="15"/>
      <c r="P238" s="15"/>
      <c r="Q238" s="85"/>
      <c r="R238" s="10"/>
      <c r="S238" s="10"/>
    </row>
    <row r="239" spans="1:19" s="7" customFormat="1" ht="124.05" customHeight="1" outlineLevel="3" x14ac:dyDescent="0.25">
      <c r="A239" s="10"/>
      <c r="B239" s="86"/>
      <c r="C239" s="86" t="s">
        <v>507</v>
      </c>
      <c r="D239" s="11" t="s">
        <v>508</v>
      </c>
      <c r="E239" s="87" t="s">
        <v>509</v>
      </c>
      <c r="F239" s="13"/>
      <c r="G239" s="13"/>
      <c r="H239" s="13"/>
      <c r="I239" s="26" t="s">
        <v>510</v>
      </c>
      <c r="J239" s="26"/>
      <c r="K239" s="26" t="s">
        <v>511</v>
      </c>
      <c r="L239" s="42"/>
      <c r="M239" s="10"/>
      <c r="N239" s="15"/>
      <c r="O239" s="15"/>
      <c r="P239" s="15"/>
      <c r="Q239" s="85"/>
      <c r="R239" s="10"/>
      <c r="S239" s="10"/>
    </row>
    <row r="240" spans="1:19" s="7" customFormat="1" ht="57" customHeight="1" outlineLevel="3" x14ac:dyDescent="0.25">
      <c r="A240" s="10"/>
      <c r="B240" s="86"/>
      <c r="C240" s="86" t="s">
        <v>512</v>
      </c>
      <c r="D240" s="11" t="s">
        <v>513</v>
      </c>
      <c r="E240" s="87" t="s">
        <v>514</v>
      </c>
      <c r="F240" s="13"/>
      <c r="G240" s="13"/>
      <c r="H240" s="13"/>
      <c r="I240" s="26" t="s">
        <v>515</v>
      </c>
      <c r="J240" s="26"/>
      <c r="K240" s="26" t="s">
        <v>516</v>
      </c>
      <c r="L240" s="42"/>
      <c r="M240" s="10"/>
      <c r="N240" s="15"/>
      <c r="O240" s="15"/>
      <c r="P240" s="15"/>
      <c r="Q240" s="85"/>
      <c r="R240" s="10"/>
      <c r="S240" s="10"/>
    </row>
    <row r="241" spans="1:19" s="7" customFormat="1" ht="57" customHeight="1" outlineLevel="3" x14ac:dyDescent="0.25">
      <c r="A241" s="10"/>
      <c r="B241" s="86"/>
      <c r="C241" s="86" t="s">
        <v>517</v>
      </c>
      <c r="D241" s="11" t="s">
        <v>518</v>
      </c>
      <c r="E241" s="87" t="s">
        <v>519</v>
      </c>
      <c r="F241" s="13"/>
      <c r="G241" s="13"/>
      <c r="H241" s="26"/>
      <c r="I241" s="26" t="s">
        <v>520</v>
      </c>
      <c r="J241" s="13"/>
      <c r="K241" s="26" t="s">
        <v>521</v>
      </c>
      <c r="L241" s="42"/>
      <c r="M241" s="10"/>
      <c r="N241" s="15"/>
      <c r="O241" s="15"/>
      <c r="P241" s="15"/>
      <c r="Q241" s="85"/>
      <c r="R241" s="10"/>
      <c r="S241" s="10"/>
    </row>
    <row r="242" spans="1:19" s="7" customFormat="1" ht="15" outlineLevel="1" x14ac:dyDescent="0.25">
      <c r="A242" s="10"/>
      <c r="B242" s="84" t="s">
        <v>522</v>
      </c>
      <c r="C242" s="69"/>
      <c r="D242" s="11"/>
      <c r="E242" s="70"/>
      <c r="F242" s="13"/>
      <c r="G242" s="13"/>
      <c r="H242" s="13"/>
      <c r="I242" s="13"/>
      <c r="J242" s="13"/>
      <c r="K242" s="14"/>
      <c r="L242" s="1"/>
      <c r="M242" s="10"/>
      <c r="N242" s="15"/>
      <c r="O242" s="15"/>
      <c r="P242" s="15"/>
      <c r="Q242" s="85"/>
      <c r="R242" s="10"/>
      <c r="S242" s="10"/>
    </row>
    <row r="243" spans="1:19" s="7" customFormat="1" ht="79.95" customHeight="1" outlineLevel="3" x14ac:dyDescent="0.25">
      <c r="A243" s="10"/>
      <c r="B243" s="86"/>
      <c r="C243" s="86" t="s">
        <v>523</v>
      </c>
      <c r="D243" s="11" t="s">
        <v>473</v>
      </c>
      <c r="E243" s="87" t="s">
        <v>524</v>
      </c>
      <c r="F243" s="41"/>
      <c r="G243" s="41"/>
      <c r="H243" s="13"/>
      <c r="I243" s="14" t="s">
        <v>525</v>
      </c>
      <c r="J243" s="14"/>
      <c r="K243" s="26" t="s">
        <v>526</v>
      </c>
      <c r="L243" s="10"/>
      <c r="M243" s="10"/>
      <c r="N243" s="15"/>
      <c r="O243" s="15"/>
      <c r="P243" s="15"/>
      <c r="Q243" s="85"/>
      <c r="R243" s="10"/>
      <c r="S243" s="10"/>
    </row>
    <row r="244" spans="1:19" s="7" customFormat="1" ht="81" customHeight="1" outlineLevel="3" x14ac:dyDescent="0.25">
      <c r="A244" s="10"/>
      <c r="B244" s="86"/>
      <c r="C244" s="86" t="s">
        <v>527</v>
      </c>
      <c r="D244" s="11" t="s">
        <v>478</v>
      </c>
      <c r="E244" s="38" t="s">
        <v>528</v>
      </c>
      <c r="F244" s="41"/>
      <c r="G244" s="41"/>
      <c r="H244" s="13"/>
      <c r="I244" s="14" t="s">
        <v>525</v>
      </c>
      <c r="J244" s="14"/>
      <c r="K244" s="26" t="s">
        <v>529</v>
      </c>
      <c r="L244" s="42"/>
      <c r="M244" s="10"/>
      <c r="N244" s="15"/>
      <c r="O244" s="15"/>
      <c r="P244" s="15"/>
      <c r="Q244" s="85"/>
      <c r="R244" s="10"/>
      <c r="S244" s="10"/>
    </row>
    <row r="245" spans="1:19" s="7" customFormat="1" ht="52.95" customHeight="1" outlineLevel="3" x14ac:dyDescent="0.25">
      <c r="A245" s="10"/>
      <c r="B245" s="86"/>
      <c r="C245" s="86" t="s">
        <v>530</v>
      </c>
      <c r="D245" s="11" t="s">
        <v>483</v>
      </c>
      <c r="E245" s="87" t="s">
        <v>531</v>
      </c>
      <c r="F245" s="41"/>
      <c r="G245" s="41"/>
      <c r="H245" s="13"/>
      <c r="I245" s="14" t="s">
        <v>525</v>
      </c>
      <c r="J245" s="14"/>
      <c r="K245" s="26" t="s">
        <v>532</v>
      </c>
      <c r="L245" s="42"/>
      <c r="M245" s="10"/>
      <c r="N245" s="15"/>
      <c r="O245" s="15"/>
      <c r="P245" s="15"/>
      <c r="Q245" s="85"/>
      <c r="R245" s="10"/>
      <c r="S245" s="10"/>
    </row>
    <row r="246" spans="1:19" s="7" customFormat="1" ht="63" customHeight="1" outlineLevel="3" x14ac:dyDescent="0.25">
      <c r="A246" s="10"/>
      <c r="B246" s="86"/>
      <c r="C246" s="86" t="s">
        <v>533</v>
      </c>
      <c r="D246" s="11" t="s">
        <v>488</v>
      </c>
      <c r="E246" s="87" t="s">
        <v>534</v>
      </c>
      <c r="F246" s="41"/>
      <c r="G246" s="41"/>
      <c r="H246" s="13"/>
      <c r="I246" s="26" t="s">
        <v>535</v>
      </c>
      <c r="J246" s="26"/>
      <c r="K246" s="26" t="s">
        <v>536</v>
      </c>
      <c r="L246" s="42"/>
      <c r="M246" s="10"/>
      <c r="N246" s="15"/>
      <c r="O246" s="15"/>
      <c r="P246" s="15"/>
      <c r="Q246" s="85"/>
      <c r="R246" s="10"/>
      <c r="S246" s="10"/>
    </row>
    <row r="247" spans="1:19" s="7" customFormat="1" ht="58.05" customHeight="1" outlineLevel="3" x14ac:dyDescent="0.25">
      <c r="A247" s="10"/>
      <c r="B247" s="86"/>
      <c r="C247" s="86" t="s">
        <v>537</v>
      </c>
      <c r="D247" s="11" t="s">
        <v>493</v>
      </c>
      <c r="E247" s="38" t="s">
        <v>538</v>
      </c>
      <c r="F247" s="41"/>
      <c r="G247" s="41"/>
      <c r="H247" s="13"/>
      <c r="I247" s="26" t="s">
        <v>539</v>
      </c>
      <c r="J247" s="26"/>
      <c r="K247" s="26" t="s">
        <v>540</v>
      </c>
      <c r="L247" s="42"/>
      <c r="M247" s="10"/>
      <c r="N247" s="15"/>
      <c r="O247" s="15"/>
      <c r="P247" s="15"/>
      <c r="Q247" s="85"/>
      <c r="R247" s="10"/>
      <c r="S247" s="10"/>
    </row>
    <row r="248" spans="1:19" s="7" customFormat="1" ht="51" customHeight="1" outlineLevel="3" x14ac:dyDescent="0.25">
      <c r="A248" s="10"/>
      <c r="B248" s="86"/>
      <c r="C248" s="86" t="s">
        <v>541</v>
      </c>
      <c r="D248" s="11" t="s">
        <v>498</v>
      </c>
      <c r="E248" s="38" t="s">
        <v>542</v>
      </c>
      <c r="F248" s="41"/>
      <c r="G248" s="41"/>
      <c r="H248" s="25" t="s">
        <v>543</v>
      </c>
      <c r="I248" s="26" t="s">
        <v>544</v>
      </c>
      <c r="J248" s="26"/>
      <c r="K248" s="26" t="s">
        <v>545</v>
      </c>
      <c r="L248" s="42"/>
      <c r="M248" s="10"/>
      <c r="N248" s="15"/>
      <c r="O248" s="15"/>
      <c r="P248" s="15"/>
      <c r="Q248" s="85"/>
      <c r="R248" s="10"/>
      <c r="S248" s="10"/>
    </row>
    <row r="249" spans="1:19" s="7" customFormat="1" ht="50.4" outlineLevel="3" x14ac:dyDescent="0.25">
      <c r="A249" s="10"/>
      <c r="B249" s="86"/>
      <c r="C249" s="86" t="s">
        <v>546</v>
      </c>
      <c r="D249" s="11" t="s">
        <v>503</v>
      </c>
      <c r="E249" s="87" t="s">
        <v>547</v>
      </c>
      <c r="F249" s="41"/>
      <c r="G249" s="41"/>
      <c r="H249" s="13"/>
      <c r="I249" s="26" t="s">
        <v>548</v>
      </c>
      <c r="J249" s="26"/>
      <c r="K249" s="26" t="s">
        <v>549</v>
      </c>
      <c r="L249" s="42"/>
      <c r="M249" s="10"/>
      <c r="N249" s="15"/>
      <c r="O249" s="15"/>
      <c r="P249" s="15"/>
      <c r="Q249" s="85"/>
      <c r="R249" s="10"/>
      <c r="S249" s="10"/>
    </row>
    <row r="250" spans="1:19" s="7" customFormat="1" ht="50.4" outlineLevel="3" x14ac:dyDescent="0.25">
      <c r="A250" s="10"/>
      <c r="B250" s="86"/>
      <c r="C250" s="86" t="s">
        <v>550</v>
      </c>
      <c r="D250" s="11" t="s">
        <v>508</v>
      </c>
      <c r="E250" s="87" t="s">
        <v>551</v>
      </c>
      <c r="F250" s="13"/>
      <c r="G250" s="13"/>
      <c r="H250" s="14" t="s">
        <v>552</v>
      </c>
      <c r="I250" s="26" t="s">
        <v>553</v>
      </c>
      <c r="J250" s="26"/>
      <c r="K250" s="26" t="s">
        <v>554</v>
      </c>
      <c r="L250" s="42"/>
      <c r="M250" s="10"/>
      <c r="N250" s="15"/>
      <c r="O250" s="15"/>
      <c r="P250" s="15"/>
      <c r="Q250" s="85"/>
      <c r="R250" s="10"/>
      <c r="S250" s="10"/>
    </row>
    <row r="251" spans="1:19" s="7" customFormat="1" ht="50.4" outlineLevel="3" x14ac:dyDescent="0.25">
      <c r="A251" s="10"/>
      <c r="B251" s="86"/>
      <c r="C251" s="86" t="s">
        <v>555</v>
      </c>
      <c r="D251" s="11" t="s">
        <v>513</v>
      </c>
      <c r="E251" s="87" t="s">
        <v>556</v>
      </c>
      <c r="F251" s="13"/>
      <c r="G251" s="13"/>
      <c r="H251" s="13"/>
      <c r="I251" s="26" t="s">
        <v>557</v>
      </c>
      <c r="J251" s="26"/>
      <c r="K251" s="26" t="s">
        <v>545</v>
      </c>
      <c r="L251" s="42"/>
      <c r="M251" s="10"/>
      <c r="N251" s="15"/>
      <c r="O251" s="15"/>
      <c r="P251" s="15"/>
      <c r="Q251" s="85"/>
      <c r="R251" s="10"/>
      <c r="S251" s="10"/>
    </row>
    <row r="252" spans="1:19" s="7" customFormat="1" ht="78" customHeight="1" outlineLevel="3" x14ac:dyDescent="0.25">
      <c r="A252" s="10"/>
      <c r="B252" s="86"/>
      <c r="C252" s="86" t="s">
        <v>558</v>
      </c>
      <c r="D252" s="11" t="s">
        <v>518</v>
      </c>
      <c r="E252" s="87" t="s">
        <v>559</v>
      </c>
      <c r="F252" s="13"/>
      <c r="G252" s="13"/>
      <c r="H252" s="13"/>
      <c r="I252" s="26" t="s">
        <v>560</v>
      </c>
      <c r="J252" s="26"/>
      <c r="K252" s="26" t="s">
        <v>561</v>
      </c>
      <c r="L252" s="42"/>
      <c r="M252" s="10"/>
      <c r="N252" s="15"/>
      <c r="O252" s="15"/>
      <c r="P252" s="15"/>
      <c r="Q252" s="85"/>
      <c r="R252" s="10"/>
      <c r="S252" s="10"/>
    </row>
    <row r="253" spans="1:19" s="7" customFormat="1" ht="50.4" outlineLevel="3" x14ac:dyDescent="0.25">
      <c r="A253" s="10"/>
      <c r="B253" s="86"/>
      <c r="C253" s="86" t="s">
        <v>562</v>
      </c>
      <c r="D253" s="11" t="s">
        <v>563</v>
      </c>
      <c r="E253" s="87" t="s">
        <v>564</v>
      </c>
      <c r="F253" s="13"/>
      <c r="G253" s="13"/>
      <c r="H253" s="13"/>
      <c r="I253" s="13" t="s">
        <v>565</v>
      </c>
      <c r="J253" s="13"/>
      <c r="K253" s="26" t="s">
        <v>566</v>
      </c>
      <c r="L253" s="42"/>
      <c r="M253" s="10"/>
      <c r="N253" s="15"/>
      <c r="O253" s="15"/>
      <c r="P253" s="15"/>
      <c r="Q253" s="85"/>
      <c r="R253" s="10"/>
      <c r="S253" s="10"/>
    </row>
    <row r="254" spans="1:19" s="7" customFormat="1" ht="50.4" outlineLevel="3" x14ac:dyDescent="0.25">
      <c r="A254" s="10"/>
      <c r="B254" s="86"/>
      <c r="C254" s="86" t="s">
        <v>567</v>
      </c>
      <c r="D254" s="11" t="s">
        <v>568</v>
      </c>
      <c r="E254" s="87" t="s">
        <v>569</v>
      </c>
      <c r="F254" s="13"/>
      <c r="G254" s="13"/>
      <c r="H254" s="13"/>
      <c r="I254" s="13" t="s">
        <v>570</v>
      </c>
      <c r="J254" s="13"/>
      <c r="K254" s="26" t="s">
        <v>566</v>
      </c>
      <c r="L254" s="42"/>
      <c r="M254" s="10"/>
      <c r="N254" s="15"/>
      <c r="O254" s="15"/>
      <c r="P254" s="15"/>
      <c r="Q254" s="85"/>
      <c r="R254" s="10"/>
      <c r="S254" s="10"/>
    </row>
    <row r="255" spans="1:19" s="7" customFormat="1" ht="50.4" outlineLevel="3" x14ac:dyDescent="0.25">
      <c r="A255" s="10"/>
      <c r="B255" s="86"/>
      <c r="C255" s="86" t="s">
        <v>571</v>
      </c>
      <c r="D255" s="11" t="s">
        <v>572</v>
      </c>
      <c r="E255" s="87" t="s">
        <v>573</v>
      </c>
      <c r="F255" s="13"/>
      <c r="G255" s="13"/>
      <c r="H255" s="13"/>
      <c r="I255" s="14" t="s">
        <v>574</v>
      </c>
      <c r="J255" s="14"/>
      <c r="K255" s="26" t="s">
        <v>575</v>
      </c>
      <c r="L255" s="42"/>
      <c r="M255" s="10"/>
      <c r="N255" s="15"/>
      <c r="O255" s="15"/>
      <c r="P255" s="15"/>
      <c r="Q255" s="85"/>
      <c r="R255" s="10"/>
      <c r="S255" s="10"/>
    </row>
    <row r="256" spans="1:19" s="7" customFormat="1" ht="75" customHeight="1" outlineLevel="3" x14ac:dyDescent="0.25">
      <c r="A256" s="10"/>
      <c r="B256" s="86"/>
      <c r="C256" s="86" t="s">
        <v>576</v>
      </c>
      <c r="D256" s="11" t="s">
        <v>577</v>
      </c>
      <c r="E256" s="38" t="s">
        <v>578</v>
      </c>
      <c r="F256" s="13"/>
      <c r="G256" s="13"/>
      <c r="H256" s="13"/>
      <c r="I256" s="26" t="s">
        <v>579</v>
      </c>
      <c r="J256" s="26"/>
      <c r="K256" s="26" t="s">
        <v>580</v>
      </c>
      <c r="L256" s="42"/>
      <c r="M256" s="10"/>
      <c r="N256" s="15"/>
      <c r="O256" s="15"/>
      <c r="P256" s="15"/>
      <c r="Q256" s="85"/>
      <c r="R256" s="10"/>
      <c r="S256" s="10"/>
    </row>
    <row r="257" spans="1:19" s="7" customFormat="1" ht="50.4" outlineLevel="3" x14ac:dyDescent="0.25">
      <c r="A257" s="10"/>
      <c r="B257" s="86"/>
      <c r="C257" s="86" t="s">
        <v>581</v>
      </c>
      <c r="D257" s="11" t="s">
        <v>582</v>
      </c>
      <c r="E257" s="87" t="s">
        <v>583</v>
      </c>
      <c r="F257" s="13"/>
      <c r="G257" s="13"/>
      <c r="H257" s="13"/>
      <c r="I257" s="14" t="s">
        <v>574</v>
      </c>
      <c r="J257" s="14"/>
      <c r="K257" s="26" t="s">
        <v>584</v>
      </c>
      <c r="L257" s="42"/>
      <c r="M257" s="10"/>
      <c r="N257" s="15"/>
      <c r="O257" s="15"/>
      <c r="P257" s="15"/>
      <c r="Q257" s="85"/>
      <c r="R257" s="10"/>
      <c r="S257" s="10"/>
    </row>
    <row r="258" spans="1:19" s="7" customFormat="1" ht="50.4" outlineLevel="3" x14ac:dyDescent="0.25">
      <c r="A258" s="10"/>
      <c r="B258" s="86"/>
      <c r="C258" s="86" t="s">
        <v>585</v>
      </c>
      <c r="D258" s="11" t="s">
        <v>586</v>
      </c>
      <c r="E258" s="87" t="s">
        <v>587</v>
      </c>
      <c r="F258" s="13"/>
      <c r="G258" s="13"/>
      <c r="H258" s="13"/>
      <c r="I258" s="14" t="s">
        <v>574</v>
      </c>
      <c r="J258" s="14"/>
      <c r="K258" s="26" t="s">
        <v>588</v>
      </c>
      <c r="L258" s="42"/>
      <c r="M258" s="10"/>
      <c r="N258" s="15"/>
      <c r="O258" s="15"/>
      <c r="P258" s="15"/>
      <c r="Q258" s="85"/>
      <c r="R258" s="10"/>
      <c r="S258" s="10"/>
    </row>
    <row r="259" spans="1:19" s="7" customFormat="1" ht="50.4" outlineLevel="3" x14ac:dyDescent="0.25">
      <c r="A259" s="10"/>
      <c r="B259" s="86"/>
      <c r="C259" s="86" t="s">
        <v>589</v>
      </c>
      <c r="D259" s="11" t="s">
        <v>590</v>
      </c>
      <c r="E259" s="87" t="s">
        <v>591</v>
      </c>
      <c r="F259" s="13"/>
      <c r="G259" s="13"/>
      <c r="H259" s="13"/>
      <c r="I259" s="14" t="s">
        <v>592</v>
      </c>
      <c r="J259" s="14"/>
      <c r="K259" s="26" t="s">
        <v>593</v>
      </c>
      <c r="L259" s="42"/>
      <c r="M259" s="10"/>
      <c r="N259" s="15"/>
      <c r="O259" s="15"/>
      <c r="P259" s="15"/>
      <c r="Q259" s="85"/>
      <c r="R259" s="10"/>
      <c r="S259" s="10"/>
    </row>
    <row r="260" spans="1:19" s="7" customFormat="1" ht="50.4" outlineLevel="3" x14ac:dyDescent="0.25">
      <c r="A260" s="10"/>
      <c r="B260" s="86"/>
      <c r="C260" s="86" t="s">
        <v>594</v>
      </c>
      <c r="D260" s="11" t="s">
        <v>595</v>
      </c>
      <c r="E260" s="38" t="s">
        <v>596</v>
      </c>
      <c r="F260" s="13"/>
      <c r="G260" s="13"/>
      <c r="H260" s="13"/>
      <c r="I260" s="49" t="s">
        <v>597</v>
      </c>
      <c r="J260" s="13"/>
      <c r="K260" s="26" t="s">
        <v>566</v>
      </c>
      <c r="L260" s="42"/>
      <c r="M260" s="10"/>
      <c r="N260" s="15"/>
      <c r="O260" s="15"/>
      <c r="P260" s="15"/>
      <c r="Q260" s="85"/>
      <c r="R260" s="10"/>
      <c r="S260" s="10"/>
    </row>
    <row r="261" spans="1:19" s="7" customFormat="1" ht="124.05" customHeight="1" outlineLevel="3" x14ac:dyDescent="0.25">
      <c r="A261" s="10"/>
      <c r="B261" s="86"/>
      <c r="C261" s="86" t="s">
        <v>598</v>
      </c>
      <c r="D261" s="11" t="s">
        <v>599</v>
      </c>
      <c r="E261" s="87" t="s">
        <v>600</v>
      </c>
      <c r="F261" s="13"/>
      <c r="G261" s="13"/>
      <c r="H261" s="13"/>
      <c r="I261" s="26" t="s">
        <v>601</v>
      </c>
      <c r="J261" s="26"/>
      <c r="K261" s="26" t="s">
        <v>602</v>
      </c>
      <c r="L261" s="42"/>
      <c r="M261" s="10"/>
      <c r="N261" s="15"/>
      <c r="O261" s="15"/>
      <c r="P261" s="15"/>
      <c r="Q261" s="85"/>
      <c r="R261" s="10"/>
      <c r="S261" s="10"/>
    </row>
    <row r="262" spans="1:19" s="7" customFormat="1" x14ac:dyDescent="0.25">
      <c r="A262" s="88"/>
      <c r="B262" s="88"/>
      <c r="C262" s="89"/>
      <c r="D262" s="90"/>
      <c r="E262" s="90"/>
      <c r="F262" s="91"/>
      <c r="G262" s="91"/>
      <c r="H262" s="91"/>
      <c r="I262" s="91"/>
      <c r="J262" s="91"/>
      <c r="K262" s="88"/>
      <c r="L262" s="88"/>
      <c r="M262" s="90"/>
      <c r="N262" s="92"/>
      <c r="O262" s="92"/>
      <c r="P262" s="92"/>
      <c r="Q262" s="92"/>
      <c r="R262" s="88"/>
      <c r="S262" s="88"/>
    </row>
    <row r="263" spans="1:19" s="7" customFormat="1" x14ac:dyDescent="0.25">
      <c r="A263" s="93"/>
      <c r="B263" s="93"/>
      <c r="C263" s="94"/>
      <c r="D263" s="95"/>
      <c r="E263" s="39"/>
      <c r="F263" s="91"/>
      <c r="G263" s="91"/>
      <c r="H263" s="91"/>
      <c r="I263" s="91"/>
      <c r="J263" s="91"/>
      <c r="K263" s="88"/>
      <c r="L263" s="88"/>
      <c r="M263" s="90"/>
      <c r="N263" s="92"/>
      <c r="O263" s="92"/>
      <c r="P263" s="92"/>
      <c r="Q263" s="92"/>
      <c r="R263" s="88"/>
      <c r="S263" s="88"/>
    </row>
    <row r="264" spans="1:19" s="7" customFormat="1" x14ac:dyDescent="0.25">
      <c r="A264" s="88"/>
      <c r="B264" s="93"/>
      <c r="C264" s="94"/>
      <c r="D264" s="95"/>
      <c r="E264" s="90"/>
      <c r="F264" s="91"/>
      <c r="G264" s="91"/>
      <c r="H264" s="91"/>
      <c r="I264" s="91"/>
      <c r="J264" s="91"/>
      <c r="K264" s="88"/>
      <c r="L264" s="88"/>
      <c r="M264" s="90"/>
      <c r="N264" s="92"/>
      <c r="O264" s="92"/>
      <c r="P264" s="92"/>
      <c r="Q264" s="92"/>
      <c r="R264" s="88"/>
      <c r="S264" s="88"/>
    </row>
    <row r="265" spans="1:19" s="7" customFormat="1" x14ac:dyDescent="0.25">
      <c r="A265" s="88"/>
      <c r="B265" s="93"/>
      <c r="C265" s="94"/>
      <c r="D265" s="95"/>
      <c r="E265" s="90"/>
      <c r="F265" s="91"/>
      <c r="G265" s="91"/>
      <c r="H265" s="91"/>
      <c r="I265" s="91"/>
      <c r="J265" s="91"/>
      <c r="K265" s="88"/>
      <c r="L265" s="88"/>
      <c r="M265" s="90"/>
      <c r="N265" s="92"/>
      <c r="O265" s="92"/>
      <c r="P265" s="92"/>
      <c r="Q265" s="92"/>
      <c r="R265" s="88"/>
      <c r="S265" s="88"/>
    </row>
    <row r="266" spans="1:19" s="7" customFormat="1" x14ac:dyDescent="0.25">
      <c r="A266" s="88"/>
      <c r="B266" s="93"/>
      <c r="C266" s="94"/>
      <c r="D266" s="95"/>
      <c r="E266" s="90"/>
      <c r="F266" s="91"/>
      <c r="G266" s="91"/>
      <c r="H266" s="91"/>
      <c r="I266" s="91"/>
      <c r="J266" s="91"/>
      <c r="K266" s="88"/>
      <c r="L266" s="88"/>
      <c r="M266" s="90"/>
      <c r="N266" s="92"/>
      <c r="O266" s="92"/>
      <c r="P266" s="92"/>
      <c r="Q266" s="92"/>
      <c r="R266" s="88"/>
      <c r="S266" s="88"/>
    </row>
    <row r="267" spans="1:19" s="7" customFormat="1" x14ac:dyDescent="0.25">
      <c r="A267" s="93"/>
      <c r="B267" s="88"/>
      <c r="C267" s="94"/>
      <c r="D267" s="95"/>
      <c r="E267" s="90"/>
      <c r="F267" s="91"/>
      <c r="G267" s="91"/>
      <c r="H267" s="91"/>
      <c r="I267" s="91"/>
      <c r="J267" s="91"/>
      <c r="K267" s="88"/>
      <c r="L267" s="88"/>
      <c r="M267" s="90"/>
      <c r="N267" s="92"/>
      <c r="O267" s="92"/>
      <c r="P267" s="92"/>
      <c r="Q267" s="92"/>
      <c r="R267" s="88"/>
      <c r="S267" s="88"/>
    </row>
    <row r="268" spans="1:19" s="7" customFormat="1" x14ac:dyDescent="0.25">
      <c r="A268" s="93"/>
      <c r="B268" s="93"/>
      <c r="C268" s="94"/>
      <c r="D268" s="95"/>
      <c r="E268" s="90"/>
      <c r="F268" s="91"/>
      <c r="G268" s="91"/>
      <c r="H268" s="91"/>
      <c r="I268" s="91"/>
      <c r="J268" s="91"/>
      <c r="K268" s="88"/>
      <c r="L268" s="88"/>
      <c r="M268" s="90"/>
      <c r="N268" s="92"/>
      <c r="O268" s="92"/>
      <c r="P268" s="92"/>
      <c r="Q268" s="92"/>
      <c r="R268" s="88"/>
      <c r="S268" s="88"/>
    </row>
    <row r="269" spans="1:19" s="7" customFormat="1" x14ac:dyDescent="0.25">
      <c r="A269" s="93"/>
      <c r="B269" s="88"/>
      <c r="C269" s="89"/>
      <c r="D269" s="95"/>
      <c r="E269" s="90"/>
      <c r="F269" s="91"/>
      <c r="G269" s="91"/>
      <c r="H269" s="91"/>
      <c r="I269" s="91"/>
      <c r="J269" s="91"/>
      <c r="K269" s="88"/>
      <c r="L269" s="88"/>
      <c r="M269" s="90"/>
      <c r="N269" s="92"/>
      <c r="O269" s="92"/>
      <c r="P269" s="92"/>
      <c r="Q269" s="92"/>
      <c r="R269" s="88"/>
      <c r="S269" s="88"/>
    </row>
    <row r="270" spans="1:19" s="7" customFormat="1" x14ac:dyDescent="0.25">
      <c r="A270" s="94"/>
      <c r="B270" s="94"/>
      <c r="C270" s="94"/>
      <c r="D270" s="95"/>
      <c r="E270" s="90"/>
      <c r="F270" s="91"/>
      <c r="G270" s="91"/>
      <c r="H270" s="91"/>
      <c r="I270" s="91"/>
      <c r="J270" s="91"/>
      <c r="K270" s="88"/>
      <c r="L270" s="88"/>
      <c r="M270" s="90"/>
      <c r="N270" s="92"/>
      <c r="O270" s="92"/>
      <c r="P270" s="92"/>
      <c r="Q270" s="92"/>
      <c r="R270" s="88"/>
      <c r="S270" s="88"/>
    </row>
    <row r="271" spans="1:19" s="7" customFormat="1" x14ac:dyDescent="0.25">
      <c r="A271" s="94"/>
      <c r="B271" s="89"/>
      <c r="C271" s="94"/>
      <c r="D271" s="95"/>
      <c r="E271" s="90"/>
      <c r="F271" s="91"/>
      <c r="G271" s="91"/>
      <c r="H271" s="91"/>
      <c r="I271" s="91"/>
      <c r="J271" s="91"/>
      <c r="K271" s="88"/>
      <c r="L271" s="88"/>
      <c r="M271" s="90"/>
      <c r="N271" s="92"/>
      <c r="O271" s="92"/>
      <c r="P271" s="92"/>
      <c r="Q271" s="92"/>
      <c r="R271" s="88"/>
      <c r="S271" s="88"/>
    </row>
    <row r="272" spans="1:19" s="7" customFormat="1" x14ac:dyDescent="0.25">
      <c r="A272" s="94"/>
      <c r="B272" s="96"/>
      <c r="C272" s="89"/>
      <c r="D272" s="95"/>
      <c r="E272" s="90"/>
      <c r="F272" s="91"/>
      <c r="G272" s="91"/>
      <c r="H272" s="91"/>
      <c r="I272" s="91"/>
      <c r="J272" s="91"/>
      <c r="K272" s="88"/>
      <c r="L272" s="88"/>
      <c r="M272" s="90"/>
      <c r="N272" s="92"/>
      <c r="O272" s="92"/>
      <c r="P272" s="92"/>
      <c r="Q272" s="92"/>
      <c r="R272" s="88"/>
      <c r="S272" s="88"/>
    </row>
    <row r="273" spans="1:19" s="7" customFormat="1" x14ac:dyDescent="0.25">
      <c r="A273" s="94"/>
      <c r="B273" s="94"/>
      <c r="C273" s="94"/>
      <c r="D273" s="95"/>
      <c r="E273" s="90"/>
      <c r="F273" s="91"/>
      <c r="G273" s="91"/>
      <c r="H273" s="91"/>
      <c r="I273" s="91"/>
      <c r="J273" s="91"/>
      <c r="K273" s="88"/>
      <c r="L273" s="88"/>
      <c r="M273" s="90"/>
      <c r="N273" s="92"/>
      <c r="O273" s="92"/>
      <c r="P273" s="92"/>
      <c r="Q273" s="92"/>
      <c r="R273" s="88"/>
      <c r="S273" s="88"/>
    </row>
    <row r="274" spans="1:19" s="7" customFormat="1" x14ac:dyDescent="0.25">
      <c r="A274" s="94"/>
      <c r="B274" s="89"/>
      <c r="C274" s="94"/>
      <c r="D274" s="95"/>
      <c r="E274" s="90"/>
      <c r="F274" s="91"/>
      <c r="G274" s="91"/>
      <c r="H274" s="91"/>
      <c r="I274" s="91"/>
      <c r="J274" s="91"/>
      <c r="K274" s="88"/>
      <c r="L274" s="88"/>
      <c r="M274" s="90"/>
      <c r="N274" s="92"/>
      <c r="O274" s="92"/>
      <c r="P274" s="92"/>
      <c r="Q274" s="92"/>
      <c r="R274" s="88"/>
      <c r="S274" s="88"/>
    </row>
    <row r="275" spans="1:19" s="7" customFormat="1" x14ac:dyDescent="0.25">
      <c r="A275" s="89"/>
      <c r="B275" s="89"/>
      <c r="C275" s="94"/>
      <c r="D275" s="95"/>
      <c r="E275" s="90"/>
      <c r="F275" s="91"/>
      <c r="G275" s="91"/>
      <c r="H275" s="91"/>
      <c r="I275" s="91"/>
      <c r="J275" s="91"/>
      <c r="K275" s="88"/>
      <c r="L275" s="88"/>
      <c r="M275" s="90"/>
      <c r="N275" s="92"/>
      <c r="O275" s="92"/>
      <c r="P275" s="92"/>
      <c r="Q275" s="92"/>
      <c r="R275" s="88"/>
      <c r="S275" s="88"/>
    </row>
    <row r="276" spans="1:19" s="7" customFormat="1" x14ac:dyDescent="0.25">
      <c r="A276" s="89"/>
      <c r="B276" s="89"/>
      <c r="C276" s="94"/>
      <c r="D276" s="90"/>
      <c r="E276" s="90"/>
      <c r="F276" s="91"/>
      <c r="G276" s="91"/>
      <c r="H276" s="91"/>
      <c r="I276" s="91"/>
      <c r="J276" s="91"/>
      <c r="K276" s="88"/>
      <c r="L276" s="88"/>
      <c r="M276" s="90"/>
      <c r="N276" s="92"/>
      <c r="O276" s="92"/>
      <c r="P276" s="92"/>
      <c r="Q276" s="92"/>
      <c r="R276" s="88"/>
      <c r="S276" s="88"/>
    </row>
    <row r="277" spans="1:19" s="7" customFormat="1" x14ac:dyDescent="0.25">
      <c r="A277" s="89"/>
      <c r="B277" s="89"/>
      <c r="C277" s="94"/>
      <c r="D277" s="90"/>
      <c r="E277" s="90"/>
      <c r="F277" s="91"/>
      <c r="G277" s="91"/>
      <c r="H277" s="91"/>
      <c r="I277" s="91"/>
      <c r="J277" s="91"/>
      <c r="K277" s="88"/>
      <c r="L277" s="88"/>
      <c r="M277" s="90"/>
      <c r="N277" s="92"/>
      <c r="O277" s="92"/>
      <c r="P277" s="92"/>
      <c r="Q277" s="92"/>
      <c r="R277" s="88"/>
      <c r="S277" s="88"/>
    </row>
    <row r="278" spans="1:19" s="7" customFormat="1" x14ac:dyDescent="0.25">
      <c r="A278" s="89"/>
      <c r="B278" s="89"/>
      <c r="C278" s="94"/>
      <c r="D278" s="90"/>
      <c r="E278" s="90"/>
      <c r="F278" s="91"/>
      <c r="G278" s="91"/>
      <c r="H278" s="91"/>
      <c r="I278" s="91"/>
      <c r="J278" s="91"/>
      <c r="K278" s="88"/>
      <c r="L278" s="88"/>
      <c r="M278" s="90"/>
      <c r="N278" s="92"/>
      <c r="O278" s="92"/>
      <c r="P278" s="92"/>
      <c r="Q278" s="92"/>
      <c r="R278" s="88"/>
      <c r="S278" s="88"/>
    </row>
    <row r="279" spans="1:19" x14ac:dyDescent="0.25">
      <c r="C279" s="94"/>
    </row>
    <row r="280" spans="1:19" x14ac:dyDescent="0.25">
      <c r="C280" s="94"/>
    </row>
    <row r="281" spans="1:19" x14ac:dyDescent="0.25">
      <c r="C281" s="94"/>
    </row>
    <row r="282" spans="1:19" x14ac:dyDescent="0.25">
      <c r="C282" s="94"/>
    </row>
    <row r="283" spans="1:19" x14ac:dyDescent="0.25">
      <c r="C283" s="94"/>
    </row>
    <row r="284" spans="1:19" x14ac:dyDescent="0.25">
      <c r="C284" s="94"/>
    </row>
    <row r="285" spans="1:19" x14ac:dyDescent="0.25">
      <c r="C285" s="94"/>
    </row>
    <row r="286" spans="1:19" x14ac:dyDescent="0.25">
      <c r="C286" s="94"/>
    </row>
    <row r="287" spans="1:19" x14ac:dyDescent="0.25">
      <c r="C287" s="94"/>
    </row>
    <row r="288" spans="1:19" x14ac:dyDescent="0.25">
      <c r="C288" s="94"/>
    </row>
    <row r="289" spans="3:3" x14ac:dyDescent="0.25">
      <c r="C289" s="94"/>
    </row>
    <row r="290" spans="3:3" x14ac:dyDescent="0.25">
      <c r="C290" s="94"/>
    </row>
    <row r="291" spans="3:3" x14ac:dyDescent="0.25">
      <c r="C291" s="94"/>
    </row>
    <row r="292" spans="3:3" x14ac:dyDescent="0.25">
      <c r="C292" s="94"/>
    </row>
    <row r="293" spans="3:3" x14ac:dyDescent="0.25">
      <c r="C293" s="94"/>
    </row>
    <row r="294" spans="3:3" x14ac:dyDescent="0.25">
      <c r="C294" s="94"/>
    </row>
    <row r="295" spans="3:3" x14ac:dyDescent="0.25">
      <c r="C295" s="94"/>
    </row>
    <row r="296" spans="3:3" x14ac:dyDescent="0.25">
      <c r="C296" s="94"/>
    </row>
    <row r="297" spans="3:3" x14ac:dyDescent="0.25">
      <c r="C297" s="94"/>
    </row>
    <row r="298" spans="3:3" x14ac:dyDescent="0.25">
      <c r="C298" s="94"/>
    </row>
  </sheetData>
  <mergeCells count="12">
    <mergeCell ref="R2:S2"/>
    <mergeCell ref="A2:A3"/>
    <mergeCell ref="B2:B3"/>
    <mergeCell ref="C2:C3"/>
    <mergeCell ref="D2:D3"/>
    <mergeCell ref="E2:E3"/>
    <mergeCell ref="F2:J2"/>
    <mergeCell ref="K2:K3"/>
    <mergeCell ref="L2:L3"/>
    <mergeCell ref="M2:M3"/>
    <mergeCell ref="N2:N3"/>
    <mergeCell ref="P2:Q2"/>
  </mergeCells>
  <phoneticPr fontId="2" type="noConversion"/>
  <pageMargins left="0.75" right="0.75" top="1" bottom="1" header="0.5" footer="0.5"/>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72"/>
  <sheetViews>
    <sheetView tabSelected="1" workbookViewId="0">
      <selection activeCell="D3" sqref="D3"/>
    </sheetView>
  </sheetViews>
  <sheetFormatPr defaultColWidth="8.88671875" defaultRowHeight="13.8" x14ac:dyDescent="0.25"/>
  <cols>
    <col min="1" max="1" width="8.88671875" style="1"/>
    <col min="2" max="2" width="37.6640625" style="107" customWidth="1"/>
    <col min="3" max="3" width="54.109375" style="1" customWidth="1"/>
    <col min="4" max="4" width="30.88671875" style="1" customWidth="1"/>
    <col min="5" max="5" width="57.33203125" style="1" customWidth="1"/>
    <col min="6" max="6" width="37.21875" style="1" customWidth="1"/>
    <col min="7" max="16384" width="8.88671875" style="1"/>
  </cols>
  <sheetData>
    <row r="2" spans="2:6" ht="67.95" customHeight="1" x14ac:dyDescent="0.25">
      <c r="B2" s="98" t="s">
        <v>26</v>
      </c>
      <c r="C2" s="26" t="s">
        <v>603</v>
      </c>
    </row>
    <row r="3" spans="2:6" ht="66" x14ac:dyDescent="0.25">
      <c r="B3" s="99" t="s">
        <v>604</v>
      </c>
      <c r="C3" s="26" t="s">
        <v>886</v>
      </c>
      <c r="D3" s="100" t="s">
        <v>887</v>
      </c>
      <c r="E3" s="26" t="s">
        <v>605</v>
      </c>
      <c r="F3" s="101" t="s">
        <v>606</v>
      </c>
    </row>
    <row r="4" spans="2:6" ht="123" customHeight="1" x14ac:dyDescent="0.25">
      <c r="B4" s="98" t="s">
        <v>607</v>
      </c>
      <c r="C4" s="26" t="s">
        <v>608</v>
      </c>
      <c r="D4" s="102" t="s">
        <v>609</v>
      </c>
      <c r="E4" s="26" t="s">
        <v>610</v>
      </c>
    </row>
    <row r="5" spans="2:6" ht="132" x14ac:dyDescent="0.25">
      <c r="B5" s="98" t="s">
        <v>611</v>
      </c>
      <c r="C5" s="26" t="s">
        <v>612</v>
      </c>
      <c r="D5" s="100" t="s">
        <v>613</v>
      </c>
      <c r="E5" s="26" t="s">
        <v>614</v>
      </c>
    </row>
    <row r="6" spans="2:6" ht="39.6" x14ac:dyDescent="0.25">
      <c r="B6" s="98" t="s">
        <v>615</v>
      </c>
      <c r="C6" s="26" t="s">
        <v>616</v>
      </c>
      <c r="D6" s="103" t="s">
        <v>617</v>
      </c>
      <c r="E6" s="26" t="s">
        <v>618</v>
      </c>
    </row>
    <row r="7" spans="2:6" ht="26.4" x14ac:dyDescent="0.25">
      <c r="B7" s="98" t="s">
        <v>619</v>
      </c>
      <c r="C7" s="26" t="s">
        <v>620</v>
      </c>
      <c r="E7" s="104"/>
    </row>
    <row r="8" spans="2:6" ht="15" x14ac:dyDescent="0.25">
      <c r="B8" s="105" t="s">
        <v>621</v>
      </c>
      <c r="C8" s="26" t="s">
        <v>622</v>
      </c>
      <c r="D8" s="106"/>
      <c r="E8" s="104"/>
    </row>
    <row r="9" spans="2:6" ht="15" x14ac:dyDescent="0.25">
      <c r="B9" s="107" t="s">
        <v>623</v>
      </c>
      <c r="C9" s="26" t="s">
        <v>624</v>
      </c>
      <c r="E9" s="104"/>
    </row>
    <row r="10" spans="2:6" ht="15" x14ac:dyDescent="0.25">
      <c r="B10" s="107" t="s">
        <v>625</v>
      </c>
      <c r="C10" s="26" t="s">
        <v>624</v>
      </c>
      <c r="E10" s="104"/>
    </row>
    <row r="11" spans="2:6" ht="15" x14ac:dyDescent="0.25">
      <c r="B11" s="107" t="s">
        <v>626</v>
      </c>
      <c r="C11" s="26" t="s">
        <v>624</v>
      </c>
      <c r="E11" s="104"/>
    </row>
    <row r="12" spans="2:6" x14ac:dyDescent="0.25">
      <c r="B12" s="107" t="s">
        <v>627</v>
      </c>
      <c r="C12" s="26" t="s">
        <v>624</v>
      </c>
    </row>
    <row r="13" spans="2:6" x14ac:dyDescent="0.25">
      <c r="B13" s="107" t="s">
        <v>628</v>
      </c>
      <c r="C13" s="26" t="s">
        <v>624</v>
      </c>
    </row>
    <row r="14" spans="2:6" x14ac:dyDescent="0.25">
      <c r="B14" s="107" t="s">
        <v>629</v>
      </c>
      <c r="C14" s="26" t="s">
        <v>624</v>
      </c>
    </row>
    <row r="15" spans="2:6" x14ac:dyDescent="0.25">
      <c r="B15" s="107" t="s">
        <v>630</v>
      </c>
      <c r="C15" s="26" t="s">
        <v>624</v>
      </c>
    </row>
    <row r="16" spans="2:6" x14ac:dyDescent="0.25">
      <c r="B16" s="107" t="s">
        <v>631</v>
      </c>
      <c r="C16" s="26" t="s">
        <v>624</v>
      </c>
    </row>
    <row r="17" spans="2:3" ht="66" x14ac:dyDescent="0.25">
      <c r="B17" s="103" t="s">
        <v>632</v>
      </c>
      <c r="C17" s="26" t="s">
        <v>633</v>
      </c>
    </row>
    <row r="18" spans="2:3" x14ac:dyDescent="0.25">
      <c r="B18" s="107" t="s">
        <v>634</v>
      </c>
      <c r="C18" s="26"/>
    </row>
    <row r="19" spans="2:3" x14ac:dyDescent="0.25">
      <c r="B19" s="107" t="s">
        <v>635</v>
      </c>
      <c r="C19" s="26"/>
    </row>
    <row r="20" spans="2:3" x14ac:dyDescent="0.25">
      <c r="B20" s="107" t="s">
        <v>636</v>
      </c>
      <c r="C20" s="26"/>
    </row>
    <row r="21" spans="2:3" x14ac:dyDescent="0.25">
      <c r="B21" s="107" t="s">
        <v>637</v>
      </c>
      <c r="C21" s="26"/>
    </row>
    <row r="22" spans="2:3" x14ac:dyDescent="0.25">
      <c r="B22" s="107" t="s">
        <v>638</v>
      </c>
      <c r="C22" s="26"/>
    </row>
    <row r="23" spans="2:3" x14ac:dyDescent="0.25">
      <c r="B23" s="107" t="s">
        <v>639</v>
      </c>
      <c r="C23" s="26"/>
    </row>
    <row r="24" spans="2:3" ht="26.4" x14ac:dyDescent="0.25">
      <c r="B24" s="98" t="s">
        <v>640</v>
      </c>
      <c r="C24" s="26" t="s">
        <v>641</v>
      </c>
    </row>
    <row r="25" spans="2:3" ht="26.4" x14ac:dyDescent="0.25">
      <c r="B25" s="98" t="s">
        <v>642</v>
      </c>
      <c r="C25" s="26" t="s">
        <v>643</v>
      </c>
    </row>
    <row r="26" spans="2:3" x14ac:dyDescent="0.25">
      <c r="B26" s="107" t="s">
        <v>644</v>
      </c>
      <c r="C26" s="26"/>
    </row>
    <row r="27" spans="2:3" x14ac:dyDescent="0.25">
      <c r="B27" s="107" t="s">
        <v>645</v>
      </c>
      <c r="C27" s="26"/>
    </row>
    <row r="28" spans="2:3" x14ac:dyDescent="0.25">
      <c r="B28" s="107" t="s">
        <v>646</v>
      </c>
      <c r="C28" s="26"/>
    </row>
    <row r="29" spans="2:3" x14ac:dyDescent="0.25">
      <c r="B29" s="107" t="s">
        <v>647</v>
      </c>
      <c r="C29" s="26"/>
    </row>
    <row r="30" spans="2:3" x14ac:dyDescent="0.25">
      <c r="B30" s="107" t="s">
        <v>648</v>
      </c>
      <c r="C30" s="26"/>
    </row>
    <row r="31" spans="2:3" x14ac:dyDescent="0.25">
      <c r="B31" s="107" t="s">
        <v>649</v>
      </c>
      <c r="C31" s="26"/>
    </row>
    <row r="32" spans="2:3" ht="39.6" x14ac:dyDescent="0.25">
      <c r="B32" s="107" t="s">
        <v>650</v>
      </c>
      <c r="C32" s="26" t="s">
        <v>651</v>
      </c>
    </row>
    <row r="33" spans="2:7" x14ac:dyDescent="0.25">
      <c r="B33" s="107" t="s">
        <v>652</v>
      </c>
      <c r="C33" s="26"/>
    </row>
    <row r="34" spans="2:7" x14ac:dyDescent="0.25">
      <c r="B34" s="107" t="s">
        <v>653</v>
      </c>
      <c r="C34" s="26"/>
    </row>
    <row r="35" spans="2:7" x14ac:dyDescent="0.25">
      <c r="B35" s="107" t="s">
        <v>654</v>
      </c>
      <c r="C35" s="26"/>
    </row>
    <row r="36" spans="2:7" x14ac:dyDescent="0.25">
      <c r="B36" s="107" t="s">
        <v>655</v>
      </c>
      <c r="C36" s="26"/>
    </row>
    <row r="37" spans="2:7" x14ac:dyDescent="0.25">
      <c r="B37" s="107" t="s">
        <v>656</v>
      </c>
      <c r="C37" s="26"/>
    </row>
    <row r="38" spans="2:7" x14ac:dyDescent="0.25">
      <c r="B38" s="107" t="s">
        <v>657</v>
      </c>
      <c r="C38" s="26"/>
    </row>
    <row r="39" spans="2:7" x14ac:dyDescent="0.25">
      <c r="B39" s="107" t="s">
        <v>658</v>
      </c>
      <c r="C39" s="26"/>
    </row>
    <row r="40" spans="2:7" x14ac:dyDescent="0.25">
      <c r="B40" s="107" t="s">
        <v>659</v>
      </c>
      <c r="C40" s="26"/>
    </row>
    <row r="41" spans="2:7" x14ac:dyDescent="0.25">
      <c r="B41" s="107" t="s">
        <v>660</v>
      </c>
      <c r="C41" s="26"/>
    </row>
    <row r="42" spans="2:7" x14ac:dyDescent="0.25">
      <c r="B42" s="107" t="s">
        <v>661</v>
      </c>
      <c r="C42" s="26"/>
    </row>
    <row r="43" spans="2:7" ht="52.8" x14ac:dyDescent="0.25">
      <c r="B43" s="98" t="s">
        <v>662</v>
      </c>
      <c r="C43" s="26" t="s">
        <v>663</v>
      </c>
      <c r="D43" s="107" t="s">
        <v>664</v>
      </c>
      <c r="E43" s="26" t="s">
        <v>665</v>
      </c>
    </row>
    <row r="44" spans="2:7" ht="15" x14ac:dyDescent="0.25">
      <c r="B44" s="108" t="s">
        <v>666</v>
      </c>
      <c r="C44" s="26"/>
      <c r="E44" s="109"/>
      <c r="F44" s="110"/>
      <c r="G44" s="111"/>
    </row>
    <row r="45" spans="2:7" ht="52.8" x14ac:dyDescent="0.25">
      <c r="B45" s="108" t="s">
        <v>667</v>
      </c>
      <c r="C45" s="26"/>
      <c r="D45" s="107" t="s">
        <v>668</v>
      </c>
      <c r="E45" s="26" t="s">
        <v>669</v>
      </c>
      <c r="F45" s="110"/>
      <c r="G45" s="111"/>
    </row>
    <row r="46" spans="2:7" ht="26.4" x14ac:dyDescent="0.25">
      <c r="B46" s="98" t="s">
        <v>670</v>
      </c>
      <c r="C46" s="26" t="s">
        <v>671</v>
      </c>
    </row>
    <row r="47" spans="2:7" ht="52.8" x14ac:dyDescent="0.25">
      <c r="B47" s="98" t="s">
        <v>672</v>
      </c>
      <c r="C47" s="26" t="s">
        <v>673</v>
      </c>
      <c r="D47" s="107" t="s">
        <v>674</v>
      </c>
      <c r="E47" s="26" t="s">
        <v>675</v>
      </c>
    </row>
    <row r="50" spans="2:8" ht="52.8" x14ac:dyDescent="0.25">
      <c r="B50" s="107" t="s">
        <v>676</v>
      </c>
      <c r="C50" s="26" t="s">
        <v>677</v>
      </c>
      <c r="D50" s="107" t="s">
        <v>678</v>
      </c>
      <c r="E50" s="26" t="s">
        <v>679</v>
      </c>
    </row>
    <row r="52" spans="2:8" ht="39.6" x14ac:dyDescent="0.25">
      <c r="B52" s="107" t="s">
        <v>680</v>
      </c>
      <c r="C52" s="26" t="s">
        <v>681</v>
      </c>
      <c r="D52" s="107" t="s">
        <v>682</v>
      </c>
      <c r="E52" s="26" t="s">
        <v>683</v>
      </c>
    </row>
    <row r="54" spans="2:8" ht="66" x14ac:dyDescent="0.25">
      <c r="B54" s="107" t="s">
        <v>684</v>
      </c>
      <c r="C54" s="26" t="s">
        <v>685</v>
      </c>
      <c r="D54" s="107" t="s">
        <v>686</v>
      </c>
      <c r="E54" s="26" t="s">
        <v>687</v>
      </c>
      <c r="F54" s="112"/>
      <c r="G54" s="113"/>
      <c r="H54" s="114"/>
    </row>
    <row r="56" spans="2:8" ht="66" x14ac:dyDescent="0.25">
      <c r="C56" s="26"/>
      <c r="D56" s="103" t="s">
        <v>688</v>
      </c>
      <c r="E56" s="26" t="s">
        <v>689</v>
      </c>
      <c r="F56" s="115"/>
      <c r="G56" s="115"/>
      <c r="H56" s="115"/>
    </row>
    <row r="57" spans="2:8" ht="15" x14ac:dyDescent="0.25">
      <c r="C57" s="26"/>
      <c r="D57" s="103"/>
      <c r="E57" s="26"/>
      <c r="F57" s="116"/>
      <c r="G57" s="115"/>
      <c r="H57" s="115"/>
    </row>
    <row r="58" spans="2:8" ht="39.6" x14ac:dyDescent="0.25">
      <c r="B58" s="107" t="s">
        <v>690</v>
      </c>
      <c r="C58" s="26" t="s">
        <v>691</v>
      </c>
      <c r="D58" s="107" t="s">
        <v>692</v>
      </c>
      <c r="E58" s="26" t="s">
        <v>693</v>
      </c>
      <c r="F58" s="115"/>
      <c r="G58" s="115"/>
      <c r="H58" s="115"/>
    </row>
    <row r="59" spans="2:8" ht="39.6" x14ac:dyDescent="0.25">
      <c r="B59" s="107" t="s">
        <v>694</v>
      </c>
      <c r="C59" s="26" t="s">
        <v>695</v>
      </c>
      <c r="D59" s="107" t="s">
        <v>696</v>
      </c>
      <c r="E59" s="26" t="s">
        <v>697</v>
      </c>
      <c r="F59" s="115"/>
      <c r="G59" s="115"/>
      <c r="H59" s="115"/>
    </row>
    <row r="60" spans="2:8" x14ac:dyDescent="0.25">
      <c r="E60" s="115"/>
      <c r="F60" s="115"/>
      <c r="G60" s="115"/>
      <c r="H60" s="115"/>
    </row>
    <row r="61" spans="2:8" ht="39.6" x14ac:dyDescent="0.25">
      <c r="B61" s="117" t="s">
        <v>698</v>
      </c>
      <c r="C61" s="26" t="s">
        <v>699</v>
      </c>
      <c r="D61" s="107" t="s">
        <v>700</v>
      </c>
      <c r="E61" s="26" t="s">
        <v>701</v>
      </c>
      <c r="F61" s="116"/>
      <c r="G61" s="115"/>
      <c r="H61" s="115"/>
    </row>
    <row r="62" spans="2:8" ht="39.6" x14ac:dyDescent="0.25">
      <c r="B62" s="117" t="s">
        <v>702</v>
      </c>
      <c r="C62" s="26" t="s">
        <v>703</v>
      </c>
      <c r="D62" s="107" t="s">
        <v>431</v>
      </c>
      <c r="E62" s="26" t="s">
        <v>704</v>
      </c>
      <c r="F62" s="115"/>
      <c r="G62" s="115"/>
      <c r="H62" s="115"/>
    </row>
    <row r="64" spans="2:8" ht="39.6" x14ac:dyDescent="0.25">
      <c r="B64" s="107" t="s">
        <v>705</v>
      </c>
      <c r="C64" s="26" t="s">
        <v>706</v>
      </c>
    </row>
    <row r="66" spans="2:6" ht="39.6" x14ac:dyDescent="0.25">
      <c r="B66" s="107" t="s">
        <v>707</v>
      </c>
      <c r="C66" s="26" t="s">
        <v>708</v>
      </c>
      <c r="D66" s="118" t="s">
        <v>709</v>
      </c>
      <c r="E66" s="26" t="s">
        <v>710</v>
      </c>
    </row>
    <row r="68" spans="2:6" ht="39.6" x14ac:dyDescent="0.25">
      <c r="B68" s="107" t="s">
        <v>711</v>
      </c>
      <c r="C68" s="26" t="s">
        <v>712</v>
      </c>
      <c r="D68" s="118" t="s">
        <v>713</v>
      </c>
      <c r="E68" s="26" t="s">
        <v>714</v>
      </c>
    </row>
    <row r="70" spans="2:6" ht="52.8" x14ac:dyDescent="0.25">
      <c r="B70" s="107" t="s">
        <v>715</v>
      </c>
      <c r="C70" s="26" t="s">
        <v>716</v>
      </c>
      <c r="D70" s="119" t="s">
        <v>717</v>
      </c>
      <c r="E70" s="120" t="s">
        <v>718</v>
      </c>
      <c r="F70" s="121"/>
    </row>
    <row r="71" spans="2:6" x14ac:dyDescent="0.25">
      <c r="C71" s="122"/>
    </row>
    <row r="72" spans="2:6" ht="39.6" x14ac:dyDescent="0.25">
      <c r="B72" s="103" t="s">
        <v>719</v>
      </c>
      <c r="C72" s="26" t="s">
        <v>720</v>
      </c>
      <c r="D72" s="103" t="s">
        <v>721</v>
      </c>
      <c r="E72" s="26" t="s">
        <v>722</v>
      </c>
    </row>
    <row r="74" spans="2:6" ht="27.6" x14ac:dyDescent="0.25">
      <c r="B74" s="107" t="s">
        <v>723</v>
      </c>
      <c r="C74" s="26" t="s">
        <v>724</v>
      </c>
      <c r="D74" s="103" t="s">
        <v>725</v>
      </c>
      <c r="E74" s="26" t="s">
        <v>726</v>
      </c>
    </row>
    <row r="76" spans="2:6" ht="30" x14ac:dyDescent="0.25">
      <c r="B76" s="107" t="s">
        <v>727</v>
      </c>
      <c r="C76" s="26" t="s">
        <v>728</v>
      </c>
      <c r="D76" s="123" t="s">
        <v>729</v>
      </c>
      <c r="E76" s="26" t="s">
        <v>730</v>
      </c>
    </row>
    <row r="78" spans="2:6" ht="66" x14ac:dyDescent="0.25">
      <c r="B78" s="124" t="s">
        <v>731</v>
      </c>
      <c r="C78" s="26" t="s">
        <v>732</v>
      </c>
      <c r="D78" s="123" t="s">
        <v>733</v>
      </c>
      <c r="E78" s="26" t="s">
        <v>734</v>
      </c>
    </row>
    <row r="80" spans="2:6" ht="39.6" x14ac:dyDescent="0.25">
      <c r="B80" s="107" t="s">
        <v>735</v>
      </c>
      <c r="C80" s="26" t="s">
        <v>736</v>
      </c>
      <c r="D80" s="103" t="s">
        <v>737</v>
      </c>
      <c r="E80" s="26" t="s">
        <v>738</v>
      </c>
    </row>
    <row r="82" spans="2:10" ht="39.6" x14ac:dyDescent="0.25">
      <c r="B82" s="107" t="s">
        <v>739</v>
      </c>
      <c r="C82" s="26" t="s">
        <v>740</v>
      </c>
      <c r="D82" s="107" t="s">
        <v>741</v>
      </c>
      <c r="E82" s="26" t="s">
        <v>742</v>
      </c>
    </row>
    <row r="84" spans="2:10" ht="39.6" x14ac:dyDescent="0.25">
      <c r="B84" s="107" t="s">
        <v>743</v>
      </c>
      <c r="C84" s="26" t="s">
        <v>744</v>
      </c>
      <c r="D84" s="107" t="s">
        <v>745</v>
      </c>
      <c r="E84" s="26" t="s">
        <v>746</v>
      </c>
    </row>
    <row r="87" spans="2:10" ht="27.6" x14ac:dyDescent="0.25">
      <c r="B87" s="125" t="s">
        <v>747</v>
      </c>
      <c r="C87" s="26" t="s">
        <v>748</v>
      </c>
      <c r="D87" s="126" t="s">
        <v>749</v>
      </c>
      <c r="E87" s="26" t="s">
        <v>750</v>
      </c>
    </row>
    <row r="89" spans="2:10" ht="39.6" x14ac:dyDescent="0.25">
      <c r="B89" s="107" t="s">
        <v>751</v>
      </c>
      <c r="C89" s="26" t="s">
        <v>752</v>
      </c>
      <c r="D89" s="107" t="s">
        <v>753</v>
      </c>
      <c r="E89" s="120" t="s">
        <v>754</v>
      </c>
      <c r="F89" s="127"/>
      <c r="G89" s="110"/>
      <c r="H89" s="121"/>
      <c r="I89" s="121"/>
      <c r="J89" s="121"/>
    </row>
    <row r="90" spans="2:10" ht="18" customHeight="1" x14ac:dyDescent="0.25">
      <c r="F90" s="111"/>
      <c r="G90" s="110"/>
      <c r="H90" s="111"/>
      <c r="I90" s="121"/>
      <c r="J90" s="121"/>
    </row>
    <row r="91" spans="2:10" ht="26.4" x14ac:dyDescent="0.25">
      <c r="B91" s="107" t="s">
        <v>755</v>
      </c>
      <c r="C91" s="120" t="s">
        <v>756</v>
      </c>
      <c r="D91" s="106" t="s">
        <v>757</v>
      </c>
      <c r="E91" s="29" t="s">
        <v>758</v>
      </c>
      <c r="F91" s="111"/>
      <c r="G91" s="110"/>
      <c r="H91" s="111"/>
      <c r="I91" s="115"/>
      <c r="J91" s="115"/>
    </row>
    <row r="92" spans="2:10" ht="15" x14ac:dyDescent="0.25">
      <c r="D92" s="106"/>
      <c r="F92" s="111"/>
      <c r="G92" s="110"/>
      <c r="H92" s="111"/>
    </row>
    <row r="93" spans="2:10" ht="26.4" x14ac:dyDescent="0.25">
      <c r="B93" s="107" t="s">
        <v>759</v>
      </c>
      <c r="C93" s="120" t="s">
        <v>760</v>
      </c>
      <c r="D93" s="106" t="s">
        <v>761</v>
      </c>
      <c r="E93" s="50" t="s">
        <v>762</v>
      </c>
    </row>
    <row r="95" spans="2:10" ht="26.4" x14ac:dyDescent="0.25">
      <c r="B95" s="107" t="s">
        <v>763</v>
      </c>
      <c r="C95" s="26" t="s">
        <v>764</v>
      </c>
      <c r="D95" s="124" t="s">
        <v>765</v>
      </c>
      <c r="E95" s="120" t="s">
        <v>766</v>
      </c>
      <c r="F95" s="128"/>
      <c r="H95" s="121"/>
    </row>
    <row r="97" spans="2:5" ht="39.6" x14ac:dyDescent="0.25">
      <c r="B97" s="107" t="s">
        <v>767</v>
      </c>
      <c r="C97" s="26" t="s">
        <v>768</v>
      </c>
      <c r="D97" s="107" t="s">
        <v>769</v>
      </c>
      <c r="E97" s="26" t="s">
        <v>770</v>
      </c>
    </row>
    <row r="99" spans="2:5" ht="26.4" x14ac:dyDescent="0.25">
      <c r="B99" s="107" t="s">
        <v>771</v>
      </c>
      <c r="C99" s="26" t="s">
        <v>772</v>
      </c>
      <c r="D99" s="106" t="s">
        <v>773</v>
      </c>
      <c r="E99" s="26" t="s">
        <v>774</v>
      </c>
    </row>
    <row r="101" spans="2:5" ht="26.4" x14ac:dyDescent="0.25">
      <c r="B101" s="107" t="s">
        <v>775</v>
      </c>
      <c r="C101" s="26" t="s">
        <v>776</v>
      </c>
      <c r="D101" s="107" t="s">
        <v>777</v>
      </c>
      <c r="E101" s="26" t="s">
        <v>778</v>
      </c>
    </row>
    <row r="102" spans="2:5" x14ac:dyDescent="0.25">
      <c r="C102" s="129"/>
      <c r="D102" s="107"/>
    </row>
    <row r="103" spans="2:5" ht="26.4" x14ac:dyDescent="0.25">
      <c r="B103" s="107" t="s">
        <v>779</v>
      </c>
      <c r="C103" s="26" t="s">
        <v>780</v>
      </c>
      <c r="D103" s="107" t="s">
        <v>781</v>
      </c>
      <c r="E103" s="26" t="s">
        <v>782</v>
      </c>
    </row>
    <row r="104" spans="2:5" x14ac:dyDescent="0.25">
      <c r="D104" s="107"/>
    </row>
    <row r="105" spans="2:5" ht="26.4" x14ac:dyDescent="0.25">
      <c r="B105" s="107" t="s">
        <v>783</v>
      </c>
      <c r="C105" s="26" t="s">
        <v>784</v>
      </c>
      <c r="D105" s="107" t="s">
        <v>785</v>
      </c>
      <c r="E105" s="26" t="s">
        <v>786</v>
      </c>
    </row>
    <row r="107" spans="2:5" ht="66" x14ac:dyDescent="0.25">
      <c r="B107" s="107" t="s">
        <v>787</v>
      </c>
      <c r="C107" s="26" t="s">
        <v>788</v>
      </c>
      <c r="D107" s="107" t="s">
        <v>789</v>
      </c>
      <c r="E107" s="26" t="s">
        <v>790</v>
      </c>
    </row>
    <row r="108" spans="2:5" x14ac:dyDescent="0.25">
      <c r="D108" s="107"/>
    </row>
    <row r="109" spans="2:5" ht="26.4" x14ac:dyDescent="0.25">
      <c r="C109" s="26"/>
      <c r="D109" s="107" t="s">
        <v>791</v>
      </c>
      <c r="E109" s="26" t="s">
        <v>792</v>
      </c>
    </row>
    <row r="110" spans="2:5" x14ac:dyDescent="0.25">
      <c r="D110" s="107"/>
    </row>
    <row r="111" spans="2:5" ht="26.4" x14ac:dyDescent="0.25">
      <c r="C111" s="26"/>
      <c r="D111" s="107" t="s">
        <v>793</v>
      </c>
      <c r="E111" s="26" t="s">
        <v>794</v>
      </c>
    </row>
    <row r="112" spans="2:5" x14ac:dyDescent="0.25">
      <c r="D112" s="107"/>
    </row>
    <row r="113" spans="2:5" x14ac:dyDescent="0.25">
      <c r="C113" s="26"/>
      <c r="D113" s="107"/>
      <c r="E113" s="26"/>
    </row>
    <row r="115" spans="2:5" ht="26.4" x14ac:dyDescent="0.25">
      <c r="B115" s="107" t="s">
        <v>795</v>
      </c>
      <c r="C115" s="26" t="s">
        <v>796</v>
      </c>
      <c r="D115" s="107"/>
      <c r="E115" s="26"/>
    </row>
    <row r="117" spans="2:5" ht="66" x14ac:dyDescent="0.25">
      <c r="B117" s="107" t="s">
        <v>797</v>
      </c>
      <c r="C117" s="26" t="s">
        <v>798</v>
      </c>
      <c r="D117" s="107" t="s">
        <v>799</v>
      </c>
      <c r="E117" s="26" t="s">
        <v>800</v>
      </c>
    </row>
    <row r="119" spans="2:5" ht="39.6" x14ac:dyDescent="0.25">
      <c r="B119" s="107" t="s">
        <v>801</v>
      </c>
      <c r="C119" s="26" t="s">
        <v>802</v>
      </c>
      <c r="D119" s="107" t="s">
        <v>803</v>
      </c>
      <c r="E119" s="26" t="s">
        <v>804</v>
      </c>
    </row>
    <row r="121" spans="2:5" ht="26.4" x14ac:dyDescent="0.25">
      <c r="B121" s="107" t="s">
        <v>805</v>
      </c>
      <c r="C121" s="26" t="s">
        <v>806</v>
      </c>
      <c r="D121" s="106" t="s">
        <v>807</v>
      </c>
      <c r="E121" s="26" t="s">
        <v>808</v>
      </c>
    </row>
    <row r="123" spans="2:5" ht="26.4" x14ac:dyDescent="0.25">
      <c r="B123" s="107" t="s">
        <v>809</v>
      </c>
      <c r="C123" s="26" t="s">
        <v>810</v>
      </c>
      <c r="D123" s="126" t="s">
        <v>811</v>
      </c>
      <c r="E123" s="26" t="s">
        <v>812</v>
      </c>
    </row>
    <row r="125" spans="2:5" ht="26.4" x14ac:dyDescent="0.25">
      <c r="B125" s="107" t="s">
        <v>813</v>
      </c>
      <c r="C125" s="26" t="s">
        <v>814</v>
      </c>
      <c r="D125" s="107" t="s">
        <v>815</v>
      </c>
      <c r="E125" s="26" t="s">
        <v>816</v>
      </c>
    </row>
    <row r="126" spans="2:5" x14ac:dyDescent="0.25">
      <c r="D126" s="107"/>
    </row>
    <row r="127" spans="2:5" ht="26.4" x14ac:dyDescent="0.25">
      <c r="B127" s="107" t="s">
        <v>817</v>
      </c>
      <c r="C127" s="26" t="s">
        <v>818</v>
      </c>
      <c r="D127" s="107" t="s">
        <v>819</v>
      </c>
      <c r="E127" s="26" t="s">
        <v>820</v>
      </c>
    </row>
    <row r="128" spans="2:5" x14ac:dyDescent="0.25">
      <c r="D128" s="107"/>
    </row>
    <row r="129" spans="2:7" ht="26.4" x14ac:dyDescent="0.25">
      <c r="B129" s="107" t="s">
        <v>821</v>
      </c>
      <c r="C129" s="26" t="s">
        <v>822</v>
      </c>
      <c r="D129" s="107" t="s">
        <v>823</v>
      </c>
      <c r="E129" s="26" t="s">
        <v>824</v>
      </c>
    </row>
    <row r="130" spans="2:7" x14ac:dyDescent="0.25">
      <c r="D130" s="107"/>
    </row>
    <row r="131" spans="2:7" ht="26.4" x14ac:dyDescent="0.25">
      <c r="B131" s="107" t="s">
        <v>825</v>
      </c>
      <c r="C131" s="26" t="s">
        <v>826</v>
      </c>
      <c r="D131" s="107" t="s">
        <v>827</v>
      </c>
      <c r="E131" s="26" t="s">
        <v>828</v>
      </c>
    </row>
    <row r="133" spans="2:7" ht="26.4" x14ac:dyDescent="0.25">
      <c r="B133" s="107" t="s">
        <v>829</v>
      </c>
      <c r="C133" s="26" t="s">
        <v>332</v>
      </c>
      <c r="G133" s="129"/>
    </row>
    <row r="135" spans="2:7" ht="27.6" x14ac:dyDescent="0.25">
      <c r="B135" s="107" t="s">
        <v>830</v>
      </c>
      <c r="C135" s="26" t="s">
        <v>831</v>
      </c>
      <c r="D135" s="126" t="s">
        <v>832</v>
      </c>
      <c r="E135" s="26" t="s">
        <v>833</v>
      </c>
    </row>
    <row r="137" spans="2:7" ht="66" x14ac:dyDescent="0.25">
      <c r="B137" s="107" t="s">
        <v>834</v>
      </c>
      <c r="C137" s="26" t="s">
        <v>339</v>
      </c>
      <c r="D137" s="103" t="s">
        <v>835</v>
      </c>
      <c r="E137" s="26" t="s">
        <v>836</v>
      </c>
    </row>
    <row r="139" spans="2:7" ht="26.4" x14ac:dyDescent="0.25">
      <c r="B139" s="104" t="s">
        <v>837</v>
      </c>
      <c r="C139" s="26" t="s">
        <v>838</v>
      </c>
      <c r="D139" s="107"/>
      <c r="E139" s="26"/>
    </row>
    <row r="141" spans="2:7" ht="27.6" x14ac:dyDescent="0.25">
      <c r="B141" s="125" t="s">
        <v>839</v>
      </c>
      <c r="C141" s="26" t="s">
        <v>840</v>
      </c>
      <c r="D141" s="126" t="s">
        <v>841</v>
      </c>
      <c r="E141" s="26" t="s">
        <v>842</v>
      </c>
    </row>
    <row r="143" spans="2:7" ht="38.4" x14ac:dyDescent="0.25">
      <c r="B143" s="107" t="s">
        <v>843</v>
      </c>
      <c r="C143" s="26" t="s">
        <v>844</v>
      </c>
      <c r="D143" s="103" t="s">
        <v>741</v>
      </c>
      <c r="E143" s="26" t="s">
        <v>845</v>
      </c>
    </row>
    <row r="144" spans="2:7" ht="15" x14ac:dyDescent="0.25">
      <c r="B144" s="124"/>
    </row>
    <row r="145" spans="2:6" ht="39.6" x14ac:dyDescent="0.25">
      <c r="C145" s="129"/>
      <c r="D145" s="130" t="s">
        <v>846</v>
      </c>
      <c r="E145" s="26" t="s">
        <v>847</v>
      </c>
    </row>
    <row r="146" spans="2:6" ht="39.6" x14ac:dyDescent="0.25">
      <c r="D146" s="130" t="s">
        <v>848</v>
      </c>
      <c r="E146" s="26" t="s">
        <v>849</v>
      </c>
    </row>
    <row r="148" spans="2:6" ht="52.8" x14ac:dyDescent="0.25">
      <c r="D148" s="124" t="s">
        <v>850</v>
      </c>
      <c r="E148" s="120" t="s">
        <v>851</v>
      </c>
      <c r="F148" s="114"/>
    </row>
    <row r="149" spans="2:6" x14ac:dyDescent="0.25">
      <c r="F149" s="115"/>
    </row>
    <row r="150" spans="2:6" ht="27.6" x14ac:dyDescent="0.25">
      <c r="B150" s="103" t="s">
        <v>852</v>
      </c>
      <c r="C150" s="26" t="s">
        <v>853</v>
      </c>
      <c r="D150" s="104"/>
      <c r="F150" s="111"/>
    </row>
    <row r="152" spans="2:6" ht="39.6" x14ac:dyDescent="0.25">
      <c r="B152" s="107" t="s">
        <v>854</v>
      </c>
      <c r="C152" s="26" t="s">
        <v>855</v>
      </c>
    </row>
    <row r="154" spans="2:6" ht="39.6" x14ac:dyDescent="0.25">
      <c r="B154" s="107" t="s">
        <v>856</v>
      </c>
      <c r="C154" s="26" t="s">
        <v>857</v>
      </c>
    </row>
    <row r="156" spans="2:6" ht="120" x14ac:dyDescent="0.25">
      <c r="B156" s="107" t="s">
        <v>858</v>
      </c>
      <c r="C156" s="26" t="s">
        <v>859</v>
      </c>
      <c r="D156" s="131" t="s">
        <v>860</v>
      </c>
    </row>
    <row r="158" spans="2:6" ht="92.4" x14ac:dyDescent="0.25">
      <c r="B158" s="107" t="s">
        <v>861</v>
      </c>
      <c r="C158" s="26" t="s">
        <v>862</v>
      </c>
      <c r="D158" s="104"/>
      <c r="E158" s="132"/>
      <c r="F158" s="111"/>
    </row>
    <row r="160" spans="2:6" ht="84" customHeight="1" x14ac:dyDescent="0.25">
      <c r="B160" s="133" t="s">
        <v>863</v>
      </c>
      <c r="C160" s="26" t="s">
        <v>864</v>
      </c>
      <c r="D160" s="107" t="s">
        <v>865</v>
      </c>
      <c r="E160" s="26" t="s">
        <v>866</v>
      </c>
    </row>
    <row r="162" spans="2:6" ht="171" customHeight="1" x14ac:dyDescent="0.25">
      <c r="B162" s="103" t="s">
        <v>867</v>
      </c>
      <c r="C162" s="26" t="s">
        <v>868</v>
      </c>
      <c r="D162" s="103" t="s">
        <v>869</v>
      </c>
      <c r="E162" s="26" t="s">
        <v>870</v>
      </c>
      <c r="F162" s="104" t="s">
        <v>871</v>
      </c>
    </row>
    <row r="164" spans="2:6" ht="79.2" x14ac:dyDescent="0.25">
      <c r="B164" s="103" t="s">
        <v>872</v>
      </c>
      <c r="C164" s="26" t="s">
        <v>873</v>
      </c>
    </row>
    <row r="166" spans="2:6" ht="52.8" x14ac:dyDescent="0.25">
      <c r="B166" s="103" t="s">
        <v>874</v>
      </c>
      <c r="C166" s="26" t="s">
        <v>875</v>
      </c>
      <c r="D166" s="134"/>
    </row>
    <row r="168" spans="2:6" ht="27.6" x14ac:dyDescent="0.25">
      <c r="B168" s="126" t="s">
        <v>876</v>
      </c>
      <c r="C168" s="120" t="s">
        <v>877</v>
      </c>
      <c r="D168" s="126" t="s">
        <v>878</v>
      </c>
      <c r="E168" s="50" t="s">
        <v>879</v>
      </c>
    </row>
    <row r="169" spans="2:6" x14ac:dyDescent="0.25">
      <c r="D169" s="106"/>
    </row>
    <row r="170" spans="2:6" ht="27.6" x14ac:dyDescent="0.25">
      <c r="B170" s="126" t="s">
        <v>880</v>
      </c>
      <c r="C170" s="120" t="s">
        <v>881</v>
      </c>
      <c r="D170" s="126" t="s">
        <v>882</v>
      </c>
      <c r="E170" s="50" t="s">
        <v>883</v>
      </c>
    </row>
    <row r="172" spans="2:6" x14ac:dyDescent="0.25">
      <c r="B172" s="103"/>
      <c r="C172" s="26"/>
    </row>
  </sheetData>
  <phoneticPr fontId="2" type="noConversion"/>
  <pageMargins left="0.75" right="0.75" top="1" bottom="1"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性能指标</vt:lpstr>
      <vt:lpstr>ODD</vt:lpstr>
      <vt:lpstr>AVP</vt:lpstr>
      <vt:lpstr>Signals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2025-07-13T13:15:05Z</dcterms:modified>
</cp:coreProperties>
</file>