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files\semester 4\PMC444\Project\"/>
    </mc:Choice>
  </mc:AlternateContent>
  <xr:revisionPtr revIDLastSave="0" documentId="13_ncr:1_{76921940-623F-411D-A66B-C3A76E4A96AB}" xr6:coauthVersionLast="47" xr6:coauthVersionMax="47" xr10:uidLastSave="{00000000-0000-0000-0000-000000000000}"/>
  <bookViews>
    <workbookView xWindow="-120" yWindow="-16320" windowWidth="29040" windowHeight="15720" tabRatio="839" xr2:uid="{225C2029-4981-4367-9721-4B4773FCF569}"/>
  </bookViews>
  <sheets>
    <sheet name="group info " sheetId="9" r:id="rId1"/>
    <sheet name="Risk identification matrix" sheetId="1" r:id="rId2"/>
    <sheet name="Qualitative Risk Analysis" sheetId="2" r:id="rId3"/>
    <sheet name="QUALIFIED RISKS" sheetId="7" r:id="rId4"/>
    <sheet name="Quantitative Risk Analysis" sheetId="3" r:id="rId5"/>
    <sheet name="RISK RESPONSE PLA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10" i="2"/>
  <c r="I22" i="7"/>
  <c r="I11" i="2"/>
  <c r="G11" i="2"/>
  <c r="E11" i="2"/>
  <c r="I19" i="2"/>
  <c r="G19" i="2"/>
  <c r="E19" i="2"/>
  <c r="I13" i="2"/>
  <c r="G13" i="2"/>
  <c r="E13" i="2"/>
  <c r="I17" i="2"/>
  <c r="G17" i="2"/>
  <c r="E17" i="2"/>
  <c r="I18" i="2"/>
  <c r="G18" i="2"/>
  <c r="E18" i="2"/>
  <c r="I21" i="2"/>
  <c r="G21" i="2"/>
  <c r="E21" i="2"/>
  <c r="I8" i="2"/>
  <c r="G8" i="2"/>
  <c r="E8" i="2"/>
  <c r="I15" i="2"/>
  <c r="G15" i="2"/>
  <c r="E15" i="2"/>
  <c r="G10" i="2"/>
  <c r="E10" i="2"/>
  <c r="G22" i="2"/>
  <c r="E22" i="2"/>
  <c r="I9" i="2"/>
  <c r="G9" i="2"/>
  <c r="E9" i="2"/>
  <c r="I20" i="2"/>
  <c r="G20" i="2"/>
  <c r="E20" i="2"/>
  <c r="I7" i="2"/>
  <c r="G7" i="2"/>
  <c r="E7" i="2"/>
  <c r="I14" i="2"/>
  <c r="G14" i="2"/>
  <c r="E14" i="2"/>
  <c r="I12" i="2"/>
  <c r="G12" i="2"/>
  <c r="E12" i="2"/>
  <c r="I16" i="2"/>
  <c r="G16" i="2"/>
  <c r="E16" i="2"/>
  <c r="I10" i="7"/>
  <c r="G10" i="7"/>
  <c r="E10" i="7"/>
  <c r="I19" i="7"/>
  <c r="G19" i="7"/>
  <c r="E19" i="7"/>
  <c r="I12" i="7"/>
  <c r="G12" i="7"/>
  <c r="E12" i="7"/>
  <c r="I17" i="7"/>
  <c r="G17" i="7"/>
  <c r="E17" i="7"/>
  <c r="I18" i="7"/>
  <c r="G18" i="7"/>
  <c r="E18" i="7"/>
  <c r="I21" i="7"/>
  <c r="G21" i="7"/>
  <c r="E21" i="7"/>
  <c r="I8" i="7"/>
  <c r="G8" i="7"/>
  <c r="E8" i="7"/>
  <c r="I14" i="7"/>
  <c r="G14" i="7"/>
  <c r="E14" i="7"/>
  <c r="I16" i="7"/>
  <c r="G16" i="7"/>
  <c r="E16" i="7"/>
  <c r="G22" i="7"/>
  <c r="E22" i="7"/>
  <c r="I9" i="7"/>
  <c r="G9" i="7"/>
  <c r="E9" i="7"/>
  <c r="I20" i="7"/>
  <c r="G20" i="7"/>
  <c r="E20" i="7"/>
  <c r="I7" i="7"/>
  <c r="G7" i="7"/>
  <c r="E7" i="7"/>
  <c r="I13" i="7"/>
  <c r="G13" i="7"/>
  <c r="E13" i="7"/>
  <c r="I11" i="7"/>
  <c r="G11" i="7"/>
  <c r="E11" i="7"/>
  <c r="I15" i="7"/>
  <c r="G15" i="7"/>
  <c r="E15" i="7"/>
  <c r="I21" i="3"/>
  <c r="G21" i="3"/>
  <c r="E21" i="3"/>
  <c r="I20" i="3"/>
  <c r="G20" i="3"/>
  <c r="E20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6" i="3"/>
  <c r="G6" i="3"/>
  <c r="E6" i="3"/>
</calcChain>
</file>

<file path=xl/sharedStrings.xml><?xml version="1.0" encoding="utf-8"?>
<sst xmlns="http://schemas.openxmlformats.org/spreadsheetml/2006/main" count="319" uniqueCount="89">
  <si>
    <t>Risk ID</t>
  </si>
  <si>
    <t>Risk Name</t>
  </si>
  <si>
    <t>Risk Description</t>
  </si>
  <si>
    <t>Risk Owner</t>
  </si>
  <si>
    <t>Probability</t>
  </si>
  <si>
    <t>Impact</t>
  </si>
  <si>
    <t>R01</t>
  </si>
  <si>
    <t>Technical Integration Delays</t>
  </si>
  <si>
    <t xml:space="preserve">Delays in integrating SenecaSync with Blackboard Ultra due to unforeseen technical challenges.	</t>
  </si>
  <si>
    <t>Tech Lead</t>
  </si>
  <si>
    <t>Budget Overrun</t>
  </si>
  <si>
    <t>Project expenses exceed the allocated budget due to unforeseen costs or underestimation.</t>
  </si>
  <si>
    <t>Finance Manager</t>
  </si>
  <si>
    <t>Insufficient User Adoption</t>
  </si>
  <si>
    <t>The app is not widely adopted by students due to lack of awareness or interest.</t>
  </si>
  <si>
    <t>Marketing Lead</t>
  </si>
  <si>
    <t>Data Privacy Breaches</t>
  </si>
  <si>
    <t xml:space="preserve">Risks associated with handling sensitive student data, leading to potential privacy violations.	</t>
  </si>
  <si>
    <t>Legal &amp; Compliance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</si>
  <si>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</si>
  <si>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</si>
  <si>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</si>
  <si>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</si>
  <si>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</si>
  <si>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</si>
  <si>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</si>
  <si>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</si>
  <si>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</si>
  <si>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</si>
  <si>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</si>
  <si>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</si>
  <si>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 xml:space="preserve">Development Team	</t>
  </si>
  <si>
    <t>Inaccurate Requirement Analysis</t>
  </si>
  <si>
    <t xml:space="preserve">Incorrect or incomplete analysis of requirements leading to a product that does not meet user needs.	</t>
  </si>
  <si>
    <t>Project Manager</t>
  </si>
  <si>
    <t xml:space="preserve">Stakeholder Engagement Issues	</t>
  </si>
  <si>
    <t xml:space="preserve">Difficulty in getting consistent engagement or feedback from stakeholders, leading to misaligned expectations.	</t>
  </si>
  <si>
    <t>Regulatory Compliance Failure</t>
  </si>
  <si>
    <t xml:space="preserve">Failure to comply with educational data regulations or standards, leading to legal issues.	</t>
  </si>
  <si>
    <t>Legal &amp; Compliance Team</t>
  </si>
  <si>
    <t>Technical Debt Accumulation</t>
  </si>
  <si>
    <t>Accumulation of technical debt due to rushed development or insufficient testing, leading to long-term issues.</t>
  </si>
  <si>
    <t>Technical Lead</t>
  </si>
  <si>
    <t>Resource Availability</t>
  </si>
  <si>
    <t>Shortages or delays in acquiring necessary resources, including personnel or technology.</t>
  </si>
  <si>
    <t>Resource Manager</t>
  </si>
  <si>
    <t>Dependency on External Vendors</t>
  </si>
  <si>
    <t xml:space="preserve">Critical project components relying on external vendors, which might lead to delays or quality issues.	</t>
  </si>
  <si>
    <t>Procurement Manager</t>
  </si>
  <si>
    <t>Network Infrastructure Overload</t>
  </si>
  <si>
    <t>The college's network infrastructure might not handle the increased traffic, leading to performance issues.</t>
  </si>
  <si>
    <t>IT Department</t>
  </si>
  <si>
    <t>User Interface Design Flaws</t>
  </si>
  <si>
    <t>The user interface design might not be intuitive or user-friendly, affecting user adoption and satisfaction.</t>
  </si>
  <si>
    <t>UX/UI Designer</t>
  </si>
  <si>
    <t>Inadequate Testing</t>
  </si>
  <si>
    <t>Incomplete or insufficient testing leading to undetected bugs or issues in the final product.</t>
  </si>
  <si>
    <t>Lead</t>
  </si>
  <si>
    <t>Delay in Project Milestones</t>
  </si>
  <si>
    <t>Delays in achieving project milestones due to various unforeseen factors, impacting the overall timeline.</t>
  </si>
  <si>
    <t>Security Vulnerabilities</t>
  </si>
  <si>
    <t>Potential security vulnerabilities in the app, leading to risks of data breaches or unauthorized access.</t>
  </si>
  <si>
    <t>Security Analyst</t>
  </si>
  <si>
    <t>R14</t>
  </si>
  <si>
    <t>R15</t>
  </si>
  <si>
    <t>R16</t>
  </si>
  <si>
    <t xml:space="preserve">Mobile Platform Compatibility	</t>
  </si>
  <si>
    <t>Issues with ensuring the app works seamlessly across various mobile platforms (iOS, Android).</t>
  </si>
  <si>
    <t>Risk Score</t>
  </si>
  <si>
    <t xml:space="preserve">Probability Value </t>
  </si>
  <si>
    <t>Impact Value</t>
  </si>
  <si>
    <t>Estimated Cost Impact (CAD)</t>
  </si>
  <si>
    <t>Risk Response Plan</t>
  </si>
  <si>
    <r>
      <rPr>
        <b/>
        <sz val="11"/>
        <color theme="1"/>
        <rFont val="Calibri"/>
        <family val="2"/>
        <scheme val="minor"/>
      </rPr>
      <t>Mitigation Strategy:</t>
    </r>
    <r>
      <rPr>
        <sz val="11"/>
        <color theme="1"/>
        <rFont val="Calibri"/>
        <family val="2"/>
        <scheme val="minor"/>
      </rPr>
      <t xml:space="preserve">
Pre-implementation testing: Conduct thorough integration tests before full implementation.
Vendor support: Ensure that the vendor provides technical support for integration challenges.
Incremental integration: Break down the integration process into smaller, manageable segments.
</t>
    </r>
    <r>
      <rPr>
        <b/>
        <sz val="11"/>
        <color theme="1"/>
        <rFont val="Calibri"/>
        <family val="2"/>
        <scheme val="minor"/>
      </rPr>
      <t>Contingency Plan:</t>
    </r>
    <r>
      <rPr>
        <sz val="11"/>
        <color theme="1"/>
        <rFont val="Calibri"/>
        <family val="2"/>
        <scheme val="minor"/>
      </rPr>
      <t xml:space="preserve">
Alternative solutions: Have backup integration methods in place.
Schedule buffer: Include additional time in the project schedule to account for potential delays.
Monitoring:
Regular progress reviews to identify and address integration issues early.</t>
    </r>
  </si>
  <si>
    <t>RPA # 3 Risk Management planning processes</t>
  </si>
  <si>
    <t>IT Project Mgmt. Fundamentals, Tools, and Techniques</t>
  </si>
  <si>
    <t>Mohsen Sabet</t>
  </si>
  <si>
    <t>Student ID: 113205165</t>
  </si>
  <si>
    <t>PMC 444 NEE</t>
  </si>
  <si>
    <t>Project: SenecaSync</t>
  </si>
  <si>
    <t>Professor : Krishna Kishore</t>
  </si>
  <si>
    <t>Date: 22 November, 2023</t>
  </si>
  <si>
    <t>We'll rate risks from 0 to 1 (0 is low, 1 is high). Then, we'll find the Risk Factor by multiplying Impact and Probability.
Higher Risk Factor means more critical risk.</t>
  </si>
  <si>
    <t>Mobile Platform Compatibility Issues</t>
  </si>
  <si>
    <t>Challenges in ensuring that SenecaSync functions consistently across various mobile platforms and devices.</t>
  </si>
  <si>
    <t>Development Team</t>
  </si>
  <si>
    <r>
      <rPr>
        <b/>
        <sz val="11"/>
        <color theme="1"/>
        <rFont val="Calibri"/>
        <family val="2"/>
        <scheme val="minor"/>
      </rPr>
      <t>Mitigation Strategy:</t>
    </r>
    <r>
      <rPr>
        <sz val="11"/>
        <color theme="1"/>
        <rFont val="Calibri"/>
        <family val="2"/>
        <scheme val="minor"/>
      </rPr>
      <t xml:space="preserve">
Cross-Platform Development Tools: Utilize tools that support cross-platform compatibility to simplify development.
Early Prototyping: Create early prototypes for different platforms to identify potential compatibility issues.
Regular Testing on Multiple Devices: Conduct ongoing tests across different operating systems and devices.
</t>
    </r>
    <r>
      <rPr>
        <b/>
        <sz val="11"/>
        <color theme="1"/>
        <rFont val="Calibri"/>
        <family val="2"/>
        <scheme val="minor"/>
      </rPr>
      <t>Contingency Plan:</t>
    </r>
    <r>
      <rPr>
        <sz val="11"/>
        <color theme="1"/>
        <rFont val="Calibri"/>
        <family val="2"/>
        <scheme val="minor"/>
      </rPr>
      <t xml:space="preserve">
Fallback on Web Version: If compatibility issues cannot be resolved, provide a robust web version of SenecaSync.
Adjustment in Scope: Prioritize core functionalities for uniformity across platforms if certain features cause compatibility issues.
</t>
    </r>
    <r>
      <rPr>
        <b/>
        <sz val="11"/>
        <color theme="1"/>
        <rFont val="Calibri"/>
        <family val="2"/>
        <scheme val="minor"/>
      </rPr>
      <t>Monitoring:</t>
    </r>
    <r>
      <rPr>
        <sz val="11"/>
        <color theme="1"/>
        <rFont val="Calibri"/>
        <family val="2"/>
        <scheme val="minor"/>
      </rPr>
      <t xml:space="preserve">
Device Performance Logs: Keep detailed records of app performance on various devices to quickly spot trends in compatibility issues.</t>
    </r>
  </si>
  <si>
    <r>
      <rPr>
        <b/>
        <sz val="11"/>
        <color theme="1"/>
        <rFont val="Calibri"/>
        <family val="2"/>
        <scheme val="minor"/>
      </rPr>
      <t>Mitigation Strategy:</t>
    </r>
    <r>
      <rPr>
        <sz val="11"/>
        <color theme="1"/>
        <rFont val="Calibri"/>
        <family val="2"/>
        <scheme val="minor"/>
      </rPr>
      <t xml:space="preserve">
Critical Path Analysis: Use critical path method to identify key activities and monitor them closely.
Resource Leveling: Adjust resource allocation proactively to avoid overloading team members and causing bottlenecks.
Frequent Milestone Reviews: Hold regular meetings to assess progress towards milestones and adjust plans as needed.
</t>
    </r>
    <r>
      <rPr>
        <b/>
        <sz val="11"/>
        <color theme="1"/>
        <rFont val="Calibri"/>
        <family val="2"/>
        <scheme val="minor"/>
      </rPr>
      <t>Contingency Plan:</t>
    </r>
    <r>
      <rPr>
        <sz val="11"/>
        <color theme="1"/>
        <rFont val="Calibri"/>
        <family val="2"/>
        <scheme val="minor"/>
      </rPr>
      <t xml:space="preserve">
Milestone Buffer: Integrate buffer times into the project schedule for critical milestones.
Fast-Tracking or Crashing: When delays occur, apply schedule compression techniques like fast-tracking or crashing to get back on track.
</t>
    </r>
    <r>
      <rPr>
        <b/>
        <sz val="11"/>
        <color theme="1"/>
        <rFont val="Calibri"/>
        <family val="2"/>
        <scheme val="minor"/>
      </rPr>
      <t>Monitoring:</t>
    </r>
    <r>
      <rPr>
        <sz val="11"/>
        <color theme="1"/>
        <rFont val="Calibri"/>
        <family val="2"/>
        <scheme val="minor"/>
      </rPr>
      <t xml:space="preserve">
Milestone Tracking Software: Utilize project management software to track progress in real-time and alert for deviations from the plan.</t>
    </r>
  </si>
  <si>
    <t>Project timelines slipping due to various unforeseen factors, causing delays in reaching key project milestones.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</si>
</sst>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Arial"/>
      <family val="2"/>
      <charset val="1"/>
    </font>
    <font>
      <b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0" fillId="0" borderId="0" xfId="0" applyAlignment="1">
      <alignment horizontal="center"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1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Impact and Likelihood Analysis</a:t>
            </a:r>
            <a:endParaRPr lang="en-CA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C0F394-E318-4D74-AEE6-030E882596D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C5F-473C-9306-605E9FF24A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0D5DD8-711F-4806-B66D-27D7044BD8A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5F-473C-9306-605E9FF24A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7505E6-A65F-4480-9D04-43CF142089D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5F-473C-9306-605E9FF24A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BFB18A-B5C1-4456-81EC-F73EC878E84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5F-473C-9306-605E9FF24A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AA9EAA-4DCB-4FCB-A5B1-75D41DBFD92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5F-473C-9306-605E9FF24A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495029-5370-4B53-82CE-08E2F865961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C5F-473C-9306-605E9FF24A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BB5BBD-2831-48A8-9265-8BC59CF4CDC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C5F-473C-9306-605E9FF24A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9BFD57-28AB-4748-8BD1-E157902B13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C5F-473C-9306-605E9FF24A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7A3811-2845-4ECC-8F94-8C2589B8160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C5F-473C-9306-605E9FF24A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E1C7F0-E326-4D87-B0F5-6F3DA6D706E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C5F-473C-9306-605E9FF24A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767CBE-D2FA-4C4A-AC7D-90D2625E0CA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C5F-473C-9306-605E9FF24A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DA1D98-7925-4C1D-883A-2BA9B2EC8F4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C5F-473C-9306-605E9FF24A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21070C2-B3B7-42DA-8357-56AB56B2D70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C5F-473C-9306-605E9FF24A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2A08AE-DB9F-4011-9BAE-2D869F5FF80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C5F-473C-9306-605E9FF24A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646E4A-B616-412C-8D51-D8EE9DBBCE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C5F-473C-9306-605E9FF24A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7D31FD-4F7A-437B-B0BE-A20EA840BB9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C5F-473C-9306-605E9FF24A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'Quantitative Risk Analysis'!$H$6:$H$21</c:f>
              <c:numCache>
                <c:formatCode>General</c:formatCode>
                <c:ptCount val="16"/>
                <c:pt idx="0">
                  <c:v>0.75</c:v>
                </c:pt>
                <c:pt idx="1">
                  <c:v>0.83</c:v>
                </c:pt>
                <c:pt idx="2">
                  <c:v>0.66</c:v>
                </c:pt>
                <c:pt idx="3">
                  <c:v>0.74</c:v>
                </c:pt>
                <c:pt idx="4">
                  <c:v>0.32</c:v>
                </c:pt>
                <c:pt idx="5">
                  <c:v>0.62</c:v>
                </c:pt>
                <c:pt idx="6">
                  <c:v>0.37</c:v>
                </c:pt>
                <c:pt idx="7">
                  <c:v>0.69</c:v>
                </c:pt>
                <c:pt idx="8">
                  <c:v>0.28999999999999998</c:v>
                </c:pt>
                <c:pt idx="9">
                  <c:v>0.66</c:v>
                </c:pt>
                <c:pt idx="10">
                  <c:v>0.18</c:v>
                </c:pt>
                <c:pt idx="11">
                  <c:v>0.23</c:v>
                </c:pt>
                <c:pt idx="12">
                  <c:v>0.33</c:v>
                </c:pt>
                <c:pt idx="13">
                  <c:v>0.65</c:v>
                </c:pt>
                <c:pt idx="14">
                  <c:v>0.79</c:v>
                </c:pt>
                <c:pt idx="15">
                  <c:v>0.72</c:v>
                </c:pt>
              </c:numCache>
            </c:numRef>
          </c:xVal>
          <c:yVal>
            <c:numRef>
              <c:f>'Quantitative Risk Analysis'!$F$6:$F$21</c:f>
              <c:numCache>
                <c:formatCode>General</c:formatCode>
                <c:ptCount val="16"/>
                <c:pt idx="0">
                  <c:v>0.25</c:v>
                </c:pt>
                <c:pt idx="1">
                  <c:v>0.33</c:v>
                </c:pt>
                <c:pt idx="2">
                  <c:v>0.32</c:v>
                </c:pt>
                <c:pt idx="3">
                  <c:v>0.74</c:v>
                </c:pt>
                <c:pt idx="4">
                  <c:v>0.25</c:v>
                </c:pt>
                <c:pt idx="5">
                  <c:v>0.61</c:v>
                </c:pt>
                <c:pt idx="6">
                  <c:v>0.11</c:v>
                </c:pt>
                <c:pt idx="7">
                  <c:v>0.49</c:v>
                </c:pt>
                <c:pt idx="8">
                  <c:v>0.68</c:v>
                </c:pt>
                <c:pt idx="9">
                  <c:v>0.66</c:v>
                </c:pt>
                <c:pt idx="10">
                  <c:v>0.32</c:v>
                </c:pt>
                <c:pt idx="11">
                  <c:v>0.52</c:v>
                </c:pt>
                <c:pt idx="12">
                  <c:v>0.44</c:v>
                </c:pt>
                <c:pt idx="13">
                  <c:v>0.33</c:v>
                </c:pt>
                <c:pt idx="14">
                  <c:v>0.15</c:v>
                </c:pt>
                <c:pt idx="15">
                  <c:v>0.44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'Quantitative Risk Analysis'!$A$6:$A$21</c15:f>
                <c15:dlblRangeCache>
                  <c:ptCount val="16"/>
                  <c:pt idx="0">
                    <c:v>R02</c:v>
                  </c:pt>
                  <c:pt idx="1">
                    <c:v>R16</c:v>
                  </c:pt>
                  <c:pt idx="2">
                    <c:v>R04</c:v>
                  </c:pt>
                  <c:pt idx="3">
                    <c:v>R01</c:v>
                  </c:pt>
                  <c:pt idx="4">
                    <c:v>R08</c:v>
                  </c:pt>
                  <c:pt idx="5">
                    <c:v>R15</c:v>
                  </c:pt>
                  <c:pt idx="6">
                    <c:v>R09</c:v>
                  </c:pt>
                  <c:pt idx="7">
                    <c:v>R06</c:v>
                  </c:pt>
                  <c:pt idx="8">
                    <c:v>R14</c:v>
                  </c:pt>
                  <c:pt idx="9">
                    <c:v>R05</c:v>
                  </c:pt>
                  <c:pt idx="10">
                    <c:v>R11</c:v>
                  </c:pt>
                  <c:pt idx="11">
                    <c:v>R03</c:v>
                  </c:pt>
                  <c:pt idx="12">
                    <c:v>R13</c:v>
                  </c:pt>
                  <c:pt idx="13">
                    <c:v>R07</c:v>
                  </c:pt>
                  <c:pt idx="14">
                    <c:v>R10</c:v>
                  </c:pt>
                  <c:pt idx="15">
                    <c:v>R12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AC5F-473C-9306-605E9FF2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37215"/>
        <c:axId val="959476255"/>
      </c:scatterChart>
      <c:valAx>
        <c:axId val="185013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Impact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76255"/>
        <c:crosses val="autoZero"/>
        <c:crossBetween val="midCat"/>
      </c:valAx>
      <c:valAx>
        <c:axId val="9594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3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Impact and Likelihood Analysis</a:t>
            </a:r>
            <a:endParaRPr lang="en-CA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ADE39E-666F-4C26-B5E9-A3B1752496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89A-492F-8C79-F8C7D30B29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40A508-DF61-4429-8107-8EF48408D6B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89A-492F-8C79-F8C7D30B29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E9B83C-CFAC-4A75-A976-B5FFB337564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9A-492F-8C79-F8C7D30B29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082901-BE87-4D51-974E-ABAD99DAC2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9A-492F-8C79-F8C7D30B29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CE6801-1AA4-4720-BD16-26601CF7972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9A-492F-8C79-F8C7D30B29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689D64-499C-4D52-AA15-3208A96E535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9A-492F-8C79-F8C7D30B29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DF3C10-809A-4298-A996-A2BF1D6E40D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9A-492F-8C79-F8C7D30B29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0FCF03-A7EC-412B-A49A-AFE36B5321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9A-492F-8C79-F8C7D30B29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A6427A-2BDA-4392-80A6-18BD28CBD93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9A-492F-8C79-F8C7D30B29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E4C8B9-3FED-4ED0-B0DC-82311A5273B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9A-492F-8C79-F8C7D30B29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ECB7C5-8441-4712-894B-EFF024BED3D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89A-492F-8C79-F8C7D30B29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143760-270A-4ECF-AA5A-15B805ABEEB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9A-492F-8C79-F8C7D30B29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D4A595-4C36-452B-9CBC-AD09543DE9E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9A-492F-8C79-F8C7D30B29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901D3E-FE3D-4C11-A635-2C8CFF3D54D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9A-492F-8C79-F8C7D30B29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F809566-979A-4BD9-94F9-E3A1237D6FC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9A-492F-8C79-F8C7D30B29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446286-DC13-4C7A-88DA-ADF900156B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9A-492F-8C79-F8C7D30B2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'Quantitative Risk Analysis'!$H$6:$H$21</c:f>
              <c:numCache>
                <c:formatCode>General</c:formatCode>
                <c:ptCount val="16"/>
                <c:pt idx="0">
                  <c:v>0.75</c:v>
                </c:pt>
                <c:pt idx="1">
                  <c:v>0.83</c:v>
                </c:pt>
                <c:pt idx="2">
                  <c:v>0.66</c:v>
                </c:pt>
                <c:pt idx="3">
                  <c:v>0.74</c:v>
                </c:pt>
                <c:pt idx="4">
                  <c:v>0.32</c:v>
                </c:pt>
                <c:pt idx="5">
                  <c:v>0.62</c:v>
                </c:pt>
                <c:pt idx="6">
                  <c:v>0.37</c:v>
                </c:pt>
                <c:pt idx="7">
                  <c:v>0.69</c:v>
                </c:pt>
                <c:pt idx="8">
                  <c:v>0.28999999999999998</c:v>
                </c:pt>
                <c:pt idx="9">
                  <c:v>0.66</c:v>
                </c:pt>
                <c:pt idx="10">
                  <c:v>0.18</c:v>
                </c:pt>
                <c:pt idx="11">
                  <c:v>0.23</c:v>
                </c:pt>
                <c:pt idx="12">
                  <c:v>0.33</c:v>
                </c:pt>
                <c:pt idx="13">
                  <c:v>0.65</c:v>
                </c:pt>
                <c:pt idx="14">
                  <c:v>0.79</c:v>
                </c:pt>
                <c:pt idx="15">
                  <c:v>0.72</c:v>
                </c:pt>
              </c:numCache>
            </c:numRef>
          </c:xVal>
          <c:yVal>
            <c:numRef>
              <c:f>'Quantitative Risk Analysis'!$F$6:$F$21</c:f>
              <c:numCache>
                <c:formatCode>General</c:formatCode>
                <c:ptCount val="16"/>
                <c:pt idx="0">
                  <c:v>0.25</c:v>
                </c:pt>
                <c:pt idx="1">
                  <c:v>0.33</c:v>
                </c:pt>
                <c:pt idx="2">
                  <c:v>0.32</c:v>
                </c:pt>
                <c:pt idx="3">
                  <c:v>0.74</c:v>
                </c:pt>
                <c:pt idx="4">
                  <c:v>0.25</c:v>
                </c:pt>
                <c:pt idx="5">
                  <c:v>0.61</c:v>
                </c:pt>
                <c:pt idx="6">
                  <c:v>0.11</c:v>
                </c:pt>
                <c:pt idx="7">
                  <c:v>0.49</c:v>
                </c:pt>
                <c:pt idx="8">
                  <c:v>0.68</c:v>
                </c:pt>
                <c:pt idx="9">
                  <c:v>0.66</c:v>
                </c:pt>
                <c:pt idx="10">
                  <c:v>0.32</c:v>
                </c:pt>
                <c:pt idx="11">
                  <c:v>0.52</c:v>
                </c:pt>
                <c:pt idx="12">
                  <c:v>0.44</c:v>
                </c:pt>
                <c:pt idx="13">
                  <c:v>0.33</c:v>
                </c:pt>
                <c:pt idx="14">
                  <c:v>0.15</c:v>
                </c:pt>
                <c:pt idx="15">
                  <c:v>0.44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'Quantitative Risk Analysis'!$A$6:$A$21</c15:f>
                <c15:dlblRangeCache>
                  <c:ptCount val="16"/>
                  <c:pt idx="0">
                    <c:v>R02</c:v>
                  </c:pt>
                  <c:pt idx="1">
                    <c:v>R16</c:v>
                  </c:pt>
                  <c:pt idx="2">
                    <c:v>R04</c:v>
                  </c:pt>
                  <c:pt idx="3">
                    <c:v>R01</c:v>
                  </c:pt>
                  <c:pt idx="4">
                    <c:v>R08</c:v>
                  </c:pt>
                  <c:pt idx="5">
                    <c:v>R15</c:v>
                  </c:pt>
                  <c:pt idx="6">
                    <c:v>R09</c:v>
                  </c:pt>
                  <c:pt idx="7">
                    <c:v>R06</c:v>
                  </c:pt>
                  <c:pt idx="8">
                    <c:v>R14</c:v>
                  </c:pt>
                  <c:pt idx="9">
                    <c:v>R05</c:v>
                  </c:pt>
                  <c:pt idx="10">
                    <c:v>R11</c:v>
                  </c:pt>
                  <c:pt idx="11">
                    <c:v>R03</c:v>
                  </c:pt>
                  <c:pt idx="12">
                    <c:v>R13</c:v>
                  </c:pt>
                  <c:pt idx="13">
                    <c:v>R07</c:v>
                  </c:pt>
                  <c:pt idx="14">
                    <c:v>R10</c:v>
                  </c:pt>
                  <c:pt idx="15">
                    <c:v>R12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89A-492F-8C79-F8C7D30B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37215"/>
        <c:axId val="959476255"/>
      </c:scatterChart>
      <c:valAx>
        <c:axId val="185013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Impact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76255"/>
        <c:crosses val="autoZero"/>
        <c:crossBetween val="midCat"/>
      </c:valAx>
      <c:valAx>
        <c:axId val="9594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3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143394</xdr:colOff>
      <xdr:row>25</xdr:row>
      <xdr:rowOff>163139</xdr:rowOff>
    </xdr:from>
    <xdr:to>
      <xdr:col>2</xdr:col>
      <xdr:colOff>2772294</xdr:colOff>
      <xdr:row>33</xdr:row>
      <xdr:rowOff>103910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8B3674-9EF7-7972-CABA-DDFC25FEF8CF}"/>
            </a:ext>
          </a:extLst>
        </xdr:cNvPr>
        <xdr:cNvSpPr txBox="1"/>
      </xdr:nvSpPr>
      <xdr:spPr>
        <a:xfrm>
          <a:off x="143394" y="4492684"/>
          <a:ext cx="5278582" cy="13262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buFont typeface="Arial" panose="020B0604020202020204" pitchFamily="34" charset="0"/>
            <a:buChar char="•"/>
          </a:pPr>
          <a:r>
            <a:rPr lang="en-CA" sz="1200" b="0" i="0">
              <a:solidFill>
                <a:srgbClr val="0F0F0F"/>
              </a:solidFill>
              <a:effectLst/>
              <a:latin typeface="Söhne"/>
            </a:rPr>
            <a:t>High Probability: More than 70% chance of occurring.</a:t>
          </a:r>
        </a:p>
        <a:p>
          <a:pPr algn="l">
            <a:buFont typeface="Arial" panose="020B0604020202020204" pitchFamily="34" charset="0"/>
            <a:buChar char="•"/>
          </a:pPr>
          <a:r>
            <a:rPr lang="en-CA" sz="1200" b="0" i="0">
              <a:solidFill>
                <a:srgbClr val="0F0F0F"/>
              </a:solidFill>
              <a:effectLst/>
              <a:latin typeface="Söhne"/>
            </a:rPr>
            <a:t>Medium Probability: Between 30% and 70% chance of occurring.</a:t>
          </a:r>
        </a:p>
        <a:p>
          <a:pPr algn="l">
            <a:buFont typeface="Arial" panose="020B0604020202020204" pitchFamily="34" charset="0"/>
            <a:buChar char="•"/>
          </a:pPr>
          <a:r>
            <a:rPr lang="en-CA" sz="1200" b="0" i="0">
              <a:solidFill>
                <a:srgbClr val="0F0F0F"/>
              </a:solidFill>
              <a:effectLst/>
              <a:latin typeface="Söhne"/>
            </a:rPr>
            <a:t>Low Probability: Less than 30% chance of occurring.</a:t>
          </a:r>
        </a:p>
        <a:p>
          <a:pPr algn="l">
            <a:buFont typeface="Arial" panose="020B0604020202020204" pitchFamily="34" charset="0"/>
            <a:buChar char="•"/>
          </a:pPr>
          <a:r>
            <a:rPr lang="en-CA" sz="1200" b="0" i="0">
              <a:solidFill>
                <a:srgbClr val="0F0F0F"/>
              </a:solidFill>
              <a:effectLst/>
              <a:latin typeface="Söhne"/>
            </a:rPr>
            <a:t>High Impact: Major impact on project scope, budget, or timeline.</a:t>
          </a:r>
        </a:p>
        <a:p>
          <a:pPr algn="l">
            <a:buFont typeface="Arial" panose="020B0604020202020204" pitchFamily="34" charset="0"/>
            <a:buChar char="•"/>
          </a:pPr>
          <a:r>
            <a:rPr lang="en-CA" sz="1200" b="0" i="0">
              <a:solidFill>
                <a:srgbClr val="0F0F0F"/>
              </a:solidFill>
              <a:effectLst/>
              <a:latin typeface="Söhne"/>
            </a:rPr>
            <a:t>Medium Impact: Moderate impact, can be managed with adjustments.</a:t>
          </a:r>
        </a:p>
        <a:p>
          <a:pPr algn="l">
            <a:buFont typeface="Arial" panose="020B0604020202020204" pitchFamily="34" charset="0"/>
            <a:buChar char="•"/>
          </a:pPr>
          <a:r>
            <a:rPr lang="en-CA" sz="1200" b="0" i="0">
              <a:solidFill>
                <a:srgbClr val="0F0F0F"/>
              </a:solidFill>
              <a:effectLst/>
              <a:latin typeface="Söhne"/>
            </a:rPr>
            <a:t>Low Impact: Minor impact, little to no adjustments needed.</a:t>
          </a:r>
        </a:p>
        <a:p>
          <a:endParaRPr lang="en-CA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41280</xdr:rowOff>
    </xdr:from>
    <xdr:to>
      <xdr:col>16</xdr:col>
      <xdr:colOff>20459</xdr:colOff>
      <xdr:row>44</xdr:row>
      <xdr:rowOff>155864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0E6758-CF59-4F3D-BEBE-109089E7FA31}"/>
            </a:ext>
          </a:extLst>
        </xdr:cNvPr>
        <xdr:cNvSpPr txBox="1"/>
      </xdr:nvSpPr>
      <xdr:spPr>
        <a:xfrm>
          <a:off x="0" y="4370825"/>
          <a:ext cx="13823050" cy="340503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1400" b="1" i="0">
              <a:effectLst/>
              <a:latin typeface="Söhne"/>
            </a:rPr>
            <a:t>Quadrant Analysis for Risk Impact and Probability</a:t>
          </a:r>
          <a:endParaRPr lang="en-CA" sz="1400" b="0" i="0">
            <a:effectLst/>
            <a:latin typeface="Söhne"/>
          </a:endParaRPr>
        </a:p>
        <a:p>
          <a:pPr algn="l"/>
          <a:r>
            <a:rPr lang="en-CA" sz="1400" b="1" i="0">
              <a:effectLst/>
              <a:latin typeface="Söhne"/>
            </a:rPr>
            <a:t>Upper-Right Quadrant (High Impact, High Probability):</a:t>
          </a:r>
          <a:endParaRPr lang="en-CA" sz="1400" b="0" i="0">
            <a:effectLst/>
            <a:latin typeface="Söhne"/>
          </a:endParaRPr>
        </a:p>
        <a:p>
          <a:pPr algn="l">
            <a:buFont typeface="Arial" panose="020B0604020202020204" pitchFamily="34" charset="0"/>
            <a:buChar char="•"/>
          </a:pPr>
          <a:r>
            <a:rPr lang="en-CA" sz="1400" b="1" i="0">
              <a:effectLst/>
              <a:latin typeface="Söhne"/>
            </a:rPr>
            <a:t>Risks Identified</a:t>
          </a:r>
          <a:r>
            <a:rPr lang="en-CA" sz="1400" b="0" i="0">
              <a:effectLst/>
              <a:latin typeface="Söhne"/>
            </a:rPr>
            <a:t>: Risks R01, R05, and R15 are located in this quadrant. These represent the risks that are both highly likely to occur and that would have a substantial impact on the project. They should be given the highest priority for mitigation actions.</a:t>
          </a:r>
        </a:p>
        <a:p>
          <a:pPr algn="l"/>
          <a:r>
            <a:rPr lang="en-CA" sz="1400" b="1" i="0">
              <a:effectLst/>
              <a:latin typeface="Söhne"/>
            </a:rPr>
            <a:t>Mid-Right Quadrant (Moderate to High Impact, Moderate to High Probability):</a:t>
          </a:r>
          <a:endParaRPr lang="en-CA" sz="1400" b="0" i="0">
            <a:effectLst/>
            <a:latin typeface="Söhne"/>
          </a:endParaRPr>
        </a:p>
        <a:p>
          <a:pPr algn="l">
            <a:buFont typeface="Arial" panose="020B0604020202020204" pitchFamily="34" charset="0"/>
            <a:buChar char="•"/>
          </a:pPr>
          <a:r>
            <a:rPr lang="en-CA" sz="1400" b="1" i="0">
              <a:effectLst/>
              <a:latin typeface="Söhne"/>
            </a:rPr>
            <a:t>Risks Identified</a:t>
          </a:r>
          <a:r>
            <a:rPr lang="en-CA" sz="1400" b="0" i="0">
              <a:effectLst/>
              <a:latin typeface="Söhne"/>
            </a:rPr>
            <a:t>: R06, R12, and R16 fall into this space. These risks have a moderate to high chance of occurring and could have a significant negative effect on the project. They should be carefully monitored and managed with well-defined response plans.</a:t>
          </a:r>
        </a:p>
        <a:p>
          <a:pPr algn="l"/>
          <a:r>
            <a:rPr lang="en-CA" sz="1400" b="1" i="0">
              <a:effectLst/>
              <a:latin typeface="Söhne"/>
            </a:rPr>
            <a:t>Central Area (Moderate Impact, Moderate Probability):</a:t>
          </a:r>
          <a:endParaRPr lang="en-CA" sz="1400" b="0" i="0">
            <a:effectLst/>
            <a:latin typeface="Söhne"/>
          </a:endParaRPr>
        </a:p>
        <a:p>
          <a:pPr algn="l">
            <a:buFont typeface="Arial" panose="020B0604020202020204" pitchFamily="34" charset="0"/>
            <a:buChar char="•"/>
          </a:pPr>
          <a:r>
            <a:rPr lang="en-CA" sz="1400" b="1" i="0">
              <a:effectLst/>
              <a:latin typeface="Söhne"/>
            </a:rPr>
            <a:t>Risks Identified</a:t>
          </a:r>
          <a:r>
            <a:rPr lang="en-CA" sz="1400" b="0" i="0">
              <a:effectLst/>
              <a:latin typeface="Söhne"/>
            </a:rPr>
            <a:t>: Risk R02 is nearly central, indicating a balanced moderate impact and likelihood. This risk should be addressed with standard risk management measures.</a:t>
          </a:r>
        </a:p>
        <a:p>
          <a:pPr algn="l"/>
          <a:r>
            <a:rPr lang="en-CA" sz="1400" b="1" i="0">
              <a:effectLst/>
              <a:latin typeface="Söhne"/>
            </a:rPr>
            <a:t>Lower-Center Quadrant (Low to Moderate Impact, Moderate Probability):</a:t>
          </a:r>
          <a:endParaRPr lang="en-CA" sz="1400" b="0" i="0">
            <a:effectLst/>
            <a:latin typeface="Söhne"/>
          </a:endParaRPr>
        </a:p>
        <a:p>
          <a:pPr algn="l">
            <a:buFont typeface="Arial" panose="020B0604020202020204" pitchFamily="34" charset="0"/>
            <a:buChar char="•"/>
          </a:pPr>
          <a:r>
            <a:rPr lang="en-CA" sz="1400" b="1" i="0">
              <a:effectLst/>
              <a:latin typeface="Söhne"/>
            </a:rPr>
            <a:t>Risks Identified</a:t>
          </a:r>
          <a:r>
            <a:rPr lang="en-CA" sz="1400" b="0" i="0">
              <a:effectLst/>
              <a:latin typeface="Söhne"/>
            </a:rPr>
            <a:t>: R03, R13, and R14 are clustered around a moderate likelihood of occurrence with a lower impact. These risks should be managed through routine risk management procedures but don't require as immediate or intense focus as higher-impact risks.</a:t>
          </a:r>
        </a:p>
        <a:p>
          <a:pPr algn="l"/>
          <a:r>
            <a:rPr lang="en-CA" sz="1400" b="1" i="0">
              <a:effectLst/>
              <a:latin typeface="Söhne"/>
            </a:rPr>
            <a:t>Lower-Left Quadrant (Low Impact, Low Probability):</a:t>
          </a:r>
          <a:endParaRPr lang="en-CA" sz="1400" b="0" i="0">
            <a:effectLst/>
            <a:latin typeface="Söhne"/>
          </a:endParaRPr>
        </a:p>
        <a:p>
          <a:pPr algn="l">
            <a:buFont typeface="Arial" panose="020B0604020202020204" pitchFamily="34" charset="0"/>
            <a:buChar char="•"/>
          </a:pPr>
          <a:r>
            <a:rPr lang="en-CA" sz="1400" b="1" i="0">
              <a:effectLst/>
              <a:latin typeface="Söhne"/>
            </a:rPr>
            <a:t>Risks Identified</a:t>
          </a:r>
          <a:r>
            <a:rPr lang="en-CA" sz="1400" b="0" i="0">
              <a:effectLst/>
              <a:latin typeface="Söhne"/>
            </a:rPr>
            <a:t>: Risks R08, R09, and R11 are placed in this quadrant, suggesting they are not very likely to happen and would not have a significant impact if they did. While these risks should not be ignored, they can be addressed with less urgency.</a:t>
          </a:r>
        </a:p>
        <a:p>
          <a:pPr algn="l"/>
          <a:endParaRPr lang="en-CA" b="0" i="0">
            <a:effectLst/>
            <a:latin typeface="Söhne"/>
          </a:endParaRPr>
        </a:p>
      </xdr:txBody>
    </xdr:sp>
    <xdr:clientData/>
  </xdr:twoCellAnchor>
  <xdr:twoCellAnchor>
    <xdr:from>
      <xdr:col>10</xdr:col>
      <xdr:colOff>277090</xdr:colOff>
      <xdr:row>5</xdr:row>
      <xdr:rowOff>121227</xdr:rowOff>
    </xdr:from>
    <xdr:to>
      <xdr:col>17</xdr:col>
      <xdr:colOff>601964</xdr:colOff>
      <xdr:row>21</xdr:row>
      <xdr:rowOff>92498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3F034-81B5-469E-A600-3544E202E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167152</xdr:colOff>
      <xdr:row>26</xdr:row>
      <xdr:rowOff>149488</xdr:rowOff>
    </xdr:from>
    <xdr:to>
      <xdr:col>2</xdr:col>
      <xdr:colOff>4738790</xdr:colOff>
      <xdr:row>42</xdr:row>
      <xdr:rowOff>67097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71C93-112A-099F-570A-E472AF92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739589</xdr:colOff>
      <xdr:row>34</xdr:row>
      <xdr:rowOff>61746</xdr:rowOff>
    </xdr:from>
    <xdr:to>
      <xdr:col>2</xdr:col>
      <xdr:colOff>4517652</xdr:colOff>
      <xdr:row>34</xdr:row>
      <xdr:rowOff>61746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0C87023-C10A-6FD1-8735-E9BDD1531421}"/>
            </a:ext>
          </a:extLst>
        </xdr:cNvPr>
        <xdr:cNvCxnSpPr/>
      </xdr:nvCxnSpPr>
      <xdr:spPr>
        <a:xfrm>
          <a:off x="3283324" y="6157746"/>
          <a:ext cx="3778063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2425962</xdr:colOff>
      <xdr:row>29</xdr:row>
      <xdr:rowOff>134471</xdr:rowOff>
    </xdr:from>
    <xdr:to>
      <xdr:col>2</xdr:col>
      <xdr:colOff>2431677</xdr:colOff>
      <xdr:row>39</xdr:row>
      <xdr:rowOff>74631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0D878-F3DA-4886-AE2C-34A660C631EA}"/>
            </a:ext>
          </a:extLst>
        </xdr:cNvPr>
        <xdr:cNvCxnSpPr/>
      </xdr:nvCxnSpPr>
      <xdr:spPr>
        <a:xfrm flipV="1">
          <a:off x="4969697" y="5334000"/>
          <a:ext cx="5715" cy="173310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56B62B-C066-471E-B1DD-05647AECEF90}" name="Table10" displayName="Table10" ref="A1:D17" totalsRowShown="0" headerRowDxfId="100" dataDxfId="99">
  <autoFilter ref="A1:D17" xr:uid="{8156B62B-C066-471E-B1DD-05647AECEF90}"/>
  <tableColumns count="4">
    <tableColumn id="1" xr3:uid="{D2BE2A26-34EF-46C8-8AD9-0D0DF7428882}" name="Risk ID" dataDxfId="98"/>
    <tableColumn id="2" xr3:uid="{6F85DD33-4CFA-4969-880D-E36BEA6C680F}" name="Risk Name" dataDxfId="97"/>
    <tableColumn id="3" xr3:uid="{F5E77328-7AF8-4AE5-831A-56A0F0B3E964}" name="Risk Description" dataDxfId="96"/>
    <tableColumn id="4" xr3:uid="{1F6F0AB0-FE57-4C29-8E94-5CD8E1D32256}" name="Risk Owner" dataDxfId="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32DEE4-0717-47F1-98D8-15E7F1170947}" name="Table252468" displayName="Table252468" ref="A6:J22" totalsRowShown="0" headerRowDxfId="15" dataDxfId="14">
  <autoFilter ref="A6:J22" xr:uid="{5E32DEE4-0717-47F1-98D8-15E7F1170947}"/>
  <sortState xmlns:xlrd2="http://schemas.microsoft.com/office/spreadsheetml/2017/richdata2" ref="A7:J22">
    <sortCondition descending="1" ref="I7:I22"/>
  </sortState>
  <tableColumns count="10">
    <tableColumn id="1" xr3:uid="{82DB73A3-5C21-41FC-A926-CBCA584EA6F4}" name="Risk ID" dataDxfId="13"/>
    <tableColumn id="2" xr3:uid="{E2931BB6-1D3E-41A0-B64A-234CF52E56BE}" name="Risk Name" dataDxfId="12"/>
    <tableColumn id="3" xr3:uid="{43F48057-4B09-4F3B-878C-4024B5A5C1FA}" name="Risk Description" dataDxfId="11"/>
    <tableColumn id="4" xr3:uid="{BEDF35AF-3132-4196-89AD-2C39B64F6829}" name="Risk Owner" dataDxfId="10"/>
    <tableColumn id="5" xr3:uid="{1D24C2BE-6481-449C-863C-7C552A8D7FC6}" name="Probability" dataDxfId="9">
      <calculatedColumnFormula>IF(F3&lt;=0.29, "Low", IF(F3&lt;=0.69, "Medium", "High"))</calculatedColumnFormula>
    </tableColumn>
    <tableColumn id="9" xr3:uid="{5E460A5F-1A02-468F-AFB3-1921DAA6B9F6}" name="Probability Value " dataDxfId="8">
      <calculatedColumnFormula>IF(E7="High", 3, IF(E7="Medium", 2, IF(E7="Low", 1, "")))</calculatedColumnFormula>
    </tableColumn>
    <tableColumn id="6" xr3:uid="{CBD0ADA3-F4F6-481E-9BEB-042AC1B262F9}" name="Impact" dataDxfId="7">
      <calculatedColumnFormula>IF(H7&lt;=0.29, "Low", IF(H7&lt;=0.69, "Medium", "High"))</calculatedColumnFormula>
    </tableColumn>
    <tableColumn id="10" xr3:uid="{41F3D85E-1BFA-4441-B3FE-E40B39D1E5C7}" name="Impact Value" dataDxfId="6">
      <calculatedColumnFormula>IF(G7="High", 3, IF(G7="Medium", 2, IF(G7="Low", 1, "")))</calculatedColumnFormula>
    </tableColumn>
    <tableColumn id="7" xr3:uid="{7805A310-0B06-4A7F-95D8-5B465844911C}" name="Risk Score" dataDxfId="5">
      <calculatedColumnFormula>F7*H7</calculatedColumnFormula>
    </tableColumn>
    <tableColumn id="13" xr3:uid="{1CAA98D0-B27E-468F-A333-FA044FB0DCB1}" name="Estimated Cost Impact (CAD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3A632-EB4B-4503-9498-0E86478AD2AA}" name="Table25246" displayName="Table25246" ref="A6:J22" totalsRowShown="0" headerRowDxfId="75" dataDxfId="74">
  <autoFilter ref="A6:J22" xr:uid="{3143A632-EB4B-4503-9498-0E86478AD2AA}"/>
  <sortState xmlns:xlrd2="http://schemas.microsoft.com/office/spreadsheetml/2017/richdata2" ref="A7:J22">
    <sortCondition descending="1" ref="I7:I22"/>
  </sortState>
  <tableColumns count="10">
    <tableColumn id="1" xr3:uid="{D13CD8A3-4651-4674-BB3C-69B4D0D98911}" name="Risk ID" dataDxfId="73"/>
    <tableColumn id="2" xr3:uid="{87A1BFF1-DC04-48CE-AFE6-81DEF2199E8C}" name="Risk Name" dataDxfId="72"/>
    <tableColumn id="3" xr3:uid="{700A826E-941A-402F-BA01-CA37F1B0E8B1}" name="Risk Description" dataDxfId="71"/>
    <tableColumn id="4" xr3:uid="{269CDA97-D672-4901-92CD-628B25508C65}" name="Risk Owner" dataDxfId="70"/>
    <tableColumn id="5" xr3:uid="{623AF1CC-8D20-423B-B77A-3405B7CB06FD}" name="Probability" dataDxfId="69">
      <calculatedColumnFormula>IF(F3&lt;=0.29, "Low", IF(F3&lt;=0.69, "Medium", "High"))</calculatedColumnFormula>
    </tableColumn>
    <tableColumn id="9" xr3:uid="{15133165-B01F-46B0-935D-56F8859E9153}" name="Probability Value " dataDxfId="68">
      <calculatedColumnFormula>IF(E7="High", 3, IF(E7="Medium", 2, IF(E7="Low", 1, "")))</calculatedColumnFormula>
    </tableColumn>
    <tableColumn id="6" xr3:uid="{DCF521A3-D59D-4054-89AD-4C007D1BEFDA}" name="Impact" dataDxfId="67">
      <calculatedColumnFormula>IF(H7&lt;=0.29, "Low", IF(H7&lt;=0.69, "Medium", "High"))</calculatedColumnFormula>
    </tableColumn>
    <tableColumn id="10" xr3:uid="{5F360ADF-4735-431B-9B77-6AC7D8849FD0}" name="Impact Value" dataDxfId="66">
      <calculatedColumnFormula>IF(G7="High", 3, IF(G7="Medium", 2, IF(G7="Low", 1, "")))</calculatedColumnFormula>
    </tableColumn>
    <tableColumn id="7" xr3:uid="{301D67BD-1D72-45C8-8D16-3DADB9E059BB}" name="Risk Score" dataDxfId="65">
      <calculatedColumnFormula>F7*H7</calculatedColumnFormula>
    </tableColumn>
    <tableColumn id="13" xr3:uid="{6A98DDB3-74C9-494A-8C49-96827F69CF5F}" name="Estimated Cost Impact (CAD)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9796A9-4E6E-4A84-977C-64B23B9D830D}" name="Table2524" displayName="Table2524" ref="A5:J21" totalsRowShown="0" headerRowDxfId="87" dataDxfId="86">
  <autoFilter ref="A5:J21" xr:uid="{D09796A9-4E6E-4A84-977C-64B23B9D830D}"/>
  <sortState xmlns:xlrd2="http://schemas.microsoft.com/office/spreadsheetml/2017/richdata2" ref="A6:J21">
    <sortCondition descending="1" ref="J5:J20"/>
  </sortState>
  <tableColumns count="10">
    <tableColumn id="1" xr3:uid="{52BFCAA6-4525-4CCB-B5B5-348B8696BED6}" name="Risk ID" dataDxfId="85"/>
    <tableColumn id="2" xr3:uid="{2DB870B7-C564-4C40-898A-FA53C8A52692}" name="Risk Name" dataDxfId="84"/>
    <tableColumn id="3" xr3:uid="{9BE4C3AC-0328-4C89-BBE1-40A2794F73C4}" name="Risk Description" dataDxfId="83"/>
    <tableColumn id="4" xr3:uid="{F5C32F3D-00A7-426A-9775-93BD4278F7F7}" name="Risk Owner" dataDxfId="82"/>
    <tableColumn id="5" xr3:uid="{03F6005A-2DDE-4BEB-9096-9FD5D66DC899}" name="Probability" dataDxfId="81">
      <calculatedColumnFormula>IF(F2&lt;=0.29, "Low", IF(F2&lt;=0.69, "Medium", "High"))</calculatedColumnFormula>
    </tableColumn>
    <tableColumn id="9" xr3:uid="{1F4F5F31-899A-4227-9A37-2C7777F3E1E7}" name="Probability Value " dataDxfId="80">
      <calculatedColumnFormula>IF(E6="High", 3, IF(E6="Medium", 2, IF(E6="Low", 1, "")))</calculatedColumnFormula>
    </tableColumn>
    <tableColumn id="6" xr3:uid="{8EA1ED31-3D65-461B-8873-6B3A36057B72}" name="Impact" dataDxfId="79">
      <calculatedColumnFormula>IF(H6&lt;=0.29, "Low", IF(H6&lt;=0.69, "Medium", "High"))</calculatedColumnFormula>
    </tableColumn>
    <tableColumn id="10" xr3:uid="{6E1DB109-E4C5-492F-8BA7-BF01EA3E9893}" name="Impact Value" dataDxfId="78">
      <calculatedColumnFormula>IF(G6="High", 3, IF(G6="Medium", 2, IF(G6="Low", 1, "")))</calculatedColumnFormula>
    </tableColumn>
    <tableColumn id="7" xr3:uid="{1887DA75-0131-4974-8347-AF1B0B2757D8}" name="Risk Score" dataDxfId="77">
      <calculatedColumnFormula>F6*H6</calculatedColumnFormula>
    </tableColumn>
    <tableColumn id="13" xr3:uid="{B1A6264A-05A7-4945-AB3C-30A0F6E27847}" name="Estimated Cost Impact (CAD)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B092A2F-7F34-451C-806D-242A8DD526D0}" name="Table215" displayName="Table215" ref="A1:E4" totalsRowShown="0" headerRowDxfId="94" dataDxfId="93">
  <autoFilter ref="A1:E4" xr:uid="{BB092A2F-7F34-451C-806D-242A8DD526D0}"/>
  <tableColumns count="5">
    <tableColumn id="1" xr3:uid="{5D2A89D0-31A2-4E44-B8A1-A81BE2E0CB66}" name="Risk ID" dataDxfId="92"/>
    <tableColumn id="2" xr3:uid="{316D7E27-3BBD-44FD-B2F4-460E23A3E4EF}" name="Risk Name" dataDxfId="91"/>
    <tableColumn id="3" xr3:uid="{0238ECD6-5C87-46F3-9134-984B6742505B}" name="Risk Description" dataDxfId="90"/>
    <tableColumn id="4" xr3:uid="{9A15B4D8-D57B-47BD-80A8-F2413C6FC301}" name="Risk Owner" dataDxfId="89"/>
    <tableColumn id="7" xr3:uid="{7FEF2743-B728-49D7-A6FB-4B7D98AA4CCD}" name="Risk Response Plan" dataDxfId="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2ED-1519-4E9A-B6E2-B3B51D58509F}">
  <dimension ref="A1:A19"/>
  <sheetViews>
    <sheetView tabSelected="1" workbookViewId="0">
      <selection activeCell="B14" sqref="B14"/>
    </sheetView>
  </sheetViews>
  <sheetFormatPr defaultRowHeight="14.4" x14ac:dyDescent="0.3"/>
  <sheetData>
    <row r="1" spans="1:1" ht="20.399999999999999" x14ac:dyDescent="0.35">
      <c r="A1" s="5"/>
    </row>
    <row r="2" spans="1:1" ht="20.399999999999999" x14ac:dyDescent="0.35">
      <c r="A2" s="5" t="s">
        <v>74</v>
      </c>
    </row>
    <row r="3" spans="1:1" ht="20.399999999999999" x14ac:dyDescent="0.35">
      <c r="A3" s="5" t="s">
        <v>78</v>
      </c>
    </row>
    <row r="4" spans="1:1" ht="20.399999999999999" x14ac:dyDescent="0.35">
      <c r="A4" s="5" t="s">
        <v>75</v>
      </c>
    </row>
    <row r="5" spans="1:1" ht="20.399999999999999" x14ac:dyDescent="0.35">
      <c r="A5" s="5"/>
    </row>
    <row r="6" spans="1:1" ht="20.399999999999999" x14ac:dyDescent="0.35">
      <c r="A6" s="5"/>
    </row>
    <row r="7" spans="1:1" ht="20.399999999999999" x14ac:dyDescent="0.35">
      <c r="A7" s="5"/>
    </row>
    <row r="8" spans="1:1" ht="21" x14ac:dyDescent="0.4">
      <c r="A8" s="6"/>
    </row>
    <row r="9" spans="1:1" ht="21" x14ac:dyDescent="0.4">
      <c r="A9" s="6" t="s">
        <v>76</v>
      </c>
    </row>
    <row r="10" spans="1:1" ht="21" x14ac:dyDescent="0.4">
      <c r="A10" s="6" t="s">
        <v>77</v>
      </c>
    </row>
    <row r="11" spans="1:1" ht="21" x14ac:dyDescent="0.4">
      <c r="A11" s="6"/>
    </row>
    <row r="12" spans="1:1" ht="20.399999999999999" x14ac:dyDescent="0.35">
      <c r="A12" s="5"/>
    </row>
    <row r="13" spans="1:1" ht="20.399999999999999" x14ac:dyDescent="0.35">
      <c r="A13" s="5"/>
    </row>
    <row r="14" spans="1:1" ht="20.399999999999999" x14ac:dyDescent="0.35">
      <c r="A14" s="7" t="s">
        <v>79</v>
      </c>
    </row>
    <row r="15" spans="1:1" ht="20.399999999999999" x14ac:dyDescent="0.35">
      <c r="A15" s="5"/>
    </row>
    <row r="16" spans="1:1" ht="20.399999999999999" x14ac:dyDescent="0.35">
      <c r="A16" s="5"/>
    </row>
    <row r="17" spans="1:1" ht="20.399999999999999" x14ac:dyDescent="0.35">
      <c r="A17" s="5"/>
    </row>
    <row r="18" spans="1:1" ht="20.399999999999999" x14ac:dyDescent="0.35">
      <c r="A18" s="5" t="s">
        <v>80</v>
      </c>
    </row>
    <row r="19" spans="1:1" ht="20.399999999999999" x14ac:dyDescent="0.35">
      <c r="A19" s="7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BB40-0564-49E6-9099-07371ADD00D9}">
  <dimension ref="A1:D17"/>
  <sheetViews>
    <sheetView zoomScale="70" zoomScaleNormal="70" workbookViewId="0">
      <selection activeCell="H3" sqref="H3"/>
    </sheetView>
  </sheetViews>
  <sheetFormatPr defaultRowHeight="14.4" x14ac:dyDescent="0.3"/>
  <cols>
    <col min="1" max="1" width="13.21875" style="1" bestFit="1" customWidth="1"/>
    <col min="2" max="2" width="30.44140625" style="1" bestFit="1" customWidth="1"/>
    <col min="3" max="3" width="63" style="1" bestFit="1" customWidth="1"/>
    <col min="4" max="4" width="22.33203125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28.8" x14ac:dyDescent="0.3">
      <c r="A2" s="2" t="s">
        <v>6</v>
      </c>
      <c r="B2" s="2" t="s">
        <v>7</v>
      </c>
      <c r="C2" s="2" t="s">
        <v>8</v>
      </c>
      <c r="D2" s="2" t="s">
        <v>9</v>
      </c>
    </row>
    <row r="3" spans="1:4" ht="28.8" x14ac:dyDescent="0.3">
      <c r="A3" s="2" t="s">
        <v>19</v>
      </c>
      <c r="B3" s="2" t="s">
        <v>10</v>
      </c>
      <c r="C3" s="2" t="s">
        <v>11</v>
      </c>
      <c r="D3" s="2" t="s">
        <v>12</v>
      </c>
    </row>
    <row r="4" spans="1:4" ht="28.8" x14ac:dyDescent="0.3">
      <c r="A4" s="2" t="s">
        <v>20</v>
      </c>
      <c r="B4" s="2" t="s">
        <v>13</v>
      </c>
      <c r="C4" s="2" t="s">
        <v>14</v>
      </c>
      <c r="D4" s="2" t="s">
        <v>15</v>
      </c>
    </row>
    <row r="5" spans="1:4" ht="28.8" x14ac:dyDescent="0.3">
      <c r="A5" s="2" t="s">
        <v>21</v>
      </c>
      <c r="B5" s="2" t="s">
        <v>16</v>
      </c>
      <c r="C5" s="2" t="s">
        <v>17</v>
      </c>
      <c r="D5" s="2" t="s">
        <v>18</v>
      </c>
    </row>
    <row r="6" spans="1:4" ht="28.8" x14ac:dyDescent="0.3">
      <c r="A6" s="2" t="s">
        <v>22</v>
      </c>
      <c r="B6" s="2" t="s">
        <v>66</v>
      </c>
      <c r="C6" s="2" t="s">
        <v>67</v>
      </c>
      <c r="D6" s="2" t="s">
        <v>31</v>
      </c>
    </row>
    <row r="7" spans="1:4" ht="28.8" x14ac:dyDescent="0.3">
      <c r="A7" s="2" t="s">
        <v>23</v>
      </c>
      <c r="B7" s="2" t="s">
        <v>32</v>
      </c>
      <c r="C7" s="2" t="s">
        <v>33</v>
      </c>
      <c r="D7" s="2" t="s">
        <v>34</v>
      </c>
    </row>
    <row r="8" spans="1:4" ht="28.8" x14ac:dyDescent="0.3">
      <c r="A8" s="2" t="s">
        <v>24</v>
      </c>
      <c r="B8" s="2" t="s">
        <v>35</v>
      </c>
      <c r="C8" s="2" t="s">
        <v>36</v>
      </c>
      <c r="D8" s="2" t="s">
        <v>34</v>
      </c>
    </row>
    <row r="9" spans="1:4" ht="28.8" x14ac:dyDescent="0.3">
      <c r="A9" s="2" t="s">
        <v>25</v>
      </c>
      <c r="B9" s="2" t="s">
        <v>37</v>
      </c>
      <c r="C9" s="2" t="s">
        <v>38</v>
      </c>
      <c r="D9" s="2" t="s">
        <v>39</v>
      </c>
    </row>
    <row r="10" spans="1:4" ht="28.8" x14ac:dyDescent="0.3">
      <c r="A10" s="2" t="s">
        <v>26</v>
      </c>
      <c r="B10" s="2" t="s">
        <v>40</v>
      </c>
      <c r="C10" s="2" t="s">
        <v>41</v>
      </c>
      <c r="D10" s="2" t="s">
        <v>42</v>
      </c>
    </row>
    <row r="11" spans="1:4" ht="28.8" x14ac:dyDescent="0.3">
      <c r="A11" s="2" t="s">
        <v>27</v>
      </c>
      <c r="B11" s="2" t="s">
        <v>43</v>
      </c>
      <c r="C11" s="2" t="s">
        <v>44</v>
      </c>
      <c r="D11" s="2" t="s">
        <v>45</v>
      </c>
    </row>
    <row r="12" spans="1:4" ht="28.8" x14ac:dyDescent="0.3">
      <c r="A12" s="2" t="s">
        <v>28</v>
      </c>
      <c r="B12" s="2" t="s">
        <v>46</v>
      </c>
      <c r="C12" s="2" t="s">
        <v>47</v>
      </c>
      <c r="D12" s="2" t="s">
        <v>48</v>
      </c>
    </row>
    <row r="13" spans="1:4" ht="28.8" x14ac:dyDescent="0.3">
      <c r="A13" s="2" t="s">
        <v>29</v>
      </c>
      <c r="B13" s="2" t="s">
        <v>49</v>
      </c>
      <c r="C13" s="2" t="s">
        <v>50</v>
      </c>
      <c r="D13" s="2" t="s">
        <v>51</v>
      </c>
    </row>
    <row r="14" spans="1:4" ht="28.8" x14ac:dyDescent="0.3">
      <c r="A14" s="2" t="s">
        <v>30</v>
      </c>
      <c r="B14" s="2" t="s">
        <v>52</v>
      </c>
      <c r="C14" s="2" t="s">
        <v>53</v>
      </c>
      <c r="D14" s="2" t="s">
        <v>54</v>
      </c>
    </row>
    <row r="15" spans="1:4" ht="28.8" x14ac:dyDescent="0.3">
      <c r="A15" s="2" t="s">
        <v>63</v>
      </c>
      <c r="B15" s="2" t="s">
        <v>55</v>
      </c>
      <c r="C15" s="2" t="s">
        <v>56</v>
      </c>
      <c r="D15" s="2" t="s">
        <v>57</v>
      </c>
    </row>
    <row r="16" spans="1:4" ht="28.8" x14ac:dyDescent="0.3">
      <c r="A16" s="2" t="s">
        <v>64</v>
      </c>
      <c r="B16" s="2" t="s">
        <v>58</v>
      </c>
      <c r="C16" s="2" t="s">
        <v>59</v>
      </c>
      <c r="D16" s="2" t="s">
        <v>34</v>
      </c>
    </row>
    <row r="17" spans="1:4" ht="28.8" x14ac:dyDescent="0.3">
      <c r="A17" s="2" t="s">
        <v>65</v>
      </c>
      <c r="B17" s="2" t="s">
        <v>60</v>
      </c>
      <c r="C17" s="2" t="s">
        <v>61</v>
      </c>
      <c r="D17" s="2" t="s">
        <v>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6D79-15DE-4687-816A-6C14CFDCB94A}">
  <dimension ref="A2:J22"/>
  <sheetViews>
    <sheetView zoomScale="85" zoomScaleNormal="85" workbookViewId="0">
      <selection activeCell="C28" sqref="C28"/>
    </sheetView>
  </sheetViews>
  <sheetFormatPr defaultRowHeight="14.4" x14ac:dyDescent="0.3"/>
  <cols>
    <col min="1" max="1" width="9.109375" customWidth="1"/>
    <col min="2" max="2" width="29.44140625" bestFit="1" customWidth="1"/>
    <col min="3" max="3" width="98.77734375" bestFit="1" customWidth="1"/>
    <col min="4" max="4" width="23.5546875" hidden="1" customWidth="1"/>
    <col min="5" max="5" width="16.77734375" customWidth="1"/>
    <col min="6" max="6" width="11.33203125" hidden="1" customWidth="1"/>
    <col min="7" max="7" width="12.88671875" customWidth="1"/>
    <col min="8" max="8" width="14.44140625" hidden="1" customWidth="1"/>
    <col min="9" max="9" width="15.109375" customWidth="1"/>
    <col min="10" max="10" width="0" hidden="1" customWidth="1"/>
  </cols>
  <sheetData>
    <row r="2" spans="1:10" x14ac:dyDescent="0.3">
      <c r="A2" s="3"/>
      <c r="B2" s="3"/>
      <c r="C2" s="3"/>
      <c r="D2" s="3"/>
      <c r="E2" s="3"/>
      <c r="F2" s="3"/>
    </row>
    <row r="3" spans="1:10" x14ac:dyDescent="0.3">
      <c r="A3" s="3"/>
      <c r="B3" s="3"/>
      <c r="C3" s="3"/>
      <c r="D3" s="3"/>
      <c r="E3" s="3"/>
      <c r="F3" s="3"/>
    </row>
    <row r="6" spans="1:10" x14ac:dyDescent="0.3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69</v>
      </c>
      <c r="G6" s="3" t="s">
        <v>5</v>
      </c>
      <c r="H6" s="3" t="s">
        <v>70</v>
      </c>
      <c r="I6" s="3" t="s">
        <v>68</v>
      </c>
      <c r="J6" s="3" t="s">
        <v>71</v>
      </c>
    </row>
    <row r="7" spans="1:10" x14ac:dyDescent="0.3">
      <c r="A7" s="3" t="s">
        <v>6</v>
      </c>
      <c r="B7" s="3" t="s">
        <v>7</v>
      </c>
      <c r="C7" s="3" t="s">
        <v>8</v>
      </c>
      <c r="D7" s="3" t="s">
        <v>9</v>
      </c>
      <c r="E7" s="3" t="str">
        <f>IF(F3&lt;=0.29, "Low", IF(F3&lt;=0.69, "Medium", "High"))</f>
        <v>Low</v>
      </c>
      <c r="F7" s="3">
        <v>0.74</v>
      </c>
      <c r="G7" s="3" t="str">
        <f>IF(H7&lt;=0.29, "Low", IF(H7&lt;=0.69, "Medium", "High"))</f>
        <v>High</v>
      </c>
      <c r="H7" s="3">
        <v>0.74</v>
      </c>
      <c r="I7" s="3">
        <f>F7*H7</f>
        <v>0.54759999999999998</v>
      </c>
      <c r="J7" s="4">
        <v>75000</v>
      </c>
    </row>
    <row r="8" spans="1:10" x14ac:dyDescent="0.3">
      <c r="A8" s="3" t="s">
        <v>22</v>
      </c>
      <c r="B8" s="3" t="s">
        <v>66</v>
      </c>
      <c r="C8" s="3" t="s">
        <v>67</v>
      </c>
      <c r="D8" s="3" t="s">
        <v>31</v>
      </c>
      <c r="E8" s="3" t="str">
        <f>IF(F4&lt;=0.29, "Low", IF(F4&lt;=0.69, "Medium", "High"))</f>
        <v>Low</v>
      </c>
      <c r="F8" s="3">
        <v>0.66</v>
      </c>
      <c r="G8" s="3" t="str">
        <f>IF(H8&lt;=0.29, "Low", IF(H8&lt;=0.69, "Medium", "High"))</f>
        <v>Medium</v>
      </c>
      <c r="H8" s="3">
        <v>0.66</v>
      </c>
      <c r="I8" s="3">
        <f>F8*H8</f>
        <v>0.43560000000000004</v>
      </c>
      <c r="J8" s="4">
        <v>40000</v>
      </c>
    </row>
    <row r="9" spans="1:10" x14ac:dyDescent="0.3">
      <c r="A9" s="3" t="s">
        <v>64</v>
      </c>
      <c r="B9" s="3" t="s">
        <v>58</v>
      </c>
      <c r="C9" s="3" t="s">
        <v>59</v>
      </c>
      <c r="D9" s="3" t="s">
        <v>34</v>
      </c>
      <c r="E9" s="3" t="str">
        <f>IF(F5&lt;=0.29, "Low", IF(F5&lt;=0.69, "Medium", "High"))</f>
        <v>Low</v>
      </c>
      <c r="F9" s="3">
        <v>0.61</v>
      </c>
      <c r="G9" s="3" t="str">
        <f>IF(H9&lt;=0.29, "Low", IF(H9&lt;=0.69, "Medium", "High"))</f>
        <v>Medium</v>
      </c>
      <c r="H9" s="3">
        <v>0.62</v>
      </c>
      <c r="I9" s="3">
        <f>F9*H9</f>
        <v>0.37819999999999998</v>
      </c>
      <c r="J9" s="4">
        <v>60000</v>
      </c>
    </row>
    <row r="10" spans="1:10" x14ac:dyDescent="0.3">
      <c r="A10" s="3" t="s">
        <v>23</v>
      </c>
      <c r="B10" s="3" t="s">
        <v>32</v>
      </c>
      <c r="C10" s="3" t="s">
        <v>33</v>
      </c>
      <c r="D10" s="3" t="s">
        <v>34</v>
      </c>
      <c r="E10" s="3" t="str">
        <f>IF(F6&lt;=0.29, "Low", IF(F6&lt;=0.69, "Medium", "High"))</f>
        <v>High</v>
      </c>
      <c r="F10" s="9">
        <v>0.49</v>
      </c>
      <c r="G10" s="3" t="str">
        <f>IF(H10&lt;=0.29, "Low", IF(H10&lt;=0.69, "Medium", "High"))</f>
        <v>Medium</v>
      </c>
      <c r="H10" s="3">
        <v>0.69</v>
      </c>
      <c r="I10" s="3">
        <f>F10*H10</f>
        <v>0.33809999999999996</v>
      </c>
      <c r="J10" s="4">
        <v>50000</v>
      </c>
    </row>
    <row r="11" spans="1:10" x14ac:dyDescent="0.3">
      <c r="A11" s="3" t="s">
        <v>29</v>
      </c>
      <c r="B11" s="3" t="s">
        <v>49</v>
      </c>
      <c r="C11" s="3" t="s">
        <v>50</v>
      </c>
      <c r="D11" s="3" t="s">
        <v>51</v>
      </c>
      <c r="E11" s="3" t="str">
        <f>IF(F7&lt;=0.29, "Low", IF(F7&lt;=0.69, "Medium", "High"))</f>
        <v>High</v>
      </c>
      <c r="F11" s="3">
        <v>0.44</v>
      </c>
      <c r="G11" s="3" t="str">
        <f>IF(H11&lt;=0.29, "Low", IF(H11&lt;=0.69, "Medium", "High"))</f>
        <v>High</v>
      </c>
      <c r="H11" s="3">
        <v>0.72</v>
      </c>
      <c r="I11" s="3">
        <f>F11*H11</f>
        <v>0.31679999999999997</v>
      </c>
      <c r="J11" s="4">
        <v>18000</v>
      </c>
    </row>
    <row r="12" spans="1:10" x14ac:dyDescent="0.3">
      <c r="A12" s="3" t="s">
        <v>65</v>
      </c>
      <c r="B12" s="3" t="s">
        <v>60</v>
      </c>
      <c r="C12" s="3" t="s">
        <v>61</v>
      </c>
      <c r="D12" s="3" t="s">
        <v>62</v>
      </c>
      <c r="E12" s="3" t="str">
        <f>IF(F8&lt;=0.29, "Low", IF(F8&lt;=0.69, "Medium", "High"))</f>
        <v>Medium</v>
      </c>
      <c r="F12" s="3">
        <v>0.33</v>
      </c>
      <c r="G12" s="3" t="str">
        <f>IF(H12&lt;=0.29, "Low", IF(H12&lt;=0.69, "Medium", "High"))</f>
        <v>High</v>
      </c>
      <c r="H12" s="3">
        <v>0.83</v>
      </c>
      <c r="I12" s="3">
        <f>F12*H12</f>
        <v>0.27389999999999998</v>
      </c>
      <c r="J12" s="4">
        <v>90000</v>
      </c>
    </row>
    <row r="13" spans="1:10" x14ac:dyDescent="0.3">
      <c r="A13" s="3" t="s">
        <v>24</v>
      </c>
      <c r="B13" s="3" t="s">
        <v>35</v>
      </c>
      <c r="C13" s="3" t="s">
        <v>36</v>
      </c>
      <c r="D13" s="3" t="s">
        <v>34</v>
      </c>
      <c r="E13" s="3" t="str">
        <f>IF(F9&lt;=0.29, "Low", IF(F9&lt;=0.69, "Medium", "High"))</f>
        <v>Medium</v>
      </c>
      <c r="F13" s="3">
        <v>0.33</v>
      </c>
      <c r="G13" s="3" t="str">
        <f>IF(H13&lt;=0.29, "Low", IF(H13&lt;=0.69, "Medium", "High"))</f>
        <v>Medium</v>
      </c>
      <c r="H13" s="3">
        <v>0.65</v>
      </c>
      <c r="I13" s="3">
        <f>F13*H13</f>
        <v>0.21450000000000002</v>
      </c>
      <c r="J13" s="4">
        <v>25000</v>
      </c>
    </row>
    <row r="14" spans="1:10" x14ac:dyDescent="0.3">
      <c r="A14" s="3" t="s">
        <v>21</v>
      </c>
      <c r="B14" s="3" t="s">
        <v>16</v>
      </c>
      <c r="C14" s="3" t="s">
        <v>17</v>
      </c>
      <c r="D14" s="3" t="s">
        <v>18</v>
      </c>
      <c r="E14" s="3" t="str">
        <f>IF(F10&lt;=0.29, "Low", IF(F10&lt;=0.69, "Medium", "High"))</f>
        <v>Medium</v>
      </c>
      <c r="F14" s="3">
        <v>0.32</v>
      </c>
      <c r="G14" s="3" t="str">
        <f>IF(H14&lt;=0.29, "Low", IF(H14&lt;=0.69, "Medium", "High"))</f>
        <v>Medium</v>
      </c>
      <c r="H14" s="3">
        <v>0.66</v>
      </c>
      <c r="I14" s="3">
        <f>F14*H14</f>
        <v>0.21120000000000003</v>
      </c>
      <c r="J14" s="4">
        <v>80000</v>
      </c>
    </row>
    <row r="15" spans="1:10" x14ac:dyDescent="0.3">
      <c r="A15" s="3" t="s">
        <v>63</v>
      </c>
      <c r="B15" s="3" t="s">
        <v>55</v>
      </c>
      <c r="C15" s="3" t="s">
        <v>56</v>
      </c>
      <c r="D15" s="3" t="s">
        <v>57</v>
      </c>
      <c r="E15" s="3" t="str">
        <f>IF(F11&lt;=0.29, "Low", IF(F11&lt;=0.69, "Medium", "High"))</f>
        <v>Medium</v>
      </c>
      <c r="F15" s="3">
        <v>0.68</v>
      </c>
      <c r="G15" s="3" t="str">
        <f>IF(H15&lt;=0.29, "Low", IF(H15&lt;=0.69, "Medium", "High"))</f>
        <v>Low</v>
      </c>
      <c r="H15" s="3">
        <v>0.28999999999999998</v>
      </c>
      <c r="I15" s="3">
        <f>F15*H15</f>
        <v>0.19720000000000001</v>
      </c>
      <c r="J15" s="4">
        <v>45000</v>
      </c>
    </row>
    <row r="16" spans="1:10" x14ac:dyDescent="0.3">
      <c r="A16" s="3" t="s">
        <v>19</v>
      </c>
      <c r="B16" s="3" t="s">
        <v>10</v>
      </c>
      <c r="C16" s="3" t="s">
        <v>11</v>
      </c>
      <c r="D16" s="3" t="s">
        <v>12</v>
      </c>
      <c r="E16" s="3" t="str">
        <f>IF(F12&lt;=0.29, "Low", IF(F12&lt;=0.69, "Medium", "High"))</f>
        <v>Medium</v>
      </c>
      <c r="F16" s="3">
        <v>0.25</v>
      </c>
      <c r="G16" s="3" t="str">
        <f>IF(H16&lt;=0.29, "Low", IF(H16&lt;=0.69, "Medium", "High"))</f>
        <v>High</v>
      </c>
      <c r="H16" s="3">
        <v>0.75</v>
      </c>
      <c r="I16" s="3">
        <f>F16*H16</f>
        <v>0.1875</v>
      </c>
      <c r="J16" s="4">
        <v>100000</v>
      </c>
    </row>
    <row r="17" spans="1:10" x14ac:dyDescent="0.3">
      <c r="A17" s="3" t="s">
        <v>30</v>
      </c>
      <c r="B17" s="3" t="s">
        <v>52</v>
      </c>
      <c r="C17" s="3" t="s">
        <v>53</v>
      </c>
      <c r="D17" s="3" t="s">
        <v>54</v>
      </c>
      <c r="E17" s="3" t="str">
        <f>IF(F13&lt;=0.29, "Low", IF(F13&lt;=0.69, "Medium", "High"))</f>
        <v>Medium</v>
      </c>
      <c r="F17" s="3">
        <v>0.44</v>
      </c>
      <c r="G17" s="3" t="str">
        <f>IF(H17&lt;=0.29, "Low", IF(H17&lt;=0.69, "Medium", "High"))</f>
        <v>Medium</v>
      </c>
      <c r="H17" s="3">
        <v>0.33</v>
      </c>
      <c r="I17" s="3">
        <f>F17*H17</f>
        <v>0.1452</v>
      </c>
      <c r="J17" s="4">
        <v>28000</v>
      </c>
    </row>
    <row r="18" spans="1:10" x14ac:dyDescent="0.3">
      <c r="A18" s="3" t="s">
        <v>20</v>
      </c>
      <c r="B18" s="3" t="s">
        <v>13</v>
      </c>
      <c r="C18" s="3" t="s">
        <v>14</v>
      </c>
      <c r="D18" s="3" t="s">
        <v>15</v>
      </c>
      <c r="E18" s="3" t="str">
        <f>IF(F14&lt;=0.29, "Low", IF(F14&lt;=0.69, "Medium", "High"))</f>
        <v>Medium</v>
      </c>
      <c r="F18" s="3">
        <v>0.52</v>
      </c>
      <c r="G18" s="3" t="str">
        <f>IF(H18&lt;=0.29, "Low", IF(H18&lt;=0.69, "Medium", "High"))</f>
        <v>Low</v>
      </c>
      <c r="H18" s="3">
        <v>0.23</v>
      </c>
      <c r="I18" s="3">
        <f>F18*H18</f>
        <v>0.11960000000000001</v>
      </c>
      <c r="J18" s="4">
        <v>30000</v>
      </c>
    </row>
    <row r="19" spans="1:10" x14ac:dyDescent="0.3">
      <c r="A19" s="3" t="s">
        <v>27</v>
      </c>
      <c r="B19" s="3" t="s">
        <v>43</v>
      </c>
      <c r="C19" s="3" t="s">
        <v>44</v>
      </c>
      <c r="D19" s="3" t="s">
        <v>45</v>
      </c>
      <c r="E19" s="3" t="str">
        <f>IF(F15&lt;=0.29, "Low", IF(F15&lt;=0.69, "Medium", "High"))</f>
        <v>Medium</v>
      </c>
      <c r="F19" s="3">
        <v>0.15</v>
      </c>
      <c r="G19" s="3" t="str">
        <f>IF(H19&lt;=0.29, "Low", IF(H19&lt;=0.69, "Medium", "High"))</f>
        <v>High</v>
      </c>
      <c r="H19" s="3">
        <v>0.79</v>
      </c>
      <c r="I19" s="3">
        <f>F19*H19</f>
        <v>0.11849999999999999</v>
      </c>
      <c r="J19" s="4">
        <v>20000</v>
      </c>
    </row>
    <row r="20" spans="1:10" x14ac:dyDescent="0.3">
      <c r="A20" s="3" t="s">
        <v>25</v>
      </c>
      <c r="B20" s="3" t="s">
        <v>37</v>
      </c>
      <c r="C20" s="3" t="s">
        <v>38</v>
      </c>
      <c r="D20" s="3" t="s">
        <v>39</v>
      </c>
      <c r="E20" s="3" t="str">
        <f>IF(F16&lt;=0.29, "Low", IF(F16&lt;=0.69, "Medium", "High"))</f>
        <v>Low</v>
      </c>
      <c r="F20" s="3">
        <v>0.25</v>
      </c>
      <c r="G20" s="3" t="str">
        <f>IF(H20&lt;=0.29, "Low", IF(H20&lt;=0.69, "Medium", "High"))</f>
        <v>Medium</v>
      </c>
      <c r="H20" s="3">
        <v>0.32</v>
      </c>
      <c r="I20" s="3">
        <f>F20*H20</f>
        <v>0.08</v>
      </c>
      <c r="J20" s="4">
        <v>70000</v>
      </c>
    </row>
    <row r="21" spans="1:10" x14ac:dyDescent="0.3">
      <c r="A21" s="3" t="s">
        <v>28</v>
      </c>
      <c r="B21" s="3" t="s">
        <v>46</v>
      </c>
      <c r="C21" s="3" t="s">
        <v>47</v>
      </c>
      <c r="D21" s="3" t="s">
        <v>48</v>
      </c>
      <c r="E21" s="3" t="str">
        <f>IF(F17&lt;=0.29, "Low", IF(F17&lt;=0.69, "Medium", "High"))</f>
        <v>Medium</v>
      </c>
      <c r="F21" s="3">
        <v>0.32</v>
      </c>
      <c r="G21" s="3" t="str">
        <f>IF(H21&lt;=0.29, "Low", IF(H21&lt;=0.69, "Medium", "High"))</f>
        <v>Low</v>
      </c>
      <c r="H21" s="3">
        <v>0.18</v>
      </c>
      <c r="I21" s="3">
        <f>F21*H21</f>
        <v>5.7599999999999998E-2</v>
      </c>
      <c r="J21" s="4">
        <v>35000</v>
      </c>
    </row>
    <row r="22" spans="1:10" x14ac:dyDescent="0.3">
      <c r="A22" s="3" t="s">
        <v>26</v>
      </c>
      <c r="B22" s="3" t="s">
        <v>40</v>
      </c>
      <c r="C22" s="3" t="s">
        <v>41</v>
      </c>
      <c r="D22" s="3" t="s">
        <v>42</v>
      </c>
      <c r="E22" s="3" t="str">
        <f>IF(F18&lt;=0.29, "Low", IF(F18&lt;=0.69, "Medium", "High"))</f>
        <v>Medium</v>
      </c>
      <c r="F22" s="3">
        <v>0.11</v>
      </c>
      <c r="G22" s="3" t="str">
        <f>IF(H22&lt;=0.29, "Low", IF(H22&lt;=0.69, "Medium", "High"))</f>
        <v>Medium</v>
      </c>
      <c r="H22" s="3">
        <v>0.37</v>
      </c>
      <c r="I22" s="3">
        <f>F22*H22</f>
        <v>4.07E-2</v>
      </c>
      <c r="J22" s="4">
        <v>55000</v>
      </c>
    </row>
  </sheetData>
  <conditionalFormatting sqref="A2:F3">
    <cfRule type="containsText" dxfId="63" priority="13" operator="containsText" text="Medium">
      <formula>NOT(ISERROR(SEARCH("Medium",A2)))</formula>
    </cfRule>
    <cfRule type="containsText" dxfId="62" priority="15" operator="containsText" text="High">
      <formula>NOT(ISERROR(SEARCH("High",A2)))</formula>
    </cfRule>
  </conditionalFormatting>
  <conditionalFormatting sqref="A2:G3">
    <cfRule type="containsText" dxfId="61" priority="9" operator="containsText" text="High">
      <formula>NOT(ISERROR(SEARCH("High",A2)))</formula>
    </cfRule>
    <cfRule type="containsText" dxfId="60" priority="10" operator="containsText" text="Low">
      <formula>NOT(ISERROR(SEARCH("Low",A2)))</formula>
    </cfRule>
  </conditionalFormatting>
  <conditionalFormatting sqref="E3">
    <cfRule type="containsText" dxfId="59" priority="12" operator="containsText" text="High">
      <formula>NOT(ISERROR(SEARCH("High",E3)))</formula>
    </cfRule>
  </conditionalFormatting>
  <conditionalFormatting sqref="A15:I22 A14:E14 G14:I14 A6:I13">
    <cfRule type="containsText" dxfId="21" priority="6" operator="containsText" text="Medium">
      <formula>NOT(ISERROR(SEARCH("Medium",A6)))</formula>
    </cfRule>
    <cfRule type="containsText" dxfId="20" priority="7" operator="containsText" text="High">
      <formula>NOT(ISERROR(SEARCH("High",A6)))</formula>
    </cfRule>
  </conditionalFormatting>
  <conditionalFormatting sqref="A15:J22 A14:E14 G14:J14 A6:J13">
    <cfRule type="containsText" dxfId="19" priority="2" operator="containsText" text="High">
      <formula>NOT(ISERROR(SEARCH("High",A6)))</formula>
    </cfRule>
    <cfRule type="containsText" dxfId="18" priority="3" operator="containsText" text="Low">
      <formula>NOT(ISERROR(SEARCH("Low",A6)))</formula>
    </cfRule>
  </conditionalFormatting>
  <conditionalFormatting sqref="E14 F13">
    <cfRule type="containsText" dxfId="17" priority="4" operator="containsText" text="Low">
      <formula>NOT(ISERROR(SEARCH("Low",E13)))</formula>
    </cfRule>
  </conditionalFormatting>
  <conditionalFormatting sqref="F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F15:F22 F7:F13">
    <cfRule type="containsText" dxfId="16" priority="5" operator="containsText" text="High">
      <formula>NOT(ISERROR(SEARCH("High",E7)))</formula>
    </cfRule>
  </conditionalFormatting>
  <conditionalFormatting sqref="I6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headerFooter>
    <oddHeader>&amp;C&amp;"-,Bold"&amp;18&amp;K04+000Perform Qualitative Risk Analysis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93C9-EA89-4F49-8C71-A0B9929188C8}">
  <dimension ref="A1:J22"/>
  <sheetViews>
    <sheetView zoomScale="70" zoomScaleNormal="70" workbookViewId="0">
      <selection activeCell="U12" sqref="U12"/>
    </sheetView>
  </sheetViews>
  <sheetFormatPr defaultRowHeight="14.4" x14ac:dyDescent="0.3"/>
  <cols>
    <col min="1" max="1" width="14.5546875" bestFit="1" customWidth="1"/>
    <col min="2" max="2" width="32.44140625" bestFit="1" customWidth="1"/>
    <col min="3" max="3" width="0" hidden="1" customWidth="1"/>
    <col min="4" max="4" width="24" customWidth="1"/>
    <col min="5" max="5" width="21.21875" customWidth="1"/>
    <col min="6" max="6" width="13.33203125" customWidth="1"/>
    <col min="7" max="7" width="15.6640625" customWidth="1"/>
    <col min="8" max="8" width="11.88671875" customWidth="1"/>
    <col min="9" max="9" width="17.77734375" customWidth="1"/>
    <col min="10" max="10" width="28.21875" hidden="1" customWidth="1"/>
  </cols>
  <sheetData>
    <row r="1" spans="1:10" x14ac:dyDescent="0.3">
      <c r="A1" s="3"/>
      <c r="B1" s="3"/>
      <c r="C1" s="3"/>
      <c r="D1" s="3"/>
      <c r="E1" s="3"/>
      <c r="F1" s="3"/>
      <c r="G1" s="3"/>
    </row>
    <row r="2" spans="1:10" x14ac:dyDescent="0.3">
      <c r="A2" s="3"/>
      <c r="B2" s="3"/>
      <c r="C2" s="3"/>
      <c r="D2" s="3"/>
      <c r="E2" s="3"/>
      <c r="F2" s="3"/>
      <c r="G2" s="3"/>
    </row>
    <row r="3" spans="1:10" x14ac:dyDescent="0.3">
      <c r="A3" s="3"/>
      <c r="B3" s="3"/>
      <c r="C3" s="3"/>
      <c r="D3" s="3"/>
      <c r="E3" s="3"/>
      <c r="F3" s="3"/>
      <c r="G3" s="3"/>
    </row>
    <row r="6" spans="1:10" x14ac:dyDescent="0.3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69</v>
      </c>
      <c r="G6" s="3" t="s">
        <v>5</v>
      </c>
      <c r="H6" s="3" t="s">
        <v>70</v>
      </c>
      <c r="I6" s="3" t="s">
        <v>68</v>
      </c>
      <c r="J6" s="3" t="s">
        <v>71</v>
      </c>
    </row>
    <row r="7" spans="1:10" x14ac:dyDescent="0.3">
      <c r="A7" s="3" t="s">
        <v>6</v>
      </c>
      <c r="B7" s="3" t="s">
        <v>7</v>
      </c>
      <c r="C7" s="3" t="s">
        <v>8</v>
      </c>
      <c r="D7" s="3" t="s">
        <v>9</v>
      </c>
      <c r="E7" s="3" t="str">
        <f>IF(F3&lt;=0.29, "Low", IF(F3&lt;=0.69, "Medium", "High"))</f>
        <v>Low</v>
      </c>
      <c r="F7" s="3">
        <v>0.74</v>
      </c>
      <c r="G7" s="3" t="str">
        <f>IF(H7&lt;=0.29, "Low", IF(H7&lt;=0.69, "Medium", "High"))</f>
        <v>High</v>
      </c>
      <c r="H7" s="3">
        <v>0.74</v>
      </c>
      <c r="I7" s="3">
        <f>F7*H7</f>
        <v>0.54759999999999998</v>
      </c>
      <c r="J7" s="4">
        <v>75000</v>
      </c>
    </row>
    <row r="8" spans="1:10" x14ac:dyDescent="0.3">
      <c r="A8" s="3" t="s">
        <v>22</v>
      </c>
      <c r="B8" s="3" t="s">
        <v>66</v>
      </c>
      <c r="C8" s="3" t="s">
        <v>67</v>
      </c>
      <c r="D8" s="3" t="s">
        <v>31</v>
      </c>
      <c r="E8" s="3" t="str">
        <f>IF(F4&lt;=0.29, "Low", IF(F4&lt;=0.69, "Medium", "High"))</f>
        <v>Low</v>
      </c>
      <c r="F8" s="3">
        <v>0.66</v>
      </c>
      <c r="G8" s="3" t="str">
        <f>IF(H8&lt;=0.29, "Low", IF(H8&lt;=0.69, "Medium", "High"))</f>
        <v>Medium</v>
      </c>
      <c r="H8" s="3">
        <v>0.66</v>
      </c>
      <c r="I8" s="3">
        <f>F8*H8</f>
        <v>0.43560000000000004</v>
      </c>
      <c r="J8" s="4">
        <v>40000</v>
      </c>
    </row>
    <row r="9" spans="1:10" x14ac:dyDescent="0.3">
      <c r="A9" s="3" t="s">
        <v>64</v>
      </c>
      <c r="B9" s="3" t="s">
        <v>58</v>
      </c>
      <c r="C9" s="3" t="s">
        <v>59</v>
      </c>
      <c r="D9" s="3" t="s">
        <v>34</v>
      </c>
      <c r="E9" s="3" t="str">
        <f>IF(F5&lt;=0.29, "Low", IF(F5&lt;=0.69, "Medium", "High"))</f>
        <v>Low</v>
      </c>
      <c r="F9" s="3">
        <v>0.61</v>
      </c>
      <c r="G9" s="3" t="str">
        <f>IF(H9&lt;=0.29, "Low", IF(H9&lt;=0.69, "Medium", "High"))</f>
        <v>Medium</v>
      </c>
      <c r="H9" s="3">
        <v>0.62</v>
      </c>
      <c r="I9" s="3">
        <f>F9*H9</f>
        <v>0.37819999999999998</v>
      </c>
      <c r="J9" s="4">
        <v>60000</v>
      </c>
    </row>
    <row r="10" spans="1:10" x14ac:dyDescent="0.3">
      <c r="A10" s="3" t="s">
        <v>29</v>
      </c>
      <c r="B10" s="3" t="s">
        <v>49</v>
      </c>
      <c r="C10" s="3" t="s">
        <v>50</v>
      </c>
      <c r="D10" s="3" t="s">
        <v>51</v>
      </c>
      <c r="E10" s="3" t="str">
        <f>IF(F6&lt;=0.29, "Low", IF(F6&lt;=0.69, "Medium", "High"))</f>
        <v>High</v>
      </c>
      <c r="F10" s="3">
        <v>0.44</v>
      </c>
      <c r="G10" s="3" t="str">
        <f>IF(H10&lt;=0.29, "Low", IF(H10&lt;=0.69, "Medium", "High"))</f>
        <v>High</v>
      </c>
      <c r="H10" s="3">
        <v>0.72</v>
      </c>
      <c r="I10" s="3">
        <f>F10*H10</f>
        <v>0.31679999999999997</v>
      </c>
      <c r="J10" s="4">
        <v>18000</v>
      </c>
    </row>
    <row r="11" spans="1:10" x14ac:dyDescent="0.3">
      <c r="A11" s="3" t="s">
        <v>65</v>
      </c>
      <c r="B11" s="3" t="s">
        <v>60</v>
      </c>
      <c r="C11" s="3" t="s">
        <v>61</v>
      </c>
      <c r="D11" s="3" t="s">
        <v>62</v>
      </c>
      <c r="E11" s="3" t="str">
        <f>IF(F7&lt;=0.29, "Low", IF(F7&lt;=0.69, "Medium", "High"))</f>
        <v>High</v>
      </c>
      <c r="F11" s="3">
        <v>0.33</v>
      </c>
      <c r="G11" s="3" t="str">
        <f>IF(H11&lt;=0.29, "Low", IF(H11&lt;=0.69, "Medium", "High"))</f>
        <v>High</v>
      </c>
      <c r="H11" s="3">
        <v>0.83</v>
      </c>
      <c r="I11" s="3">
        <f>F11*H11</f>
        <v>0.27389999999999998</v>
      </c>
      <c r="J11" s="4">
        <v>90000</v>
      </c>
    </row>
    <row r="12" spans="1:10" x14ac:dyDescent="0.3">
      <c r="A12" s="3" t="s">
        <v>24</v>
      </c>
      <c r="B12" s="3" t="s">
        <v>35</v>
      </c>
      <c r="C12" s="3" t="s">
        <v>36</v>
      </c>
      <c r="D12" s="3" t="s">
        <v>34</v>
      </c>
      <c r="E12" s="3" t="str">
        <f>IF(F8&lt;=0.29, "Low", IF(F8&lt;=0.69, "Medium", "High"))</f>
        <v>Medium</v>
      </c>
      <c r="F12" s="3">
        <v>0.33</v>
      </c>
      <c r="G12" s="3" t="str">
        <f>IF(H12&lt;=0.29, "Low", IF(H12&lt;=0.69, "Medium", "High"))</f>
        <v>Medium</v>
      </c>
      <c r="H12" s="3">
        <v>0.65</v>
      </c>
      <c r="I12" s="3">
        <f>F12*H12</f>
        <v>0.21450000000000002</v>
      </c>
      <c r="J12" s="4">
        <v>25000</v>
      </c>
    </row>
    <row r="13" spans="1:10" x14ac:dyDescent="0.3">
      <c r="A13" s="3" t="s">
        <v>21</v>
      </c>
      <c r="B13" s="3" t="s">
        <v>16</v>
      </c>
      <c r="C13" s="3" t="s">
        <v>17</v>
      </c>
      <c r="D13" s="3" t="s">
        <v>18</v>
      </c>
      <c r="E13" s="3" t="str">
        <f>IF(F9&lt;=0.29, "Low", IF(F9&lt;=0.69, "Medium", "High"))</f>
        <v>Medium</v>
      </c>
      <c r="F13" s="3">
        <v>0.32</v>
      </c>
      <c r="G13" s="3" t="str">
        <f>IF(H13&lt;=0.29, "Low", IF(H13&lt;=0.69, "Medium", "High"))</f>
        <v>Medium</v>
      </c>
      <c r="H13" s="3">
        <v>0.66</v>
      </c>
      <c r="I13" s="3">
        <f>F13*H13</f>
        <v>0.21120000000000003</v>
      </c>
      <c r="J13" s="4">
        <v>80000</v>
      </c>
    </row>
    <row r="14" spans="1:10" x14ac:dyDescent="0.3">
      <c r="A14" s="3" t="s">
        <v>63</v>
      </c>
      <c r="B14" s="3" t="s">
        <v>55</v>
      </c>
      <c r="C14" s="3" t="s">
        <v>56</v>
      </c>
      <c r="D14" s="3" t="s">
        <v>57</v>
      </c>
      <c r="E14" s="3" t="str">
        <f>IF(F10&lt;=0.29, "Low", IF(F10&lt;=0.69, "Medium", "High"))</f>
        <v>Medium</v>
      </c>
      <c r="F14" s="3">
        <v>0.68</v>
      </c>
      <c r="G14" s="3" t="str">
        <f>IF(H14&lt;=0.29, "Low", IF(H14&lt;=0.69, "Medium", "High"))</f>
        <v>Low</v>
      </c>
      <c r="H14" s="3">
        <v>0.28999999999999998</v>
      </c>
      <c r="I14" s="3">
        <f>F14*H14</f>
        <v>0.19720000000000001</v>
      </c>
      <c r="J14" s="4">
        <v>45000</v>
      </c>
    </row>
    <row r="15" spans="1:10" x14ac:dyDescent="0.3">
      <c r="A15" s="3" t="s">
        <v>19</v>
      </c>
      <c r="B15" s="3" t="s">
        <v>10</v>
      </c>
      <c r="C15" s="3" t="s">
        <v>11</v>
      </c>
      <c r="D15" s="3" t="s">
        <v>12</v>
      </c>
      <c r="E15" s="3" t="str">
        <f>IF(F11&lt;=0.29, "Low", IF(F11&lt;=0.69, "Medium", "High"))</f>
        <v>Medium</v>
      </c>
      <c r="F15" s="3">
        <v>0.25</v>
      </c>
      <c r="G15" s="3" t="str">
        <f>IF(H15&lt;=0.29, "Low", IF(H15&lt;=0.69, "Medium", "High"))</f>
        <v>High</v>
      </c>
      <c r="H15" s="3">
        <v>0.75</v>
      </c>
      <c r="I15" s="3">
        <f>F15*H15</f>
        <v>0.1875</v>
      </c>
      <c r="J15" s="4">
        <v>100000</v>
      </c>
    </row>
    <row r="16" spans="1:10" x14ac:dyDescent="0.3">
      <c r="A16" s="3" t="s">
        <v>23</v>
      </c>
      <c r="B16" s="3" t="s">
        <v>32</v>
      </c>
      <c r="C16" s="3" t="s">
        <v>33</v>
      </c>
      <c r="D16" s="3" t="s">
        <v>34</v>
      </c>
      <c r="E16" s="3" t="str">
        <f>IF(F12&lt;=0.29, "Low", IF(F12&lt;=0.69, "Medium", "High"))</f>
        <v>Medium</v>
      </c>
      <c r="F16" s="9">
        <v>0.49</v>
      </c>
      <c r="G16" s="3" t="str">
        <f>IF(H16&lt;=0.29, "Low", IF(H16&lt;=0.69, "Medium", "High"))</f>
        <v>Medium</v>
      </c>
      <c r="H16" s="3">
        <v>0.69</v>
      </c>
      <c r="I16" s="3">
        <f>F15*H16</f>
        <v>0.17249999999999999</v>
      </c>
      <c r="J16" s="4">
        <v>50000</v>
      </c>
    </row>
    <row r="17" spans="1:10" x14ac:dyDescent="0.3">
      <c r="A17" s="3" t="s">
        <v>30</v>
      </c>
      <c r="B17" s="3" t="s">
        <v>52</v>
      </c>
      <c r="C17" s="3" t="s">
        <v>53</v>
      </c>
      <c r="D17" s="3" t="s">
        <v>54</v>
      </c>
      <c r="E17" s="3" t="str">
        <f>IF(F13&lt;=0.29, "Low", IF(F13&lt;=0.69, "Medium", "High"))</f>
        <v>Medium</v>
      </c>
      <c r="F17" s="3">
        <v>0.44</v>
      </c>
      <c r="G17" s="3" t="str">
        <f>IF(H17&lt;=0.29, "Low", IF(H17&lt;=0.69, "Medium", "High"))</f>
        <v>Medium</v>
      </c>
      <c r="H17" s="3">
        <v>0.33</v>
      </c>
      <c r="I17" s="3">
        <f>F17*H17</f>
        <v>0.1452</v>
      </c>
      <c r="J17" s="4">
        <v>28000</v>
      </c>
    </row>
    <row r="18" spans="1:10" x14ac:dyDescent="0.3">
      <c r="A18" s="3" t="s">
        <v>20</v>
      </c>
      <c r="B18" s="3" t="s">
        <v>13</v>
      </c>
      <c r="C18" s="3" t="s">
        <v>14</v>
      </c>
      <c r="D18" s="3" t="s">
        <v>15</v>
      </c>
      <c r="E18" s="3" t="str">
        <f>IF(F14&lt;=0.29, "Low", IF(F14&lt;=0.69, "Medium", "High"))</f>
        <v>Medium</v>
      </c>
      <c r="F18" s="3">
        <v>0.52</v>
      </c>
      <c r="G18" s="3" t="str">
        <f>IF(H18&lt;=0.29, "Low", IF(H18&lt;=0.69, "Medium", "High"))</f>
        <v>Low</v>
      </c>
      <c r="H18" s="3">
        <v>0.23</v>
      </c>
      <c r="I18" s="3">
        <f>F18*H18</f>
        <v>0.11960000000000001</v>
      </c>
      <c r="J18" s="4">
        <v>30000</v>
      </c>
    </row>
    <row r="19" spans="1:10" x14ac:dyDescent="0.3">
      <c r="A19" s="3" t="s">
        <v>27</v>
      </c>
      <c r="B19" s="3" t="s">
        <v>43</v>
      </c>
      <c r="C19" s="3" t="s">
        <v>44</v>
      </c>
      <c r="D19" s="3" t="s">
        <v>45</v>
      </c>
      <c r="E19" s="3" t="str">
        <f>IF(F15&lt;=0.29, "Low", IF(F15&lt;=0.69, "Medium", "High"))</f>
        <v>Low</v>
      </c>
      <c r="F19" s="3">
        <v>0.15</v>
      </c>
      <c r="G19" s="3" t="str">
        <f>IF(H19&lt;=0.29, "Low", IF(H19&lt;=0.69, "Medium", "High"))</f>
        <v>High</v>
      </c>
      <c r="H19" s="3">
        <v>0.79</v>
      </c>
      <c r="I19" s="3">
        <f>F19*H19</f>
        <v>0.11849999999999999</v>
      </c>
      <c r="J19" s="4">
        <v>20000</v>
      </c>
    </row>
    <row r="20" spans="1:10" x14ac:dyDescent="0.3">
      <c r="A20" s="3" t="s">
        <v>25</v>
      </c>
      <c r="B20" s="3" t="s">
        <v>37</v>
      </c>
      <c r="C20" s="3" t="s">
        <v>38</v>
      </c>
      <c r="D20" s="3" t="s">
        <v>39</v>
      </c>
      <c r="E20" s="3" t="str">
        <f>IF(F16&lt;=0.29, "Low", IF(F16&lt;=0.69, "Medium", "High"))</f>
        <v>Medium</v>
      </c>
      <c r="F20" s="3">
        <v>0.25</v>
      </c>
      <c r="G20" s="3" t="str">
        <f>IF(H20&lt;=0.29, "Low", IF(H20&lt;=0.69, "Medium", "High"))</f>
        <v>Medium</v>
      </c>
      <c r="H20" s="3">
        <v>0.32</v>
      </c>
      <c r="I20" s="3">
        <f>F20*H20</f>
        <v>0.08</v>
      </c>
      <c r="J20" s="4">
        <v>70000</v>
      </c>
    </row>
    <row r="21" spans="1:10" x14ac:dyDescent="0.3">
      <c r="A21" s="3" t="s">
        <v>28</v>
      </c>
      <c r="B21" s="3" t="s">
        <v>46</v>
      </c>
      <c r="C21" s="3" t="s">
        <v>47</v>
      </c>
      <c r="D21" s="3" t="s">
        <v>48</v>
      </c>
      <c r="E21" s="3" t="str">
        <f>IF(F17&lt;=0.29, "Low", IF(F17&lt;=0.69, "Medium", "High"))</f>
        <v>Medium</v>
      </c>
      <c r="F21" s="3">
        <v>0.32</v>
      </c>
      <c r="G21" s="3" t="str">
        <f>IF(H21&lt;=0.29, "Low", IF(H21&lt;=0.69, "Medium", "High"))</f>
        <v>Low</v>
      </c>
      <c r="H21" s="3">
        <v>0.18</v>
      </c>
      <c r="I21" s="3">
        <f>F21*H21</f>
        <v>5.7599999999999998E-2</v>
      </c>
      <c r="J21" s="4">
        <v>35000</v>
      </c>
    </row>
    <row r="22" spans="1:10" x14ac:dyDescent="0.3">
      <c r="A22" s="3" t="s">
        <v>26</v>
      </c>
      <c r="B22" s="3" t="s">
        <v>40</v>
      </c>
      <c r="C22" s="3" t="s">
        <v>41</v>
      </c>
      <c r="D22" s="3" t="s">
        <v>42</v>
      </c>
      <c r="E22" s="3" t="str">
        <f>IF(F18&lt;=0.29, "Low", IF(F18&lt;=0.69, "Medium", "High"))</f>
        <v>Medium</v>
      </c>
      <c r="F22" s="3">
        <v>0.11</v>
      </c>
      <c r="G22" s="3" t="str">
        <f>IF(H22&lt;=0.29, "Low", IF(H22&lt;=0.69, "Medium", "High"))</f>
        <v>Medium</v>
      </c>
      <c r="H22" s="3">
        <v>0.37</v>
      </c>
      <c r="I22" s="3">
        <f>F22*H22</f>
        <v>4.07E-2</v>
      </c>
      <c r="J22" s="4">
        <v>55000</v>
      </c>
    </row>
  </sheetData>
  <conditionalFormatting sqref="H2:H3 A1:G3">
    <cfRule type="containsText" dxfId="57" priority="11" operator="containsText" text="High">
      <formula>NOT(ISERROR(SEARCH("High",A1)))</formula>
    </cfRule>
    <cfRule type="containsText" dxfId="56" priority="12" operator="containsText" text="Low">
      <formula>NOT(ISERROR(SEARCH("Low",A1)))</formula>
    </cfRule>
  </conditionalFormatting>
  <conditionalFormatting sqref="A1:G3">
    <cfRule type="containsText" dxfId="55" priority="15" operator="containsText" text="Medium">
      <formula>NOT(ISERROR(SEARCH("Medium",A1)))</formula>
    </cfRule>
    <cfRule type="containsText" dxfId="54" priority="17" operator="containsText" text="High">
      <formula>NOT(ISERROR(SEARCH("High",A1)))</formula>
    </cfRule>
  </conditionalFormatting>
  <conditionalFormatting sqref="F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E2:F2">
    <cfRule type="containsText" dxfId="52" priority="14" operator="containsText" text="High">
      <formula>NOT(ISERROR(SEARCH("High",E2)))</formula>
    </cfRule>
  </conditionalFormatting>
  <conditionalFormatting sqref="A15:I22 A14:E14 G14:I14 A6:I13">
    <cfRule type="containsText" dxfId="45" priority="6" operator="containsText" text="Medium">
      <formula>NOT(ISERROR(SEARCH("Medium",A6)))</formula>
    </cfRule>
    <cfRule type="containsText" dxfId="44" priority="7" operator="containsText" text="High">
      <formula>NOT(ISERROR(SEARCH("High",A6)))</formula>
    </cfRule>
  </conditionalFormatting>
  <conditionalFormatting sqref="A15:J22 A14:E14 G14:J14 A6:J13">
    <cfRule type="containsText" dxfId="43" priority="2" operator="containsText" text="High">
      <formula>NOT(ISERROR(SEARCH("High",A6)))</formula>
    </cfRule>
    <cfRule type="containsText" dxfId="42" priority="3" operator="containsText" text="Low">
      <formula>NOT(ISERROR(SEARCH("Low",A6)))</formula>
    </cfRule>
  </conditionalFormatting>
  <conditionalFormatting sqref="E14 F13">
    <cfRule type="containsText" dxfId="41" priority="4" operator="containsText" text="Low">
      <formula>NOT(ISERROR(SEARCH("Low",E13)))</formula>
    </cfRule>
  </conditionalFormatting>
  <conditionalFormatting sqref="F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F15:F22 F7:F13">
    <cfRule type="containsText" dxfId="40" priority="5" operator="containsText" text="High">
      <formula>NOT(ISERROR(SEARCH("High",E7)))</formula>
    </cfRule>
  </conditionalFormatting>
  <conditionalFormatting sqref="I6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30A5-3FDA-489C-9634-393183AEAA9C}">
  <dimension ref="A1:J21"/>
  <sheetViews>
    <sheetView zoomScale="70" zoomScaleNormal="70" workbookViewId="0">
      <selection activeCell="A8" activeCellId="1" sqref="A7:XFD7 A8:XFD8"/>
    </sheetView>
  </sheetViews>
  <sheetFormatPr defaultRowHeight="14.4" x14ac:dyDescent="0.3"/>
  <cols>
    <col min="1" max="1" width="8.77734375" bestFit="1" customWidth="1"/>
    <col min="2" max="2" width="28.21875" bestFit="1" customWidth="1"/>
    <col min="3" max="3" width="93.33203125" bestFit="1" customWidth="1"/>
    <col min="4" max="4" width="22.33203125" hidden="1" customWidth="1"/>
    <col min="5" max="5" width="12.33203125" bestFit="1" customWidth="1"/>
    <col min="6" max="6" width="18.109375" bestFit="1" customWidth="1"/>
    <col min="7" max="7" width="11.6640625" bestFit="1" customWidth="1"/>
    <col min="8" max="8" width="14.33203125" bestFit="1" customWidth="1"/>
    <col min="9" max="9" width="12.77734375" bestFit="1" customWidth="1"/>
    <col min="10" max="10" width="29.44140625" bestFit="1" customWidth="1"/>
  </cols>
  <sheetData>
    <row r="1" spans="1:10" x14ac:dyDescent="0.3">
      <c r="B1" s="10" t="s">
        <v>82</v>
      </c>
      <c r="C1" s="8"/>
      <c r="D1" s="8"/>
      <c r="E1" s="8"/>
      <c r="F1" s="8"/>
      <c r="G1" s="8"/>
      <c r="H1" s="8"/>
    </row>
    <row r="2" spans="1:10" x14ac:dyDescent="0.3">
      <c r="B2" s="8"/>
      <c r="C2" s="8"/>
      <c r="D2" s="8"/>
      <c r="E2" s="8"/>
      <c r="F2" s="8"/>
      <c r="G2" s="8"/>
      <c r="H2" s="8"/>
    </row>
    <row r="5" spans="1:10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69</v>
      </c>
      <c r="G5" s="3" t="s">
        <v>5</v>
      </c>
      <c r="H5" s="3" t="s">
        <v>70</v>
      </c>
      <c r="I5" s="3" t="s">
        <v>68</v>
      </c>
      <c r="J5" s="3" t="s">
        <v>71</v>
      </c>
    </row>
    <row r="6" spans="1:10" x14ac:dyDescent="0.3">
      <c r="A6" s="3" t="s">
        <v>19</v>
      </c>
      <c r="B6" s="3" t="s">
        <v>10</v>
      </c>
      <c r="C6" s="3" t="s">
        <v>11</v>
      </c>
      <c r="D6" s="3" t="s">
        <v>12</v>
      </c>
      <c r="E6" s="3" t="str">
        <f t="shared" ref="E6:E21" si="0">IF(F2&lt;=0.29, "Low", IF(F2&lt;=0.69, "Medium", "High"))</f>
        <v>Low</v>
      </c>
      <c r="F6" s="3">
        <v>0.25</v>
      </c>
      <c r="G6" s="3" t="str">
        <f t="shared" ref="G6:G21" si="1">IF(H6&lt;=0.29, "Low", IF(H6&lt;=0.69, "Medium", "High"))</f>
        <v>High</v>
      </c>
      <c r="H6" s="3">
        <v>0.75</v>
      </c>
      <c r="I6" s="3">
        <f>F6*H6</f>
        <v>0.1875</v>
      </c>
      <c r="J6" s="4">
        <v>100000</v>
      </c>
    </row>
    <row r="7" spans="1:10" x14ac:dyDescent="0.3">
      <c r="A7" s="3" t="s">
        <v>65</v>
      </c>
      <c r="B7" s="3" t="s">
        <v>60</v>
      </c>
      <c r="C7" s="3" t="s">
        <v>61</v>
      </c>
      <c r="D7" s="3" t="s">
        <v>62</v>
      </c>
      <c r="E7" s="3" t="str">
        <f t="shared" si="0"/>
        <v>Low</v>
      </c>
      <c r="F7" s="3">
        <v>0.33</v>
      </c>
      <c r="G7" s="3" t="str">
        <f t="shared" si="1"/>
        <v>High</v>
      </c>
      <c r="H7" s="3">
        <v>0.83</v>
      </c>
      <c r="I7" s="3">
        <f>F7*H7</f>
        <v>0.27389999999999998</v>
      </c>
      <c r="J7" s="4">
        <v>90000</v>
      </c>
    </row>
    <row r="8" spans="1:10" x14ac:dyDescent="0.3">
      <c r="A8" s="3" t="s">
        <v>21</v>
      </c>
      <c r="B8" s="3" t="s">
        <v>16</v>
      </c>
      <c r="C8" s="3" t="s">
        <v>17</v>
      </c>
      <c r="D8" s="3" t="s">
        <v>18</v>
      </c>
      <c r="E8" s="3" t="str">
        <f t="shared" si="0"/>
        <v>Low</v>
      </c>
      <c r="F8" s="3">
        <v>0.32</v>
      </c>
      <c r="G8" s="3" t="str">
        <f t="shared" si="1"/>
        <v>Medium</v>
      </c>
      <c r="H8" s="3">
        <v>0.66</v>
      </c>
      <c r="I8" s="3">
        <f t="shared" ref="I8:I20" si="2">F8*H8</f>
        <v>0.21120000000000003</v>
      </c>
      <c r="J8" s="4">
        <v>80000</v>
      </c>
    </row>
    <row r="9" spans="1:10" x14ac:dyDescent="0.3">
      <c r="A9" s="3" t="s">
        <v>6</v>
      </c>
      <c r="B9" s="3" t="s">
        <v>7</v>
      </c>
      <c r="C9" s="3" t="s">
        <v>8</v>
      </c>
      <c r="D9" s="3" t="s">
        <v>9</v>
      </c>
      <c r="E9" s="3" t="str">
        <f t="shared" si="0"/>
        <v>High</v>
      </c>
      <c r="F9" s="3">
        <v>0.74</v>
      </c>
      <c r="G9" s="3" t="str">
        <f t="shared" si="1"/>
        <v>High</v>
      </c>
      <c r="H9" s="3">
        <v>0.74</v>
      </c>
      <c r="I9" s="3">
        <f t="shared" si="2"/>
        <v>0.54759999999999998</v>
      </c>
      <c r="J9" s="4">
        <v>75000</v>
      </c>
    </row>
    <row r="10" spans="1:10" x14ac:dyDescent="0.3">
      <c r="A10" s="3" t="s">
        <v>25</v>
      </c>
      <c r="B10" s="3" t="s">
        <v>37</v>
      </c>
      <c r="C10" s="3" t="s">
        <v>38</v>
      </c>
      <c r="D10" s="3" t="s">
        <v>39</v>
      </c>
      <c r="E10" s="3" t="str">
        <f t="shared" si="0"/>
        <v>Low</v>
      </c>
      <c r="F10" s="3">
        <v>0.25</v>
      </c>
      <c r="G10" s="3" t="str">
        <f t="shared" si="1"/>
        <v>Medium</v>
      </c>
      <c r="H10" s="3">
        <v>0.32</v>
      </c>
      <c r="I10" s="3">
        <f t="shared" si="2"/>
        <v>0.08</v>
      </c>
      <c r="J10" s="4">
        <v>70000</v>
      </c>
    </row>
    <row r="11" spans="1:10" x14ac:dyDescent="0.3">
      <c r="A11" s="3" t="s">
        <v>64</v>
      </c>
      <c r="B11" s="3" t="s">
        <v>58</v>
      </c>
      <c r="C11" s="3" t="s">
        <v>59</v>
      </c>
      <c r="D11" s="3" t="s">
        <v>34</v>
      </c>
      <c r="E11" s="3" t="str">
        <f t="shared" si="0"/>
        <v>Medium</v>
      </c>
      <c r="F11" s="3">
        <v>0.61</v>
      </c>
      <c r="G11" s="3" t="str">
        <f t="shared" si="1"/>
        <v>Medium</v>
      </c>
      <c r="H11" s="3">
        <v>0.62</v>
      </c>
      <c r="I11" s="3">
        <f t="shared" si="2"/>
        <v>0.37819999999999998</v>
      </c>
      <c r="J11" s="4">
        <v>60000</v>
      </c>
    </row>
    <row r="12" spans="1:10" x14ac:dyDescent="0.3">
      <c r="A12" s="3" t="s">
        <v>26</v>
      </c>
      <c r="B12" s="3" t="s">
        <v>40</v>
      </c>
      <c r="C12" s="3" t="s">
        <v>41</v>
      </c>
      <c r="D12" s="3" t="s">
        <v>42</v>
      </c>
      <c r="E12" s="3" t="str">
        <f t="shared" si="0"/>
        <v>Medium</v>
      </c>
      <c r="F12" s="3">
        <v>0.11</v>
      </c>
      <c r="G12" s="3" t="str">
        <f t="shared" si="1"/>
        <v>Medium</v>
      </c>
      <c r="H12" s="3">
        <v>0.37</v>
      </c>
      <c r="I12" s="3">
        <f>F21*H21</f>
        <v>0.31679999999999997</v>
      </c>
      <c r="J12" s="4">
        <v>55000</v>
      </c>
    </row>
    <row r="13" spans="1:10" x14ac:dyDescent="0.3">
      <c r="A13" s="3" t="s">
        <v>23</v>
      </c>
      <c r="B13" s="3" t="s">
        <v>32</v>
      </c>
      <c r="C13" s="3" t="s">
        <v>33</v>
      </c>
      <c r="D13" s="3" t="s">
        <v>34</v>
      </c>
      <c r="E13" s="3" t="str">
        <f t="shared" si="0"/>
        <v>High</v>
      </c>
      <c r="F13" s="9">
        <v>0.49</v>
      </c>
      <c r="G13" s="3" t="str">
        <f t="shared" si="1"/>
        <v>Medium</v>
      </c>
      <c r="H13" s="3">
        <v>0.69</v>
      </c>
      <c r="I13" s="3">
        <f>F12*H13</f>
        <v>7.5899999999999995E-2</v>
      </c>
      <c r="J13" s="4">
        <v>50000</v>
      </c>
    </row>
    <row r="14" spans="1:10" x14ac:dyDescent="0.3">
      <c r="A14" s="3" t="s">
        <v>63</v>
      </c>
      <c r="B14" s="3" t="s">
        <v>55</v>
      </c>
      <c r="C14" s="3" t="s">
        <v>56</v>
      </c>
      <c r="D14" s="3" t="s">
        <v>57</v>
      </c>
      <c r="E14" s="3" t="str">
        <f t="shared" si="0"/>
        <v>Low</v>
      </c>
      <c r="F14" s="3">
        <v>0.68</v>
      </c>
      <c r="G14" s="3" t="str">
        <f t="shared" si="1"/>
        <v>Low</v>
      </c>
      <c r="H14" s="3">
        <v>0.28999999999999998</v>
      </c>
      <c r="I14" s="3">
        <f t="shared" si="2"/>
        <v>0.19720000000000001</v>
      </c>
      <c r="J14" s="4">
        <v>45000</v>
      </c>
    </row>
    <row r="15" spans="1:10" x14ac:dyDescent="0.3">
      <c r="A15" s="3" t="s">
        <v>22</v>
      </c>
      <c r="B15" s="3" t="s">
        <v>66</v>
      </c>
      <c r="C15" s="3" t="s">
        <v>67</v>
      </c>
      <c r="D15" s="3" t="s">
        <v>31</v>
      </c>
      <c r="E15" s="3" t="str">
        <f t="shared" si="0"/>
        <v>Medium</v>
      </c>
      <c r="F15" s="3">
        <v>0.66</v>
      </c>
      <c r="G15" s="3" t="str">
        <f t="shared" si="1"/>
        <v>Medium</v>
      </c>
      <c r="H15" s="3">
        <v>0.66</v>
      </c>
      <c r="I15" s="3">
        <f t="shared" si="2"/>
        <v>0.43560000000000004</v>
      </c>
      <c r="J15" s="4">
        <v>40000</v>
      </c>
    </row>
    <row r="16" spans="1:10" x14ac:dyDescent="0.3">
      <c r="A16" s="3" t="s">
        <v>28</v>
      </c>
      <c r="B16" s="3" t="s">
        <v>46</v>
      </c>
      <c r="C16" s="3" t="s">
        <v>47</v>
      </c>
      <c r="D16" s="3" t="s">
        <v>48</v>
      </c>
      <c r="E16" s="3" t="str">
        <f t="shared" si="0"/>
        <v>Low</v>
      </c>
      <c r="F16" s="3">
        <v>0.32</v>
      </c>
      <c r="G16" s="3" t="str">
        <f t="shared" si="1"/>
        <v>Low</v>
      </c>
      <c r="H16" s="3">
        <v>0.18</v>
      </c>
      <c r="I16" s="3">
        <f t="shared" si="2"/>
        <v>5.7599999999999998E-2</v>
      </c>
      <c r="J16" s="4">
        <v>35000</v>
      </c>
    </row>
    <row r="17" spans="1:10" x14ac:dyDescent="0.3">
      <c r="A17" s="3" t="s">
        <v>20</v>
      </c>
      <c r="B17" s="3" t="s">
        <v>13</v>
      </c>
      <c r="C17" s="3" t="s">
        <v>14</v>
      </c>
      <c r="D17" s="3" t="s">
        <v>15</v>
      </c>
      <c r="E17" s="3" t="str">
        <f t="shared" si="0"/>
        <v>Medium</v>
      </c>
      <c r="F17" s="3">
        <v>0.52</v>
      </c>
      <c r="G17" s="3" t="str">
        <f t="shared" si="1"/>
        <v>Low</v>
      </c>
      <c r="H17" s="3">
        <v>0.23</v>
      </c>
      <c r="I17" s="3">
        <f t="shared" si="2"/>
        <v>0.11960000000000001</v>
      </c>
      <c r="J17" s="4">
        <v>30000</v>
      </c>
    </row>
    <row r="18" spans="1:10" x14ac:dyDescent="0.3">
      <c r="A18" s="3" t="s">
        <v>30</v>
      </c>
      <c r="B18" s="3" t="s">
        <v>52</v>
      </c>
      <c r="C18" s="3" t="s">
        <v>53</v>
      </c>
      <c r="D18" s="3" t="s">
        <v>54</v>
      </c>
      <c r="E18" s="3" t="str">
        <f t="shared" si="0"/>
        <v>Medium</v>
      </c>
      <c r="F18" s="3">
        <v>0.44</v>
      </c>
      <c r="G18" s="3" t="str">
        <f t="shared" si="1"/>
        <v>Medium</v>
      </c>
      <c r="H18" s="3">
        <v>0.33</v>
      </c>
      <c r="I18" s="3">
        <f t="shared" si="2"/>
        <v>0.1452</v>
      </c>
      <c r="J18" s="4">
        <v>28000</v>
      </c>
    </row>
    <row r="19" spans="1:10" x14ac:dyDescent="0.3">
      <c r="A19" s="3" t="s">
        <v>24</v>
      </c>
      <c r="B19" s="3" t="s">
        <v>35</v>
      </c>
      <c r="C19" s="3" t="s">
        <v>36</v>
      </c>
      <c r="D19" s="3" t="s">
        <v>34</v>
      </c>
      <c r="E19" s="3" t="str">
        <f t="shared" si="0"/>
        <v>Medium</v>
      </c>
      <c r="F19" s="3">
        <v>0.33</v>
      </c>
      <c r="G19" s="3" t="str">
        <f t="shared" si="1"/>
        <v>Medium</v>
      </c>
      <c r="H19" s="3">
        <v>0.65</v>
      </c>
      <c r="I19" s="3">
        <f t="shared" si="2"/>
        <v>0.21450000000000002</v>
      </c>
      <c r="J19" s="4">
        <v>25000</v>
      </c>
    </row>
    <row r="20" spans="1:10" x14ac:dyDescent="0.3">
      <c r="A20" s="3" t="s">
        <v>27</v>
      </c>
      <c r="B20" s="3" t="s">
        <v>43</v>
      </c>
      <c r="C20" s="3" t="s">
        <v>44</v>
      </c>
      <c r="D20" s="3" t="s">
        <v>45</v>
      </c>
      <c r="E20" s="3" t="str">
        <f t="shared" si="0"/>
        <v>Medium</v>
      </c>
      <c r="F20" s="3">
        <v>0.15</v>
      </c>
      <c r="G20" s="3" t="str">
        <f t="shared" si="1"/>
        <v>High</v>
      </c>
      <c r="H20" s="3">
        <v>0.79</v>
      </c>
      <c r="I20" s="3">
        <f t="shared" si="2"/>
        <v>0.11849999999999999</v>
      </c>
      <c r="J20" s="4">
        <v>20000</v>
      </c>
    </row>
    <row r="21" spans="1:10" x14ac:dyDescent="0.3">
      <c r="A21" s="3" t="s">
        <v>29</v>
      </c>
      <c r="B21" s="3" t="s">
        <v>49</v>
      </c>
      <c r="C21" s="3" t="s">
        <v>50</v>
      </c>
      <c r="D21" s="3" t="s">
        <v>51</v>
      </c>
      <c r="E21" s="3" t="str">
        <f t="shared" si="0"/>
        <v>Medium</v>
      </c>
      <c r="F21" s="3">
        <v>0.44</v>
      </c>
      <c r="G21" s="3" t="str">
        <f t="shared" si="1"/>
        <v>High</v>
      </c>
      <c r="H21" s="3">
        <v>0.72</v>
      </c>
      <c r="I21" s="3">
        <f>F21*H21</f>
        <v>0.31679999999999997</v>
      </c>
      <c r="J21" s="4">
        <v>18000</v>
      </c>
    </row>
  </sheetData>
  <mergeCells count="1">
    <mergeCell ref="B1:H2"/>
  </mergeCells>
  <conditionalFormatting sqref="A14:I21 A13:E13 G13:I13 A5:I12">
    <cfRule type="containsText" dxfId="33" priority="6" operator="containsText" text="Medium">
      <formula>NOT(ISERROR(SEARCH("Medium",A5)))</formula>
    </cfRule>
    <cfRule type="containsText" dxfId="32" priority="7" operator="containsText" text="High">
      <formula>NOT(ISERROR(SEARCH("High",A5)))</formula>
    </cfRule>
  </conditionalFormatting>
  <conditionalFormatting sqref="A14:J21 A13:E13 G13:J13 A5:J12">
    <cfRule type="containsText" dxfId="31" priority="2" operator="containsText" text="High">
      <formula>NOT(ISERROR(SEARCH("High",A5)))</formula>
    </cfRule>
    <cfRule type="containsText" dxfId="30" priority="3" operator="containsText" text="Low">
      <formula>NOT(ISERROR(SEARCH("Low",A5)))</formula>
    </cfRule>
  </conditionalFormatting>
  <conditionalFormatting sqref="E13 F12">
    <cfRule type="containsText" dxfId="29" priority="4" operator="containsText" text="Low">
      <formula>NOT(ISERROR(SEARCH("Low",E12)))</formula>
    </cfRule>
  </conditionalFormatting>
  <conditionalFormatting sqref="F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F14:F21 F6:F12">
    <cfRule type="containsText" dxfId="28" priority="5" operator="containsText" text="High">
      <formula>NOT(ISERROR(SEARCH("High",E6)))</formula>
    </cfRule>
  </conditionalFormatting>
  <conditionalFormatting sqref="I5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4464-CBAF-4366-98F2-8E35F8962DB9}">
  <dimension ref="A1:E6"/>
  <sheetViews>
    <sheetView zoomScale="70" zoomScaleNormal="70" workbookViewId="0">
      <selection activeCell="B11" sqref="B11"/>
    </sheetView>
  </sheetViews>
  <sheetFormatPr defaultRowHeight="14.4" x14ac:dyDescent="0.3"/>
  <cols>
    <col min="1" max="1" width="8.77734375" bestFit="1" customWidth="1"/>
    <col min="2" max="2" width="28.21875" bestFit="1" customWidth="1"/>
    <col min="3" max="3" width="93.33203125" bestFit="1" customWidth="1"/>
    <col min="4" max="4" width="22.33203125" bestFit="1" customWidth="1"/>
    <col min="5" max="5" width="135.8867187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72</v>
      </c>
    </row>
    <row r="2" spans="1:5" ht="172.8" x14ac:dyDescent="0.3">
      <c r="A2" s="3" t="s">
        <v>6</v>
      </c>
      <c r="B2" s="3" t="s">
        <v>7</v>
      </c>
      <c r="C2" s="3" t="s">
        <v>8</v>
      </c>
      <c r="D2" s="3" t="s">
        <v>9</v>
      </c>
      <c r="E2" s="2" t="s">
        <v>73</v>
      </c>
    </row>
    <row r="3" spans="1:5" ht="129.6" x14ac:dyDescent="0.3">
      <c r="A3" s="3" t="s">
        <v>22</v>
      </c>
      <c r="B3" s="2" t="s">
        <v>83</v>
      </c>
      <c r="C3" s="2" t="s">
        <v>84</v>
      </c>
      <c r="D3" s="3" t="s">
        <v>85</v>
      </c>
      <c r="E3" s="2" t="s">
        <v>86</v>
      </c>
    </row>
    <row r="4" spans="1:5" ht="129.6" x14ac:dyDescent="0.3">
      <c r="A4" s="3" t="s">
        <v>64</v>
      </c>
      <c r="B4" s="2" t="s">
        <v>58</v>
      </c>
      <c r="C4" s="2" t="s">
        <v>88</v>
      </c>
      <c r="D4" s="3" t="s">
        <v>34</v>
      </c>
      <c r="E4" s="2" t="s">
        <v>87</v>
      </c>
    </row>
    <row r="6" spans="1:5" x14ac:dyDescent="0.3">
      <c r="D6" s="1"/>
    </row>
  </sheetData>
  <conditionalFormatting sqref="A1:D4">
    <cfRule type="containsText" dxfId="3" priority="5" operator="containsText" text="Medium">
      <formula>NOT(ISERROR(SEARCH("Medium",A1)))</formula>
    </cfRule>
    <cfRule type="containsText" dxfId="2" priority="7" operator="containsText" text="High">
      <formula>NOT(ISERROR(SEARCH("High",A1)))</formula>
    </cfRule>
  </conditionalFormatting>
  <conditionalFormatting sqref="A1:E4 E5:E7">
    <cfRule type="containsText" dxfId="1" priority="1" operator="containsText" text="High">
      <formula>NOT(ISERROR(SEARCH("High",A1)))</formula>
    </cfRule>
    <cfRule type="containsText" dxfId="0" priority="2" operator="containsText" text="Low">
      <formula>NOT(ISERROR(SEARCH("Low",A1)))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info </vt:lpstr>
      <vt:lpstr>Risk identification matrix</vt:lpstr>
      <vt:lpstr>Qualitative Risk Analysis</vt:lpstr>
      <vt:lpstr>QUALIFIED RISKS</vt:lpstr>
      <vt:lpstr>Quantitative Risk Analysis</vt:lpstr>
      <vt:lpstr>RISK RESPONSE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Sabet</dc:creator>
  <cp:lastModifiedBy>Mohsen Sabet</cp:lastModifiedBy>
  <dcterms:created xsi:type="dcterms:W3CDTF">2023-11-21T05:08:15Z</dcterms:created>
  <dcterms:modified xsi:type="dcterms:W3CDTF">2023-11-22T23:47:04Z</dcterms:modified>
</cp:coreProperties>
</file>