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mc:AlternateContent xmlns:mc="http://schemas.openxmlformats.org/markup-compatibility/2006">
    <mc:Choice Requires="x15">
      <x15ac:absPath xmlns:x15ac="http://schemas.microsoft.com/office/spreadsheetml/2010/11/ac" url="/Volumes/MyFiles/Jobs/Data Analysis/projects/"/>
    </mc:Choice>
  </mc:AlternateContent>
  <xr:revisionPtr revIDLastSave="0" documentId="13_ncr:1_{B734CAA6-B684-C64D-80B1-F6FC1DC0D0C5}" xr6:coauthVersionLast="47" xr6:coauthVersionMax="47" xr10:uidLastSave="{00000000-0000-0000-0000-000000000000}"/>
  <bookViews>
    <workbookView xWindow="0" yWindow="500" windowWidth="25600" windowHeight="13900" activeTab="8" xr2:uid="{00000000-000D-0000-FFFF-FFFF00000000}"/>
  </bookViews>
  <sheets>
    <sheet name="Pie Chart" sheetId="12" r:id="rId1"/>
    <sheet name="Combo Chart" sheetId="3" r:id="rId2"/>
    <sheet name="Waterfall Chart" sheetId="10" r:id="rId3"/>
    <sheet name="Map chart" sheetId="8" r:id="rId4"/>
    <sheet name="Top 5" sheetId="13" r:id="rId5"/>
    <sheet name="KPI" sheetId="14" r:id="rId6"/>
    <sheet name="KPI YOY" sheetId="15" r:id="rId7"/>
    <sheet name="Data" sheetId="1" r:id="rId8"/>
    <sheet name="Final Dashboard"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1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7" i="10" l="1"/>
  <c r="D5" i="10"/>
  <c r="D6" i="10"/>
  <c r="D4" i="10"/>
  <c r="D53"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14"/>
  <c r="B17" i="14"/>
  <c r="E5" i="8"/>
  <c r="E21" i="8"/>
  <c r="E37" i="8"/>
  <c r="E6" i="8"/>
  <c r="E22" i="8"/>
  <c r="E38" i="8"/>
  <c r="E7" i="8"/>
  <c r="E27" i="8"/>
  <c r="E43" i="8"/>
  <c r="E12" i="8"/>
  <c r="E28" i="8"/>
  <c r="E44" i="8"/>
  <c r="I8" i="15"/>
  <c r="E13" i="8"/>
  <c r="E45" i="8"/>
  <c r="E30" i="8"/>
  <c r="E19" i="8"/>
  <c r="E51" i="8"/>
  <c r="E36" i="8"/>
  <c r="E17" i="14"/>
  <c r="E23" i="8"/>
  <c r="K17" i="14"/>
  <c r="E11" i="8"/>
  <c r="E9" i="8"/>
  <c r="E25" i="8"/>
  <c r="E41" i="8"/>
  <c r="E10" i="8"/>
  <c r="E26" i="8"/>
  <c r="E42" i="8"/>
  <c r="E15" i="8"/>
  <c r="E31" i="8"/>
  <c r="E47" i="8"/>
  <c r="E16" i="8"/>
  <c r="E32" i="8"/>
  <c r="E48" i="8"/>
  <c r="H8" i="15"/>
  <c r="E4" i="8"/>
  <c r="E29" i="8"/>
  <c r="E14" i="8"/>
  <c r="E46" i="8"/>
  <c r="E35" i="8"/>
  <c r="E20" i="8"/>
  <c r="E52" i="8"/>
  <c r="E17" i="8"/>
  <c r="E49" i="8"/>
  <c r="E18" i="8"/>
  <c r="E50" i="8"/>
  <c r="E39" i="8"/>
  <c r="E40" i="8"/>
  <c r="H17" i="14"/>
  <c r="E33" i="8"/>
  <c r="E24" i="8"/>
  <c r="E53" i="8"/>
  <c r="E34" i="8"/>
  <c r="E8" i="8"/>
  <c r="K8" i="15"/>
  <c r="E4" i="10"/>
  <c r="E7" i="10"/>
  <c r="E5" i="10"/>
  <c r="E6" i="10"/>
  <c r="L8" i="15"/>
  <c r="J8" i="15"/>
</calcChain>
</file>

<file path=xl/sharedStrings.xml><?xml version="1.0" encoding="utf-8"?>
<sst xmlns="http://schemas.openxmlformats.org/spreadsheetml/2006/main" count="130094" uniqueCount="10956">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</sst>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00,\ \k"/>
    <numFmt numFmtId="166" formatCode="_([$$-409]* #,##0.00_);_([$$-409]* \(#,##0.00\);_([$$-409]* &quot;-&quot;??_);_(@_)"/>
    <numFmt numFmtId="167" formatCode="&quot;#&quot;\ 0"/>
  </numFmts>
  <fonts count="7"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Lato Black"/>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0">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14" fontId="0" fillId="0" borderId="3" xfId="0" applyNumberFormat="1" applyBorder="1" applyAlignment="1">
      <alignment horizontal="left"/>
    </xf>
    <xf numFmtId="165" fontId="0" fillId="0" borderId="1" xfId="0" applyNumberFormat="1" applyBorder="1"/>
    <xf numFmtId="165" fontId="0" fillId="0" borderId="2" xfId="0" applyNumberFormat="1" applyBorder="1"/>
    <xf numFmtId="165" fontId="0" fillId="0" borderId="3" xfId="0" applyNumberFormat="1" applyBorder="1"/>
    <xf numFmtId="165" fontId="0" fillId="0" borderId="8" xfId="0" applyNumberFormat="1" applyBorder="1"/>
    <xf numFmtId="165" fontId="0" fillId="0" borderId="9" xfId="0" applyNumberFormat="1" applyBorder="1"/>
    <xf numFmtId="165" fontId="0" fillId="0" borderId="10"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5"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6" fontId="0" fillId="0" borderId="0" xfId="0" applyNumberFormat="1"/>
    <xf numFmtId="166" fontId="5" fillId="0" borderId="0" xfId="1" applyNumberFormat="1" applyFont="1"/>
    <xf numFmtId="167" fontId="0" fillId="0" borderId="0" xfId="0" applyNumberFormat="1"/>
    <xf numFmtId="167" fontId="0" fillId="0" borderId="0" xfId="1" applyNumberFormat="1" applyFont="1"/>
    <xf numFmtId="10" fontId="0" fillId="0" borderId="0" xfId="2" applyNumberFormat="1" applyFont="1"/>
    <xf numFmtId="0" fontId="0" fillId="0" borderId="0" xfId="0" pivotButton="1"/>
    <xf numFmtId="0" fontId="0" fillId="0" borderId="0" xfId="0" applyAlignment="1">
      <alignment horizontal="left"/>
    </xf>
    <xf numFmtId="164" fontId="6" fillId="0" borderId="0" xfId="0" applyNumberFormat="1" applyFont="1"/>
    <xf numFmtId="0" fontId="0" fillId="0" borderId="5" xfId="0" applyBorder="1"/>
    <xf numFmtId="0" fontId="0" fillId="0" borderId="6" xfId="0" applyBorder="1"/>
  </cellXfs>
  <cellStyles count="3">
    <cellStyle name="Currency" xfId="1" builtinId="4"/>
    <cellStyle name="Normal" xfId="0" builtinId="0"/>
    <cellStyle name="Per cent" xfId="2" builtinId="5"/>
  </cellStyles>
  <dxfs count="6">
    <dxf>
      <numFmt numFmtId="165" formatCode="&quot;$&quot;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34998626667073579"/>
        </patternFill>
      </fill>
      <border diagonalUp="0" diagonalDown="0">
        <left/>
        <right/>
        <top/>
        <bottom/>
        <vertical/>
        <horizontal/>
      </border>
    </dxf>
  </dxfs>
  <tableStyles count="2" defaultTableStyle="TableStyleMedium2" defaultPivotStyle="PivotStyleLight16">
    <tableStyle name="AB" pivot="0" table="0" count="10" xr9:uid="{772D4FBC-B4C7-2442-8E77-5DCDA1BEE3B1}">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a:noFill/>
              </a:ln>
              <a:effectLst/>
            </c:spPr>
            <c:extLst>
              <c:ext xmlns:c16="http://schemas.microsoft.com/office/drawing/2014/chart" uri="{C3380CC4-5D6E-409C-BE32-E72D297353CC}">
                <c16:uniqueId val="{00000001-FD58-B549-81E9-D10B148159BB}"/>
              </c:ext>
            </c:extLst>
          </c:dPt>
          <c:dPt>
            <c:idx val="1"/>
            <c:bubble3D val="0"/>
            <c:spPr>
              <a:solidFill>
                <a:schemeClr val="accent2"/>
              </a:solidFill>
              <a:ln>
                <a:noFill/>
              </a:ln>
              <a:effectLst/>
            </c:spPr>
            <c:extLst>
              <c:ext xmlns:c16="http://schemas.microsoft.com/office/drawing/2014/chart" uri="{C3380CC4-5D6E-409C-BE32-E72D297353CC}">
                <c16:uniqueId val="{00000003-FD58-B549-81E9-D10B148159BB}"/>
              </c:ext>
            </c:extLst>
          </c:dPt>
          <c:dPt>
            <c:idx val="2"/>
            <c:bubble3D val="0"/>
            <c:spPr>
              <a:solidFill>
                <a:schemeClr val="accent3"/>
              </a:solidFill>
              <a:ln>
                <a:noFill/>
              </a:ln>
              <a:effectLst/>
            </c:spPr>
            <c:extLst>
              <c:ext xmlns:c16="http://schemas.microsoft.com/office/drawing/2014/chart" uri="{C3380CC4-5D6E-409C-BE32-E72D297353CC}">
                <c16:uniqueId val="{00000002-9FFB-8848-9970-E4138260E6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0-9FFB-8848-9970-E4138260E6FE}"/>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"$"0.00,\ \k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0-19D7-9447-8897-DA7635D89A68}"/>
            </c:ext>
          </c:extLst>
        </c:ser>
        <c:dLbls>
          <c:showLegendKey val="0"/>
          <c:showVal val="0"/>
          <c:showCatName val="0"/>
          <c:showSerName val="0"/>
          <c:showPercent val="0"/>
          <c:showBubbleSize val="0"/>
        </c:dLbls>
        <c:gapWidth val="219"/>
        <c:axId val="62711904"/>
        <c:axId val="2136287231"/>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"$"0.00,\ \k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1-19D7-9447-8897-DA7635D89A68}"/>
            </c:ext>
          </c:extLst>
        </c:ser>
        <c:dLbls>
          <c:showLegendKey val="0"/>
          <c:showVal val="0"/>
          <c:showCatName val="0"/>
          <c:showSerName val="0"/>
          <c:showPercent val="0"/>
          <c:showBubbleSize val="0"/>
        </c:dLbls>
        <c:marker val="1"/>
        <c:smooth val="0"/>
        <c:axId val="65097152"/>
        <c:axId val="65135904"/>
      </c:lineChart>
      <c:catAx>
        <c:axId val="6271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287231"/>
        <c:crosses val="autoZero"/>
        <c:auto val="1"/>
        <c:lblAlgn val="ctr"/>
        <c:lblOffset val="100"/>
        <c:noMultiLvlLbl val="0"/>
      </c:catAx>
      <c:valAx>
        <c:axId val="21362872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904"/>
        <c:crosses val="autoZero"/>
        <c:crossBetween val="between"/>
      </c:valAx>
      <c:valAx>
        <c:axId val="65135904"/>
        <c:scaling>
          <c:orientation val="minMax"/>
        </c:scaling>
        <c:delete val="0"/>
        <c:axPos val="r"/>
        <c:numFmt formatCode="&quot;$&quot;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97152"/>
        <c:crosses val="max"/>
        <c:crossBetween val="between"/>
      </c:valAx>
      <c:catAx>
        <c:axId val="65097152"/>
        <c:scaling>
          <c:orientation val="minMax"/>
        </c:scaling>
        <c:delete val="1"/>
        <c:axPos val="b"/>
        <c:numFmt formatCode="General" sourceLinked="1"/>
        <c:majorTickMark val="out"/>
        <c:minorTickMark val="none"/>
        <c:tickLblPos val="nextTo"/>
        <c:crossAx val="651359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Binders</c:v>
                </c:pt>
                <c:pt idx="2">
                  <c:v>Chairs</c:v>
                </c:pt>
                <c:pt idx="3">
                  <c:v>Accessories</c:v>
                </c:pt>
                <c:pt idx="4">
                  <c:v>Phones</c:v>
                </c:pt>
              </c:strCache>
            </c:strRef>
          </c:cat>
          <c:val>
            <c:numRef>
              <c:f>'Top 5'!$B$4:$B$9</c:f>
              <c:numCache>
                <c:formatCode>General</c:formatCode>
                <c:ptCount val="5"/>
                <c:pt idx="0">
                  <c:v>2636.6280000000002</c:v>
                </c:pt>
                <c:pt idx="1">
                  <c:v>2936.6120000000005</c:v>
                </c:pt>
                <c:pt idx="2">
                  <c:v>3093.3139999999999</c:v>
                </c:pt>
                <c:pt idx="3">
                  <c:v>4593.9840000000004</c:v>
                </c:pt>
                <c:pt idx="4">
                  <c:v>9081.5360000000001</c:v>
                </c:pt>
              </c:numCache>
            </c:numRef>
          </c:val>
          <c:extLst>
            <c:ext xmlns:c16="http://schemas.microsoft.com/office/drawing/2014/chart" uri="{C3380CC4-5D6E-409C-BE32-E72D297353CC}">
              <c16:uniqueId val="{00000000-94B4-B541-8CFB-E63F2B29C9A9}"/>
            </c:ext>
          </c:extLst>
        </c:ser>
        <c:dLbls>
          <c:showLegendKey val="0"/>
          <c:showVal val="0"/>
          <c:showCatName val="0"/>
          <c:showSerName val="0"/>
          <c:showPercent val="0"/>
          <c:showBubbleSize val="0"/>
        </c:dLbls>
        <c:gapWidth val="219"/>
        <c:axId val="146588896"/>
        <c:axId val="111665168"/>
      </c:barChart>
      <c:catAx>
        <c:axId val="14658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65168"/>
        <c:crosses val="autoZero"/>
        <c:auto val="1"/>
        <c:lblAlgn val="ctr"/>
        <c:lblOffset val="100"/>
        <c:noMultiLvlLbl val="0"/>
      </c:catAx>
      <c:valAx>
        <c:axId val="111665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1EFA-9745-97B7-5C52C59818FD}"/>
            </c:ext>
          </c:extLst>
        </c:ser>
        <c:dLbls>
          <c:showLegendKey val="0"/>
          <c:showVal val="0"/>
          <c:showCatName val="0"/>
          <c:showSerName val="0"/>
          <c:showPercent val="0"/>
          <c:showBubbleSize val="0"/>
        </c:dLbls>
        <c:smooth val="0"/>
        <c:axId val="334367696"/>
        <c:axId val="334124240"/>
      </c:lineChart>
      <c:catAx>
        <c:axId val="334367696"/>
        <c:scaling>
          <c:orientation val="minMax"/>
        </c:scaling>
        <c:delete val="1"/>
        <c:axPos val="b"/>
        <c:numFmt formatCode="General" sourceLinked="1"/>
        <c:majorTickMark val="none"/>
        <c:minorTickMark val="none"/>
        <c:tickLblPos val="nextTo"/>
        <c:crossAx val="334124240"/>
        <c:crosses val="autoZero"/>
        <c:auto val="1"/>
        <c:lblAlgn val="ctr"/>
        <c:lblOffset val="100"/>
        <c:noMultiLvlLbl val="0"/>
      </c:catAx>
      <c:valAx>
        <c:axId val="334124240"/>
        <c:scaling>
          <c:orientation val="minMax"/>
        </c:scaling>
        <c:delete val="1"/>
        <c:axPos val="l"/>
        <c:numFmt formatCode="General" sourceLinked="1"/>
        <c:majorTickMark val="none"/>
        <c:minorTickMark val="none"/>
        <c:tickLblPos val="nextTo"/>
        <c:crossAx val="33436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1A62-AB43-9592-A791B824213A}"/>
            </c:ext>
          </c:extLst>
        </c:ser>
        <c:dLbls>
          <c:showLegendKey val="0"/>
          <c:showVal val="0"/>
          <c:showCatName val="0"/>
          <c:showSerName val="0"/>
          <c:showPercent val="0"/>
          <c:showBubbleSize val="0"/>
        </c:dLbls>
        <c:smooth val="0"/>
        <c:axId val="341055792"/>
        <c:axId val="379294688"/>
      </c:lineChart>
      <c:catAx>
        <c:axId val="341055792"/>
        <c:scaling>
          <c:orientation val="minMax"/>
        </c:scaling>
        <c:delete val="1"/>
        <c:axPos val="b"/>
        <c:numFmt formatCode="General" sourceLinked="1"/>
        <c:majorTickMark val="none"/>
        <c:minorTickMark val="none"/>
        <c:tickLblPos val="nextTo"/>
        <c:crossAx val="379294688"/>
        <c:crosses val="autoZero"/>
        <c:auto val="1"/>
        <c:lblAlgn val="ctr"/>
        <c:lblOffset val="100"/>
        <c:noMultiLvlLbl val="0"/>
      </c:catAx>
      <c:valAx>
        <c:axId val="379294688"/>
        <c:scaling>
          <c:orientation val="minMax"/>
        </c:scaling>
        <c:delete val="1"/>
        <c:axPos val="l"/>
        <c:numFmt formatCode="General" sourceLinked="1"/>
        <c:majorTickMark val="none"/>
        <c:minorTickMark val="none"/>
        <c:tickLblPos val="nextTo"/>
        <c:crossAx val="34105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507E-244C-A021-A44CB2680953}"/>
            </c:ext>
          </c:extLst>
        </c:ser>
        <c:dLbls>
          <c:showLegendKey val="0"/>
          <c:showVal val="0"/>
          <c:showCatName val="0"/>
          <c:showSerName val="0"/>
          <c:showPercent val="0"/>
          <c:showBubbleSize val="0"/>
        </c:dLbls>
        <c:smooth val="0"/>
        <c:axId val="342862960"/>
        <c:axId val="341058704"/>
      </c:lineChart>
      <c:catAx>
        <c:axId val="342862960"/>
        <c:scaling>
          <c:orientation val="minMax"/>
        </c:scaling>
        <c:delete val="1"/>
        <c:axPos val="b"/>
        <c:numFmt formatCode="General" sourceLinked="1"/>
        <c:majorTickMark val="none"/>
        <c:minorTickMark val="none"/>
        <c:tickLblPos val="nextTo"/>
        <c:crossAx val="341058704"/>
        <c:crosses val="autoZero"/>
        <c:auto val="1"/>
        <c:lblAlgn val="ctr"/>
        <c:lblOffset val="100"/>
        <c:noMultiLvlLbl val="0"/>
      </c:catAx>
      <c:valAx>
        <c:axId val="341058704"/>
        <c:scaling>
          <c:orientation val="minMax"/>
        </c:scaling>
        <c:delete val="1"/>
        <c:axPos val="l"/>
        <c:numFmt formatCode="General" sourceLinked="1"/>
        <c:majorTickMark val="none"/>
        <c:minorTickMark val="none"/>
        <c:tickLblPos val="nextTo"/>
        <c:crossAx val="34286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7225-4640-83D5-473DC795406C}"/>
            </c:ext>
          </c:extLst>
        </c:ser>
        <c:dLbls>
          <c:showLegendKey val="0"/>
          <c:showVal val="0"/>
          <c:showCatName val="0"/>
          <c:showSerName val="0"/>
          <c:showPercent val="0"/>
          <c:showBubbleSize val="0"/>
        </c:dLbls>
        <c:smooth val="0"/>
        <c:axId val="403411536"/>
        <c:axId val="384096176"/>
      </c:lineChart>
      <c:catAx>
        <c:axId val="403411536"/>
        <c:scaling>
          <c:orientation val="minMax"/>
        </c:scaling>
        <c:delete val="1"/>
        <c:axPos val="b"/>
        <c:numFmt formatCode="General" sourceLinked="1"/>
        <c:majorTickMark val="none"/>
        <c:minorTickMark val="none"/>
        <c:tickLblPos val="nextTo"/>
        <c:crossAx val="384096176"/>
        <c:crosses val="autoZero"/>
        <c:auto val="1"/>
        <c:lblAlgn val="ctr"/>
        <c:lblOffset val="100"/>
        <c:noMultiLvlLbl val="0"/>
      </c:catAx>
      <c:valAx>
        <c:axId val="384096176"/>
        <c:scaling>
          <c:orientation val="minMax"/>
        </c:scaling>
        <c:delete val="1"/>
        <c:axPos val="l"/>
        <c:numFmt formatCode="General" sourceLinked="1"/>
        <c:majorTickMark val="none"/>
        <c:minorTickMark val="none"/>
        <c:tickLblPos val="nextTo"/>
        <c:crossAx val="40341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1A28-5F49-9D05-1EAADFEFF079}"/>
            </c:ext>
          </c:extLst>
        </c:ser>
        <c:dLbls>
          <c:showLegendKey val="0"/>
          <c:showVal val="0"/>
          <c:showCatName val="0"/>
          <c:showSerName val="0"/>
          <c:showPercent val="0"/>
          <c:showBubbleSize val="0"/>
        </c:dLbls>
        <c:smooth val="0"/>
        <c:axId val="47210048"/>
        <c:axId val="393154320"/>
      </c:lineChart>
      <c:catAx>
        <c:axId val="47210048"/>
        <c:scaling>
          <c:orientation val="minMax"/>
        </c:scaling>
        <c:delete val="1"/>
        <c:axPos val="b"/>
        <c:numFmt formatCode="General" sourceLinked="1"/>
        <c:majorTickMark val="none"/>
        <c:minorTickMark val="none"/>
        <c:tickLblPos val="nextTo"/>
        <c:crossAx val="393154320"/>
        <c:crosses val="autoZero"/>
        <c:auto val="1"/>
        <c:lblAlgn val="ctr"/>
        <c:lblOffset val="100"/>
        <c:noMultiLvlLbl val="0"/>
      </c:catAx>
      <c:valAx>
        <c:axId val="393154320"/>
        <c:scaling>
          <c:orientation val="minMax"/>
        </c:scaling>
        <c:delete val="1"/>
        <c:axPos val="l"/>
        <c:numFmt formatCode="General" sourceLinked="1"/>
        <c:majorTickMark val="none"/>
        <c:minorTickMark val="none"/>
        <c:tickLblPos val="nextTo"/>
        <c:crossAx val="4721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2">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CBAF-9B44-A7CE-F445C86AC0E1}"/>
            </c:ext>
          </c:extLst>
        </c:ser>
        <c:dLbls>
          <c:showLegendKey val="0"/>
          <c:showVal val="0"/>
          <c:showCatName val="0"/>
          <c:showSerName val="0"/>
          <c:showPercent val="0"/>
          <c:showBubbleSize val="0"/>
        </c:dLbls>
        <c:smooth val="0"/>
        <c:axId val="334367696"/>
        <c:axId val="334124240"/>
      </c:lineChart>
      <c:catAx>
        <c:axId val="334367696"/>
        <c:scaling>
          <c:orientation val="minMax"/>
        </c:scaling>
        <c:delete val="1"/>
        <c:axPos val="b"/>
        <c:numFmt formatCode="General" sourceLinked="1"/>
        <c:majorTickMark val="none"/>
        <c:minorTickMark val="none"/>
        <c:tickLblPos val="nextTo"/>
        <c:crossAx val="334124240"/>
        <c:crosses val="autoZero"/>
        <c:auto val="1"/>
        <c:lblAlgn val="ctr"/>
        <c:lblOffset val="100"/>
        <c:noMultiLvlLbl val="0"/>
      </c:catAx>
      <c:valAx>
        <c:axId val="334124240"/>
        <c:scaling>
          <c:orientation val="minMax"/>
        </c:scaling>
        <c:delete val="1"/>
        <c:axPos val="l"/>
        <c:numFmt formatCode="General" sourceLinked="1"/>
        <c:majorTickMark val="none"/>
        <c:minorTickMark val="none"/>
        <c:tickLblPos val="nextTo"/>
        <c:crossAx val="33436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1B8E-394A-A2BD-EC2B0642D61B}"/>
            </c:ext>
          </c:extLst>
        </c:ser>
        <c:dLbls>
          <c:showLegendKey val="0"/>
          <c:showVal val="0"/>
          <c:showCatName val="0"/>
          <c:showSerName val="0"/>
          <c:showPercent val="0"/>
          <c:showBubbleSize val="0"/>
        </c:dLbls>
        <c:smooth val="0"/>
        <c:axId val="403412576"/>
        <c:axId val="393479424"/>
      </c:lineChart>
      <c:catAx>
        <c:axId val="403412576"/>
        <c:scaling>
          <c:orientation val="minMax"/>
        </c:scaling>
        <c:delete val="1"/>
        <c:axPos val="b"/>
        <c:numFmt formatCode="General" sourceLinked="1"/>
        <c:majorTickMark val="none"/>
        <c:minorTickMark val="none"/>
        <c:tickLblPos val="nextTo"/>
        <c:crossAx val="393479424"/>
        <c:crosses val="autoZero"/>
        <c:auto val="1"/>
        <c:lblAlgn val="ctr"/>
        <c:lblOffset val="100"/>
        <c:noMultiLvlLbl val="0"/>
      </c:catAx>
      <c:valAx>
        <c:axId val="393479424"/>
        <c:scaling>
          <c:orientation val="minMax"/>
        </c:scaling>
        <c:delete val="1"/>
        <c:axPos val="l"/>
        <c:numFmt formatCode="General" sourceLinked="1"/>
        <c:majorTickMark val="none"/>
        <c:minorTickMark val="none"/>
        <c:tickLblPos val="nextTo"/>
        <c:crossAx val="40341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6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C3BD-C141-A7DD-6F5517E0A690}"/>
            </c:ext>
          </c:extLst>
        </c:ser>
        <c:dLbls>
          <c:showLegendKey val="0"/>
          <c:showVal val="0"/>
          <c:showCatName val="0"/>
          <c:showSerName val="0"/>
          <c:showPercent val="0"/>
          <c:showBubbleSize val="0"/>
        </c:dLbls>
        <c:smooth val="0"/>
        <c:axId val="341055792"/>
        <c:axId val="379294688"/>
      </c:lineChart>
      <c:catAx>
        <c:axId val="341055792"/>
        <c:scaling>
          <c:orientation val="minMax"/>
        </c:scaling>
        <c:delete val="1"/>
        <c:axPos val="b"/>
        <c:numFmt formatCode="General" sourceLinked="1"/>
        <c:majorTickMark val="none"/>
        <c:minorTickMark val="none"/>
        <c:tickLblPos val="nextTo"/>
        <c:crossAx val="379294688"/>
        <c:crosses val="autoZero"/>
        <c:auto val="1"/>
        <c:lblAlgn val="ctr"/>
        <c:lblOffset val="100"/>
        <c:noMultiLvlLbl val="0"/>
      </c:catAx>
      <c:valAx>
        <c:axId val="379294688"/>
        <c:scaling>
          <c:orientation val="minMax"/>
        </c:scaling>
        <c:delete val="1"/>
        <c:axPos val="l"/>
        <c:numFmt formatCode="General" sourceLinked="1"/>
        <c:majorTickMark val="none"/>
        <c:minorTickMark val="none"/>
        <c:tickLblPos val="nextTo"/>
        <c:crossAx val="34105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EA44-B64C-91F3-DD99B88E4387}"/>
            </c:ext>
          </c:extLst>
        </c:ser>
        <c:dLbls>
          <c:showLegendKey val="0"/>
          <c:showVal val="0"/>
          <c:showCatName val="0"/>
          <c:showSerName val="0"/>
          <c:showPercent val="0"/>
          <c:showBubbleSize val="0"/>
        </c:dLbls>
        <c:smooth val="0"/>
        <c:axId val="47210048"/>
        <c:axId val="393154320"/>
      </c:lineChart>
      <c:catAx>
        <c:axId val="47210048"/>
        <c:scaling>
          <c:orientation val="minMax"/>
        </c:scaling>
        <c:delete val="1"/>
        <c:axPos val="b"/>
        <c:numFmt formatCode="General" sourceLinked="1"/>
        <c:majorTickMark val="none"/>
        <c:minorTickMark val="none"/>
        <c:tickLblPos val="nextTo"/>
        <c:crossAx val="393154320"/>
        <c:crosses val="autoZero"/>
        <c:auto val="1"/>
        <c:lblAlgn val="ctr"/>
        <c:lblOffset val="100"/>
        <c:noMultiLvlLbl val="0"/>
      </c:catAx>
      <c:valAx>
        <c:axId val="393154320"/>
        <c:scaling>
          <c:orientation val="minMax"/>
        </c:scaling>
        <c:delete val="1"/>
        <c:axPos val="l"/>
        <c:numFmt formatCode="General" sourceLinked="1"/>
        <c:majorTickMark val="none"/>
        <c:minorTickMark val="none"/>
        <c:tickLblPos val="nextTo"/>
        <c:crossAx val="4721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D6A2-174A-B653-64B16171E16C}"/>
            </c:ext>
          </c:extLst>
        </c:ser>
        <c:dLbls>
          <c:showLegendKey val="0"/>
          <c:showVal val="0"/>
          <c:showCatName val="0"/>
          <c:showSerName val="0"/>
          <c:showPercent val="0"/>
          <c:showBubbleSize val="0"/>
        </c:dLbls>
        <c:smooth val="0"/>
        <c:axId val="403411536"/>
        <c:axId val="384096176"/>
      </c:lineChart>
      <c:catAx>
        <c:axId val="403411536"/>
        <c:scaling>
          <c:orientation val="minMax"/>
        </c:scaling>
        <c:delete val="1"/>
        <c:axPos val="b"/>
        <c:numFmt formatCode="General" sourceLinked="1"/>
        <c:majorTickMark val="none"/>
        <c:minorTickMark val="none"/>
        <c:tickLblPos val="nextTo"/>
        <c:crossAx val="384096176"/>
        <c:crosses val="autoZero"/>
        <c:auto val="1"/>
        <c:lblAlgn val="ctr"/>
        <c:lblOffset val="100"/>
        <c:noMultiLvlLbl val="0"/>
      </c:catAx>
      <c:valAx>
        <c:axId val="384096176"/>
        <c:scaling>
          <c:orientation val="minMax"/>
        </c:scaling>
        <c:delete val="1"/>
        <c:axPos val="l"/>
        <c:numFmt formatCode="General" sourceLinked="1"/>
        <c:majorTickMark val="none"/>
        <c:minorTickMark val="none"/>
        <c:tickLblPos val="nextTo"/>
        <c:crossAx val="40341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2">
                <a:lumMod val="95000"/>
              </a:schemeClr>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"$"0.00,\ \k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0-40CE-AC42-838A-42CB4B535474}"/>
            </c:ext>
          </c:extLst>
        </c:ser>
        <c:dLbls>
          <c:showLegendKey val="0"/>
          <c:showVal val="0"/>
          <c:showCatName val="0"/>
          <c:showSerName val="0"/>
          <c:showPercent val="0"/>
          <c:showBubbleSize val="0"/>
        </c:dLbls>
        <c:gapWidth val="219"/>
        <c:axId val="62711904"/>
        <c:axId val="2136287231"/>
      </c:barChart>
      <c:lineChart>
        <c:grouping val="standard"/>
        <c:varyColors val="0"/>
        <c:ser>
          <c:idx val="1"/>
          <c:order val="1"/>
          <c:tx>
            <c:strRef>
              <c:f>'Combo Chart'!$C$3</c:f>
              <c:strCache>
                <c:ptCount val="1"/>
                <c:pt idx="0">
                  <c:v>Sum of Profit</c:v>
                </c:pt>
              </c:strCache>
            </c:strRef>
          </c:tx>
          <c:spPr>
            <a:ln w="28575" cap="rnd">
              <a:solidFill>
                <a:schemeClr val="accent1"/>
              </a:solidFill>
              <a:round/>
            </a:ln>
            <a:effectLst/>
          </c:spPr>
          <c:marker>
            <c:symbol val="none"/>
          </c:marke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"$"0.00,\ \k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1-40CE-AC42-838A-42CB4B535474}"/>
            </c:ext>
          </c:extLst>
        </c:ser>
        <c:dLbls>
          <c:showLegendKey val="0"/>
          <c:showVal val="0"/>
          <c:showCatName val="0"/>
          <c:showSerName val="0"/>
          <c:showPercent val="0"/>
          <c:showBubbleSize val="0"/>
        </c:dLbls>
        <c:marker val="1"/>
        <c:smooth val="0"/>
        <c:axId val="65097152"/>
        <c:axId val="65135904"/>
      </c:lineChart>
      <c:catAx>
        <c:axId val="6271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2">
                    <a:lumMod val="95000"/>
                  </a:schemeClr>
                </a:solidFill>
                <a:latin typeface="+mn-lt"/>
                <a:ea typeface="+mn-ea"/>
                <a:cs typeface="+mn-cs"/>
              </a:defRPr>
            </a:pPr>
            <a:endParaRPr lang="en-US"/>
          </a:p>
        </c:txPr>
        <c:crossAx val="2136287231"/>
        <c:crosses val="autoZero"/>
        <c:auto val="1"/>
        <c:lblAlgn val="ctr"/>
        <c:lblOffset val="100"/>
        <c:noMultiLvlLbl val="0"/>
      </c:catAx>
      <c:valAx>
        <c:axId val="2136287231"/>
        <c:scaling>
          <c:orientation val="minMax"/>
        </c:scaling>
        <c:delete val="0"/>
        <c:axPos val="l"/>
        <c:title>
          <c:tx>
            <c:rich>
              <a:bodyPr rot="-5400000" spcFirstLastPara="1" vertOverflow="ellipsis" vert="horz" wrap="square" anchor="ctr" anchorCtr="1"/>
              <a:lstStyle/>
              <a:p>
                <a:pPr>
                  <a:defRPr sz="1000" b="1" i="0" u="none" strike="noStrike" kern="1200" baseline="0">
                    <a:ln>
                      <a:noFill/>
                    </a:ln>
                    <a:solidFill>
                      <a:schemeClr val="bg1"/>
                    </a:solidFill>
                    <a:latin typeface="+mn-lt"/>
                    <a:ea typeface="+mn-ea"/>
                    <a:cs typeface="+mn-cs"/>
                  </a:defRPr>
                </a:pPr>
                <a:r>
                  <a:rPr lang="en-GB" b="1">
                    <a:solidFill>
                      <a:schemeClr val="bg1"/>
                    </a:solidFill>
                  </a:rPr>
                  <a:t>Sales</a:t>
                </a:r>
              </a:p>
            </c:rich>
          </c:tx>
          <c:layout>
            <c:manualLayout>
              <c:xMode val="edge"/>
              <c:yMode val="edge"/>
              <c:x val="6.1099796334012219E-3"/>
              <c:y val="0.44686110794048223"/>
            </c:manualLayout>
          </c:layout>
          <c:overlay val="0"/>
          <c:spPr>
            <a:noFill/>
            <a:ln>
              <a:noFill/>
            </a:ln>
            <a:effectLst/>
          </c:spPr>
          <c:txPr>
            <a:bodyPr rot="-5400000" spcFirstLastPara="1" vertOverflow="ellipsis" vert="horz" wrap="square" anchor="ctr" anchorCtr="1"/>
            <a:lstStyle/>
            <a:p>
              <a:pPr>
                <a:defRPr sz="1000" b="1" i="0" u="none" strike="noStrike" kern="1200" baseline="0">
                  <a:ln>
                    <a:noFill/>
                  </a:ln>
                  <a:solidFill>
                    <a:schemeClr val="bg1"/>
                  </a:solidFill>
                  <a:latin typeface="+mn-lt"/>
                  <a:ea typeface="+mn-ea"/>
                  <a:cs typeface="+mn-cs"/>
                </a:defRPr>
              </a:pPr>
              <a:endParaRPr lang="en-US"/>
            </a:p>
          </c:txPr>
        </c:title>
        <c:numFmt formatCode="&quot;$&quot;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2">
                    <a:lumMod val="95000"/>
                  </a:schemeClr>
                </a:solidFill>
                <a:latin typeface="+mn-lt"/>
                <a:ea typeface="+mn-ea"/>
                <a:cs typeface="+mn-cs"/>
              </a:defRPr>
            </a:pPr>
            <a:endParaRPr lang="en-US"/>
          </a:p>
        </c:txPr>
        <c:crossAx val="62711904"/>
        <c:crosses val="autoZero"/>
        <c:crossBetween val="between"/>
      </c:valAx>
      <c:valAx>
        <c:axId val="65135904"/>
        <c:scaling>
          <c:orientation val="minMax"/>
        </c:scaling>
        <c:delete val="0"/>
        <c:axPos val="r"/>
        <c:title>
          <c:tx>
            <c:rich>
              <a:bodyPr rot="-5400000" spcFirstLastPara="1" vertOverflow="ellipsis" vert="horz" wrap="square" anchor="ctr" anchorCtr="1"/>
              <a:lstStyle/>
              <a:p>
                <a:pPr>
                  <a:defRPr sz="1000" b="1" i="0" u="none" strike="noStrike" kern="1200" baseline="0">
                    <a:ln>
                      <a:noFill/>
                    </a:ln>
                    <a:solidFill>
                      <a:schemeClr val="bg1"/>
                    </a:solidFill>
                    <a:latin typeface="+mn-lt"/>
                    <a:ea typeface="+mn-ea"/>
                    <a:cs typeface="+mn-cs"/>
                  </a:defRPr>
                </a:pPr>
                <a:r>
                  <a:rPr lang="en-GB" b="1">
                    <a:solidFill>
                      <a:schemeClr val="bg1"/>
                    </a:solidFill>
                  </a:rPr>
                  <a:t>Profit</a:t>
                </a:r>
              </a:p>
            </c:rich>
          </c:tx>
          <c:layout>
            <c:manualLayout>
              <c:xMode val="edge"/>
              <c:yMode val="edge"/>
              <c:x val="0.9608858668633834"/>
              <c:y val="0.43835351379264248"/>
            </c:manualLayout>
          </c:layout>
          <c:overlay val="0"/>
          <c:spPr>
            <a:noFill/>
            <a:ln>
              <a:noFill/>
            </a:ln>
            <a:effectLst/>
          </c:spPr>
          <c:txPr>
            <a:bodyPr rot="-5400000" spcFirstLastPara="1" vertOverflow="ellipsis" vert="horz" wrap="square" anchor="ctr" anchorCtr="1"/>
            <a:lstStyle/>
            <a:p>
              <a:pPr>
                <a:defRPr sz="1000" b="1" i="0" u="none" strike="noStrike" kern="1200" baseline="0">
                  <a:ln>
                    <a:noFill/>
                  </a:ln>
                  <a:solidFill>
                    <a:schemeClr val="bg1"/>
                  </a:solidFill>
                  <a:latin typeface="+mn-lt"/>
                  <a:ea typeface="+mn-ea"/>
                  <a:cs typeface="+mn-cs"/>
                </a:defRPr>
              </a:pPr>
              <a:endParaRPr lang="en-US"/>
            </a:p>
          </c:txPr>
        </c:title>
        <c:numFmt formatCode="&quot;$&quot;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2">
                    <a:lumMod val="95000"/>
                  </a:schemeClr>
                </a:solidFill>
                <a:latin typeface="+mn-lt"/>
                <a:ea typeface="+mn-ea"/>
                <a:cs typeface="+mn-cs"/>
              </a:defRPr>
            </a:pPr>
            <a:endParaRPr lang="en-US"/>
          </a:p>
        </c:txPr>
        <c:crossAx val="65097152"/>
        <c:crosses val="max"/>
        <c:crossBetween val="between"/>
      </c:valAx>
      <c:catAx>
        <c:axId val="65097152"/>
        <c:scaling>
          <c:orientation val="minMax"/>
        </c:scaling>
        <c:delete val="1"/>
        <c:axPos val="b"/>
        <c:numFmt formatCode="General" sourceLinked="1"/>
        <c:majorTickMark val="out"/>
        <c:minorTickMark val="none"/>
        <c:tickLblPos val="nextTo"/>
        <c:crossAx val="651359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nchor="ctr" anchorCtr="0"/>
    <a:lstStyle/>
    <a:p>
      <a:pPr>
        <a:defRPr>
          <a:ln>
            <a:noFill/>
          </a:ln>
          <a:solidFill>
            <a:schemeClr val="bg2">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chemeClr val="accent6">
              <a:lumMod val="40000"/>
              <a:lumOff val="60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20000"/>
              <a:lumOff val="80000"/>
            </a:schemeClr>
          </a:solidFill>
          <a:ln>
            <a:noFill/>
          </a:ln>
          <a:effectLst/>
        </c:spPr>
      </c:pivotFmt>
    </c:pivotFmts>
    <c:plotArea>
      <c:layout>
        <c:manualLayout>
          <c:layoutTarget val="inner"/>
          <c:xMode val="edge"/>
          <c:yMode val="edge"/>
          <c:x val="0.21857841207349082"/>
          <c:y val="0.16622577595417107"/>
          <c:w val="0.486379593175853"/>
          <c:h val="0.79952766717308421"/>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a:noFill/>
              </a:ln>
              <a:effectLst/>
            </c:spPr>
            <c:extLst>
              <c:ext xmlns:c16="http://schemas.microsoft.com/office/drawing/2014/chart" uri="{C3380CC4-5D6E-409C-BE32-E72D297353CC}">
                <c16:uniqueId val="{00000001-4922-3D43-B794-6199AD9A99C4}"/>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4922-3D43-B794-6199AD9A99C4}"/>
              </c:ext>
            </c:extLst>
          </c:dPt>
          <c:dPt>
            <c:idx val="2"/>
            <c:bubble3D val="0"/>
            <c:spPr>
              <a:solidFill>
                <a:schemeClr val="accent6">
                  <a:lumMod val="20000"/>
                  <a:lumOff val="80000"/>
                </a:schemeClr>
              </a:solidFill>
              <a:ln>
                <a:noFill/>
              </a:ln>
              <a:effectLst/>
            </c:spPr>
            <c:extLst>
              <c:ext xmlns:c16="http://schemas.microsoft.com/office/drawing/2014/chart" uri="{C3380CC4-5D6E-409C-BE32-E72D297353CC}">
                <c16:uniqueId val="{00000005-4922-3D43-B794-6199AD9A99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6-4922-3D43-B794-6199AD9A99C4}"/>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lumMod val="95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Binders</c:v>
                </c:pt>
                <c:pt idx="2">
                  <c:v>Chairs</c:v>
                </c:pt>
                <c:pt idx="3">
                  <c:v>Accessories</c:v>
                </c:pt>
                <c:pt idx="4">
                  <c:v>Phones</c:v>
                </c:pt>
              </c:strCache>
            </c:strRef>
          </c:cat>
          <c:val>
            <c:numRef>
              <c:f>'Top 5'!$B$4:$B$9</c:f>
              <c:numCache>
                <c:formatCode>General</c:formatCode>
                <c:ptCount val="5"/>
                <c:pt idx="0">
                  <c:v>2636.6280000000002</c:v>
                </c:pt>
                <c:pt idx="1">
                  <c:v>2936.6120000000005</c:v>
                </c:pt>
                <c:pt idx="2">
                  <c:v>3093.3139999999999</c:v>
                </c:pt>
                <c:pt idx="3">
                  <c:v>4593.9840000000004</c:v>
                </c:pt>
                <c:pt idx="4">
                  <c:v>9081.5360000000001</c:v>
                </c:pt>
              </c:numCache>
            </c:numRef>
          </c:val>
          <c:extLst>
            <c:ext xmlns:c16="http://schemas.microsoft.com/office/drawing/2014/chart" uri="{C3380CC4-5D6E-409C-BE32-E72D297353CC}">
              <c16:uniqueId val="{00000000-366F-814E-8816-C678239EA964}"/>
            </c:ext>
          </c:extLst>
        </c:ser>
        <c:dLbls>
          <c:showLegendKey val="0"/>
          <c:showVal val="0"/>
          <c:showCatName val="0"/>
          <c:showSerName val="0"/>
          <c:showPercent val="0"/>
          <c:showBubbleSize val="0"/>
        </c:dLbls>
        <c:gapWidth val="70"/>
        <c:axId val="146588896"/>
        <c:axId val="111665168"/>
      </c:barChart>
      <c:catAx>
        <c:axId val="14658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665168"/>
        <c:crosses val="autoZero"/>
        <c:auto val="1"/>
        <c:lblAlgn val="ctr"/>
        <c:lblOffset val="100"/>
        <c:noMultiLvlLbl val="0"/>
      </c:catAx>
      <c:valAx>
        <c:axId val="111665168"/>
        <c:scaling>
          <c:orientation val="minMax"/>
        </c:scaling>
        <c:delete val="1"/>
        <c:axPos val="b"/>
        <c:numFmt formatCode="General" sourceLinked="1"/>
        <c:majorTickMark val="none"/>
        <c:minorTickMark val="none"/>
        <c:tickLblPos val="nextTo"/>
        <c:crossAx val="14658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E1A9AAB-1CC9-C94B-8AED-1A5E1BF7FD1A}">
          <cx:tx>
            <cx:txData>
              <cx:f>_xlchart.v1.1</cx:f>
              <cx:v>Profit</cx:v>
            </cx:txData>
          </cx:tx>
          <cx:dataPt idx="3">
            <cx:spPr>
              <a:solidFill>
                <a:srgbClr val="FFFFFF">
                  <a:lumMod val="65000"/>
                </a:srgbClr>
              </a:solidFill>
            </cx:spPr>
          </cx:dataPt>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6628A2F-ACFB-5248-946A-E5E36EF5EF5A}">
          <cx:tx>
            <cx:txData>
              <cx:f>_xlchart.v5.5</cx:f>
              <cx:v>Sales</cx:v>
            </cx:txData>
          </cx:tx>
          <cx:dataId val="0"/>
          <cx:layoutPr>
            <cx:geography cultureLanguage="en-GB" cultureRegion="US" attribution="Powered by Bing">
              <cx:geoCache provider="{E9337A44-BEBE-4D9F-B70C-5C5E7DAFC167}">
                <cx:binary>7Htrc9y2kvZfcfnz0gEIgABOnZyqF+SMNBpJlmT5+oWlWDIJkiBIgDfw1789kp1jyZfsblK1m6pV
UrYlDnHr7qeffhr658flHx+buxv3bDFN6//xcfn1eTkM3T9++cV/LO/MjX9h9Ednvf00vPhozS/2
0yf98e6XW3cz67b4JUaY/vKxvHHD3fL8X/+E0Yo7e2o/3gzatpfjnQtXd35sBv+TZ9999OyjHdvh
8HoBI/36/HWrh7vbZ6+Gm+HOP3921w56CNehu/v1+aNPPn/2y9Pxvpn7WQPLG8ZbeJfIFwwRxhFL
nj9rbFt8/nkk5QuEBaEYMXn/xb9Men5j4MX/9HruV3Nze+vuvH/2+e9vXn+0hW+eam/Th9NI7WHR
r1/d7/KXx6f9r38++QHs+8lPvjLI00P6o0ewdKPbTPvB6Y8D/vU5+nIeD0Z49Ph7y/ujCR785LvL
+mbuI3fT3j67tsNN8z+4il3T6NbqJ9747UE8NtPPvJGiFzimmDKGHpxOPHZKIV9gKhLCxGenlF+2
/+CUX1b0H89+4p6PF/h99/zhQI9e/vX57vT5HwTq/0rffav9R9t63X45vh/58H/BdPRFQqRkJPls
OjDN13gCpuMkloxJgu6/yJe5H0z3+5L+tO1+PNIT473d/S2Nd3233PyFMUfwC5oQQQXGD4bBjw0H
iYAQsBzn8e8x+ZB9Hgx3v5w/bbTvj/LEYNfv/pYGO7/7zd34+uaLw/8FwYZfsJhjwnnyYLP4G5sJ
jA4GEw/P2Ze5H2z2ZUV/2mw/HOiJ5c43f0vL7dpbfdP+hYYDuiWxlFx+AcmnKJm8iAUWKJHswXD0
seE+L+hP2+1H4zwx2+78b2m2l3VzU1rzV9qNvWBAhmny2SzoKUhyoNECMhvnDyD5hJh8WdGfNtwP
B3piuZf7v6XlzrT3dnT6i9f/eagk4gVJOBMIKpn7r6dQGb+gnJMDp3ywHNRBX6e3Lyv605b74UBP
LHf28m9quY+lLm7+WkYpOOWSC0DMw9fTYoABo0SApQdEPXx9Y7mHFf0FlvvBQE8t9/fkkzs7/4VI
SeMXiANOckof4g14/td1gCSAlAglGH1+/sRqh9X8aYt9d5An1tr9v79pnLXtnYfK/wtM/XmIpMkL
QiWm5AtbfJrc6AssIbmRGLDzMTZ+XsufNtiZ/tFIT6x29vdkJOfWDeWz7Kb+aw3HXwAlIUhgqLzv
vx7HGmQ8qO0k2O0zQj5hJV+v6k+b8KeDPbHiefY/E3s/lgN/V6Wym+Fmcy+ufiXY/fzpF83uyauP
NNpHB/Alina3IMAmMgZp9XfR9jDIoyB7GywIj8V33rm78cOvzyNA0heIkRhqwQTkaMwhSue7h0cY
wyMOwQuxTQmHMrA9eOKvzykDeRfFRCQU0BpJAskVmNf9I/QCfImD89wTWoHj34XtC9uEAoSjLzv+
/P2zdjQXVreDh4GfP+sePnXYHZBixEAiJ5KBsEepJLCE7uPNFewIPoz/Ix9nrFnez+ejuS18k5XN
b1+dxncmgMP66QSQT76ewC2kMd0CE4gqUaUwapQ3ejrXMi3N7c+nYnCSj+fCQjCCYwJ4ySjkscdz
BexxwxqKzyrWBFR1ykQxQUlQUsR1zz74ainEx9LmYkBHqIt9tKa2YUG3J4igvjC3treCFy+LkZZA
bY5yV6CjINrxTgsktDkdHfUR3aOkW3eNl1XurkWFwj6hkc2vQz9sq1izEz9U+KLqbaVVqPK+HdK4
jQsliGODiqckmr2aJyKHjDWmL+tXvYyLyaUJbSduM1iEGZROQuxVO8YnDnf6dViacd/k/cjTdQrN
vDWTbojZ84FVGVuS9Vzgms0fIosSVUeF0UoMsUsRZ5S8pBHv1n01yDJ6NaNI03ZDpiKXUZcOdTUs
+RFvnPZHX0vnn63/4G4fbRecLsrPrZTfv/3XtTXw/73U/+8fHjox//7u7EsL56efOrqzB3nEP/3Q
ATV+HwsW8xlFDpH66JtvYONLmDwBhsdK/5OH/1nUiBFE7E9QAwDg2RvtCt3q36nCA97cv/kZOzh/
weMkgRyBMYsJPcDAZ+wQ8YuExQAbCQZuANDyFXgg0HoBPrjgEqTD5IA4n8GD8ANXAFWKJxLRWCby
vwIeiTjAw1fwQQUUb1hQxjnGgB74SXQXgc5NWxXlzhs+7q1oGVFt3Pk9CYZmDR2sV7JazRXhURpM
0SikF501CM/HdemiapPnI9+6QbpXUuBISdLIN1oMzVEpo0IRPUq7twvrt2Nihjpd6pLtfL5ytx2r
MV9TFtE5gQBnDVO0Zkk2yVBnrDPLcZ/Tk1bU46RcKJwqjChe49bLXE3M5alMqndynt9g3+SJorkP
r9dhWlPYUtjqKULZQKvxspgtPhlsq0u1tH7eDHnUTOka5f0VC70+hVdwlznEp6PORpc67yqflUs1
HzvS27N1Dq1aPEFvV+emfUVQuM67QLbB+fIilj7plVwPO2/a2m9ik+hM46rZQtU8taqcg3lVlIxt
Y7J0aeXhMUc93kusX9vaMlWIYToTNGzF1Axp1CObFZOdCuU1HV7VXcUvcovJZU4JWpRNHMVbG0bY
cSOiNZNjLpXgE93E3YRVEvomgzXXGfEDTamVRsUR5ypfyNuxrrtjrMtTTkN8hMfyZSHWacjigGiT
8amMU8pmqtqmWOnpELkpV75NBiWSdVC5GY7l3A6vqQ9VpTq94k00AULRKhCjnG8Z2IONp6uIj4cK
vddVzLIR9rKp8+FN3gZ0Imf3OtSBpjKg9oObq3CCy44rE0SZsTpsCjywrKmK4srTlrQZwGlzJirT
nzdtaeCoG1Ny1RmbAMj75KImUZ5FJZ/e5y6PLwNg9oYVyXIa1u5uiEkRVBvWZJP3urhY58qfLLJR
rkpISgReTpukzlWDkzwb2yi/xGR4V3jbpmzg9a5MXF7s5wE10+UiC9vfuKLwH9Dcj590NeHLxHRs
XxU9eVUntMoi1o6nzPs+SYfJwJHNnXFnY4w+zAsdz6MujjbxjO5oaz7webY+Naztd1NFR9Vogl6G
hmOfGRfEe1GU4/UajTatprzZJH3ejOlqxtEcIzqyapsntm3Spp3nD2WxWpThMOpu46PeL6quHFYr
WHnD+GA2uvUTupzs2qQ1KtFp10tO0gWH/HLq4ouZ4ferl++RG5VDRG4cR6Y7lonuZEp52bujyYPH
oCJO3rJcXBd5d4fiMQ+q4k23cVSgY9ZMk3hZNrRTrRQ6rcokPi4Ac65ghEJx4stz3+u9SOS8W3Br
PDgzLZd0LPwcn3np1+JI5Isr0tF1742OuvHKDYHDkvy2isb8Yhpbq1xfd2dhIlPmp2TZjkgeBUrK
XV2vU38Zr7Ewx2OOjUzFGKp9TVBVb7Tv2kYtyLIzz0i+4cSWu9LkeNN3w6wSHkUZ7hLxljoTmBrW
fYt4dFwMvjyqRVOoPImjLcvDpCQK87alQA2KpanfLYyEzFT9vBeab2k7GNXlAY9KeFqr2lXsErTU
etMl9aSSuTSpmGqaVr3pT6qarJkdx+5ool6nEzbF2TyxGU6gWtfrvkFsxwbhzhY0RG/mIivHZj+i
ushM47tG6cKKzRIRs626fRKWd3G+JJl1Pt4ta75uGHxq3zBkz3BDeq0YjRanetvHKGMjI3xXJ5MA
pHL9JZGOXAsmyjRJOpGVDJdzGro1HOVRbnkqm7p+v1ZyVHTh855RXCkAiA9NLSpVTmO5KGDKbhuz
BKtlnc6btQifxnKd4Cnn25IVtFFcd+PRkvuPNE/6LOGlrFWZtDizMRp3uQlNam3uTnUzfoDEkmzn
oZmO27WfIUpzG61q6OY5SY3Rw8e4hWyzAY3Ln1KTy+1U4FcFT8QxiQzaa8S71LWiOmp4ZFS5umPf
CaQwJNhNy21IcRtNx7Fr0Q4FjtNc1uUumemySbhA+2SYkQK6L7a+Q/HpyLHcLy3XmyVurvJkDSn3
BT+aO+mFyp3+NOowWhW4oMp0gL0znpoMqsd+10tsVlUVdZ+hhVw4bNPILnFIGYToWdkV+lyjRaR1
00GWXWuZsVjjkzD0+XYe+/1iTL9B6+JvmXVLWphu3lRN050OhBRqBbK7c6v8TcjB7ArmbntZjJux
nn8zho4bhAPejCOkG+zKnXC+OB7nhmQmF+cTzq8G35JzYuJWiXFilzPVZusif16E6mpEPrqcy+pi
gXM9yRcWQzQ25wU363ZJagmpURcMqWTyyZat3mW0lkWr2DQOqaNLeE3rENQ8wrle9aMukpO1GsJ4
Fjwq7CaGzOlUrBfSqQGRUJSKzjagTdKKFW3KXHbrK6ORjN7NPl5CpjkXa6aZj1M01S1f1VLjpqEb
PmAcjntcvKpry6tsnVagMr5u6PlUYwduxTBRcVVVViHszF2weGEKjWv/MrZxVGZd5da3pBuXt8ai
5YRDCbAf+9Yf9SGah3QyfElSHOrpBCX1DNDftHAGUzkcB4PWDTaAmKKOkptQiSoDPledTEiOREGr
0VyJddQnBhmfEcI20OaYtyEWxW0fj9GRH2Z24YPot7Po8Za4oWqVaQFe657AAdWhXrYlKoo3NORd
xiuoLlxXeyAdhtBj7VY6ZWhlo5rtiGcF2W2dlaUd2btuNOUG6ogOexWHUQoFmQttmYfcpkQoRZV6
Pmq11k15Ejxui2wVfhp3qAxQr5R1tIv6PgHil6OxVghKt5eYRcmQ2mHt9bZmvdxYIVeXlWRMsrro
0XvPqhJnS4WqS1G6/qqSFVRMMgk6tViyI6/zZeugT3e84nKZVF8vE1IoOO4Vd2F420AJneVe4lNT
CcNUA8Z/txJNt4lnR2TIx17pdRiDEu1M4H2dp96S6bjQ0TypSPtiQ5bInNOQVMWBAfVNapJY7Kim
6G2el1VadCgv02Ikot52ASo3cJcBpdoNwzsA73VD4JD2VuLfKK9rCGyGjAKL5r1qahQWJV1dbuZh
rIJyI4vTYUjWLqVJaV62vRc4Tepy3AysPOvY3G3lbIbTeeRsl5SiC2lLBLv0jRvrjWdtc0TbxG0k
GO1EjL6fsqal4XbJRflBAud+HYeE73Natkmqw8RPPQJqluUFLuSZAQEjjQN/Nxji34a8LlRSMLpt
orVI44WhnYvD6lJfVcl70tFpTr3o3LEmHHCgieVZU4VwF0d5kQ69xjeAp/pEzxHehJ4m76ap9iGt
neH5Nup1KbIBrbEqBuO2oR3I1Ygt2bBkbpUNvN7UVMsjuZhxw5Zp2q98ms+DL+Yrz2unqnZe0orV
sbJ1V96Efl56FVtLt1jbIVEd7tymj6chNXbRiuRDv4mSMtnGE+K3UIkvp53XUC/3a/eqmzFnKeB5
9ckO2F/LFjXvCoyaImOhkic2FPmJ5g06QV3ebzn46x6kguSSrMOczqizu3hFMMHKIoU57Tah5Ri4
P0o2jOVjavlQ1gDNpt3OSceOqiZqdwsCLt7JZr62riHbCLnN0PXVS124UlWVmc4ruPCxB5CYMghA
CBY+xUBYAPlI7XRaRn23qU2VbALFxqb1FHpljYdYd7Tadxo4SmNQDwRqaD6WdcLWY96U80b3Y/Jp
Gux8m5ilFGnXyOVsiuOFbGdH7fb/6v+vbnb+WDVkgoJK/5P6/8aXoLFB2fhIOHx47YtwiBO4jUBY
kkDvkzBGQVr7IhzGFJprCYHLCF/X/XAnFIGMJ+HGaEIpKGG/1/2gJ4IghgnQ5RhaPxhW90X9eKTi
wO3Yz99/LRo+rvop3O5LoOl3UB0wCA9w5e+xzrbatR8jPyaXZmrMmrZ6GS9d4yH0lrn3H746mO9M
dhjs3xLD/WSHFiJHSILWEd+Lfl8plAVbaMPLgV6WUejet9TG12GY5JtaDy5RILl27wtoed3IqXLH
/42pD/fhBIgo0IJ+om7oqMbLYDG9XOUCU0sXyc0UZr5s+JjgayIWHCuPXExSkCQirX4+/WH4xzvn
MY0xEhJ63wQ/nT4mumhl1ZDLxkS1TkU0DX2KhnHtTrQ9TLcYIeAG5O9u+J3TjsFHvp0UXIVijhMM
dwIf27bt2nwsOhlfMgDKa8gxZAeaxArIB9eZ3nQDE6dUE5h8xKPzR+UwDrcJwOlREyVwDn1i9VHH
i2o59pEr8s26rvQmEbHv05xNCO+nQ3mT6dVGjfIdNmW2NC0h6c/38Vh2PngNCGegqDMQxjCQiidS
sJgFGRdexpd4jMBXxobuQD8FGiT8gq8bHex+qZn/AwUaGjbfHB7cDZIHgg8TH1reX4vdSYR4tTCH
Lys84es2WvVRz9vyE6qW/jLgdblitMPnUOiUqwrlqB/01odrnt+x3reByQncChccWgbgN09jZZKy
rYELgbAQJcuVPgRMkONyUUw9hs7dzxwFf8dRCJYQWQLBhEw8AYE88KFFaMSXkKuXq6gr23o7aZw3
KifE3y41pTcTCOUQnciYtOMzBEtU8eWiqsvoD8z9vY0TuENCGGRrIB1PvDYG+V32wDAvx6GHIKE8
b+xpPBg0Kd3W8r8RJBxgD+IS/uMsPnRVvsIk3FVIR2SKL50fRNaGsgHZsFjsfuTI7o2r6I5M3u77
XoOXy2bF52aSS5GGCkezwtVq91EyLVdFz5ZiU6NYnA71JDd4SJaLspz6GUatIMqYaJf5RJZobB5y
8w995V6bfQIvPAb7Qf+HEbjG8SREqqbIRxEkvszzCvVbkFTd8b3fLIPp3jtnorQRM+BegAM0Ypab
Qq+NTn2Q/XEXDJBEXdO+OVrntXEZzpG/FQ4tVz93tO+gIIerXYLCjQT+bVMnWuJxSnKKL9nK4UDu
jxkIXvceoxyDxuH+yLMPGfRRFCfQk6MCci7C0CCDRttj65qhiCtUB385d8Tu2WDYTS6Xwx8EaoER
keXCkcQnKtd57jZoqspWzXOQr/RY606RNgy3xE7g6QgQAEUQBJpQAM6DT9wfkYeskSiQUuWpB4ly
HzARpxG0ZXYxhw2toATADbKfxSvs4Om2YCdgZwKeG1Mot5847SpqyXsdiksLXpLKDgh9VvGoetmT
JgzH7VQCra/4VIGgy6IGyoTJ5OVWloWuVANjozQsIOjFVTxtkBn4dlqLaDguEz/itMVFICrKWb5m
iKyyUKico9ddZIohQ9xap+YilCylkpc+QzGCyKj8PELlWyYdKI6NVVR08Fs77VDuhTfVaWyEPZ+q
nPeZsA6Nqoub6B2GCuEltqH5iGqPswZ4QAml6Qq1U4B6+jYwG5KTIZTw6yID5O8TJJmBGo9U3UWP
QExLl1ImuaLWg4zFS9ErEJii7s3YNtWckZzzV1L2JVI9SC6JcvHUT8qwwq1QgsoAbbohFr/1UeNE
CjLkUB+vyzrEqh9H6nZxH3S0ywWmp3Exlp3qphxKfilfhXnCY8rpVLjLaCaYqooNLUt7H9dlasqi
6y54YRqXLpKWeSaqWb4BGRfSbg0+wsN4qMtskJvelHMBEg5IrRwPIJEZy9iNlxRoAigf+BwoIADx
1EEW8DrAa4H7psxy0kap8HlD1QI9Bn4qal6PkJlxiUWXru0IotcJKVAVzhJi+9Noga7MtoAeeFmD
Yr9A/VvoEiQROXwUbZ1YVcQl9FJ15UCqMsW5i6nbOqkVdFK79zNC6zvshT6JJ7FkAnjAb2GwNmW6
90dcxvk2Xon9YKRn7yyJmOqTrrwFR1nuijGvBrWWRZuhEcyTlvnQHrmiY5nBfErBsQwC+Spvl0Wo
EEVQy9vhlvYoSRemi+46YkLX+6kVvoZGUNtIc82n3CIJDtAEyzPDjYhqNQTKRVIrymQew984nmPW
pVCERrhUOkQhMZmosezeReWUEFhuXbUuC30wAmq3A/lZ2XJl6xpOGkRBu0eFADIECE5vejFzsvHN
3AVlirx5vUQeLBbyAZJCCGRMJy4BV6QFrNABvBLa5BiSKW17GENi3r2XzoNlE7yCUXVloxQhJ7JZ
zuBe0MkH09cTQLamxeUIAteQriGhNzmbZ1WAjrlshkYAGpmZ3Sz5Kt/Mcexv/VrSXTImADwUcIhT
IzfGlb1XPUSoAI2UwPChZ7A4qDjsHmhd/mYExTerg7H7uq3j6x6xw4dsI0+HYQJ8BjjLQWul0hQZ
xgP8pFgX2NOkgfjECFrPauW1rbcCOnc3LoZMrYaGwCdciavzse0BYiSDVRW9kaeS2+UKNGFI6joC
RL3HSOBw4jRnkER51bvj3AoPmuXhKCV0t669H+Gf96uFfkdRKdLT5cIC7YzVyHS46O+5SN0k1L1s
Te2Oi2LC5+MKFpkoMMMQz/h6wqvcxHEVrkYN5QZpqvi6ymNIz8PSzVk4sEdo0LMbbAJsCkISZqrL
yd9qC85QHf41udB5VVTAPlE9sRvRQBaVB3rUNZBtQWft31e1Afa7aB+u7onCWvdtOFmqJrmJF+D3
lW/AtD0sZolFdUtJw+EsOCE720foHJUQ0onN0bl3TW1PwY3AdvFhta3tIfF4C8J1DitCFQISbi3o
bQzX3ft8hF8gS0MdR26TxxJYul8N9EZtEuyu9w5WPsE7k7J2DstpH7nWpPcEZzxQlRqE2NuH4occ
qA+IJZXJ4DYFbVIa1X2leJeM9GxmQZyWhtGbkhPXHEHagQV28VKtSkTtXG06g/PfmgjaKaq9DyGc
s2rZTos70CDIPEPm5ktBZ3/bSA826nIB5A6+lQWGBNxSBthmD6VKXRp9hAMGYoASskvA0ueth0YF
bMfuyRQlV6Cyg6IclQ2sdhq1O55nyLjDwT1BRcPnqKggM9V0hJGrCegqFRXILt1cROWxKXOoAXHS
gtdCb0KQjYCv0zhn4MADreHMBizkm2XS/LqqRd9shh7pI/gFHvCRpmzYTWlmONOlM7D/exCoG7Jc
wR0UOJWm1vI0CYyA5A8R1iWH6c08iBR0Z6BjA+7eV9jaPTQT3THQ/R6a3ASsqmMvsgYSOZzDDBRU
tjp/E5VhuVhCkdw4MUC8osaYTazXKMkKBhHvnIeV3HsiXSrs97MGCGAYOPoGJG8AH1r0hb+QSx7P
O2EPBqp6CtAU27w/Ng5Dq35YF6kGKEf9Zk0GIEWxgDaiiufCvII7OOyGVBW+jiMBNYCsoAyhi8DX
M3FwyCQOeFKA89BSDVp275Oig0Dv8bxc3O8QMhFwZH+QYJ11+ui+4F3nqHu/YgIhWkCJqgG6kZqh
pL0eQe2+tof7VhvoBiwXq5jBTveM8T5tBhDq5qxrIrIjooS9r6yTp20sIlWNscncOEIlczg1102L
zKoZN2vmDsspE9gFqMT0phuha5K2ZSFPm7qFsFoDyTNOVrIdfYOFYr4AONI1BFdMBaBj6R30Ekpw
+REcPF+uSp0nZDNPvD8OGm4AbZgcG3a1uLl1aTvTek0jh9gN9D/Aa+DT8k27IChbm5Hu6t5GdgPX
sefmxEwJvN2MZdy/gutkM7hIXsNBr4fkoqt77FviKjqyBQaQBypSHEpyOkC9UhrwifsDeMCiQ+E+
VTHgwgFYXcEh49z7bl4skNaWAfTehevwm4M0dHnvnxRauEcVCAFHU9vT+oyPAlxEoNEdUwaNjrII
Tnx2CDMb8anjUz2lxk3uOKpauWlCx26KBLSUe69IlhqCoo5zfA43oSCQ+xafV+ygNkCzQts0aVvc
qoG1gETQ54pS3scgQjhW6VXpw4ai2YD3accaaB/N8CwAEXIZ1J74HFPYArgcvmZlYucMNwVEFs97
yDAcLpVtbQdOM1YW0J5o/JLxeL2ESh2cGkU4HtNhBtC+R0BaD7XJbM7hsOFCyCF9DxWcEuEzhM0h
AbUqFCTMaTcNAAq2gLsQ2z4SEuBqPKy2GgcIM9IHmLfownJlAnWgXUOp9kYuAYgfK2DfY5ig5zjH
dIiyiroFKwdcaH01YaGX42Gc2vIl9hWyuxZg9NxBV6uAonGAGeAX18HbEc5Xdz2wEUhIEdXyDZo7
fdR2y2G/0Ea6oGPMX41iMS9jwj6WUR6ltaw89ON7BM0UQPa5LqpPBfFW8bjPFUmgpE4nSyCAF0iP
le4gIwU9r+kAkqcEhhKSN3UV4Jx1Bwa1bF6Xo2isyBa1AlrgRW8H6OouZqe7rjoj1GOcQtY0O6js
l+MWd21Im65rz3JL7Ce5NMAXkngBMASSmStoUA/QuF78gE76A/ifVHkBQqQsS+BUI7VQwTRts4ts
DCoMKEVj2jf5HL0qqhjM40wHf0JTFQ6JsHW5AAVwhst5szsm7gD+PdxEyMyB0vWlWK7qYgCGt/TR
/2fvzLbrxLWv/yrfC1BDDQi4pdmdvbeb2I6TG4bLlSAQIBAgmqf/T1ypcxJXTuo79+emRiqJg2EL
aa05f3M5HrsJ78zWKKsKu+zEQ7yqoeyaLCIG3x64JIhNTKM+cLMJ3+n8dphkEvv26hVafdGoMXG6
hG2YltsZTp0ye8qCDCvorTHMSd60p6oqW2x5A/Y0LWY/u4KeZg6+1OF1EebuEaYxveSzFz5RZ+j/
YOsSJIIr94geDJ9rIxjOT1PicBvrHLvVKgr2YHHl+G3fDEuFzRHQKYc90+CdqLZ6s83C4Lo2wByT
DCjQA5iT9pOqZjiBA/Y90+EVGiosniJz1MnR3k7k2868rhonEHo7eWCeLL64VpD+ymtHvHGDQ1jk
qS68dv6sMDpoJA5O5lo1gXv0/ZX4RzRs83Do0d/AQR7NXg/9uKtcxgL0KoP3QtRKH4KAQrLzQuxK
0HnwSPzSwbGRZQydRC1wsAi7iAcJxTpZO58fW2/G+7Dm23bwVjLDfvsqcgbfLWxqsstV7QepWAa2
w5XlgzTj/DhLsV5Ldyke2zFXcGH9ELszup11hwNx9CNf1ITFi9s6t8YReo5RTjdByg2fDyz3nNex
5d4fwBzWLxWqyq+6mnuU2xMQENRV7Iq2PbmmKMr2FcSVZ6SihEnGLKtk1HVN2aWdnruTx2dY+j44
irwUxUfgAPkHgRofsEtdLYnqvQ1L9ZZLyNvsUTq+etXdgn/Ja0jRo1JuQtBKjYOOtSL5RGN/IKaM
TGjFpzdZ4RtD+U1y/B/h+TZV4kerhmxxi38pMBsm+gMX/vTF1LoZfvI1f7GdCHbjDQehSSiDaLy5
Nd/sHZ//5nLXB6TpUgERSuBK34PhHpY+8sXQxN6Y8b/AcAZYFE4JcEwPqtXmF/0XHs+mBv1bHfS2
UQBIJSB6B+p0Cwu9U4sCase10IF3CPAORrWUAQCUjkffPZOfCNY/alIehkVQzDARLkqyEAX5Bs1+
L6Rmo0WPq/PsMJY42tFvgC8I5kx/bgY0e7XAe1ytnTKJXof2z6X7HwXQ7fP6/hbfLu4JIPAhHhuy
2u9uUYqqmrkKwkPuhjhgfNNPiZ0prusRdV9Spl/ysG5DMIwFT/p1Kb7MztA0qTCCJxAeUcDjLN8P
Nqhi3jndaVRa3vRBiZasrDIvHhYDoi7P1/PY+9l9Laop+fUD/OlN+CB5qRcSQPzi3RMkBoZ/Pazh
oVtnls6uXne1U7vHwp+Wx44TC3FH4ex36sXGlMDHmsIxSDydL/j+IN3fChjit7oPgohYSBAhKp6d
DVR1nEOLNt2iF66LcYBRvw5gtmoUZr++hx/11j8XASyLEPR+AGGSvdNbe5eP4+JPIXACHJyGrCDt
0DnvN0/+11f6UUv+diX4FfjVNqPkvWfhWdrXLcWVLDqLA/gofHgi6E5m4N0d8fL6H2yJdy/R2wqD
RRK4DEucgdX6cXkz2qNSdSpcLy/MHXaUHrQVGodf39VPnt8m4mNMEKwfUOLvnl9osF1UkxMcDJuK
fYCn1vKwOKg+ePj1hdhPXlcPhiQ2pm1f+NumUOaUhRPW4IGttDqufs9SGWLNLMumiNRo7yMKORiK
waDuFwuvsAUgm7glMDE5NutV7XndnVkEKlthvR6oRoE2zFK+HvKqzU66apZ9gbX5aHMfRSBfietA
QJlWgz4OF5lbl6U0YMWhZ6L/OIm1OPz6Jvmb8fHd1gfpnyCng8fJIPthZsrmLX7n7mQMqCxwv/kw
lZxCs9PTEcpXD47JqJ1WPYugjX6dK+MAOa4ManS/PFR1Oe4sbYedao25tKqYimhoeNKJhnykTBUX
L1xccLt1/dHrRIq2kn2gYd0BJ54qGhuRVQ+MqHAnV0w6GqycHyF+sgRDoZa9yne0tPlnbGfqIAbP
A77MvIMtIAbgdIEy0WYs5bkoDjj8F+BqRZ1KDPPZ91wHDwaKyrF0IHk0tJND1OXZq8TBE9e9yo9u
u9qbtqITlPDVd2H2wNWxmfDS1jIXqZR2jCEU6ioeaK4Pymj1BOovrjpAsQ3krxsPdsIfy7L0UVDJ
Ic3VwPde5pY9WDJQ4atqReL4q3vnSU4e2rGvP/q5VF9bKjVoYxIucCSMRB09acIj3cj52YfAnPg1
MwdMG6qO5VLO12sXihsBZjQZgqIJI14X0804NN3vTQlthXR9Csm6hFasvjjKCc5OUzkJNOs8dXxz
qmuB71rQLlUsPM7WaS46a7OIzc00RLkxTuT4DaJB5fX2PBONOjxGdsuJeg0Ajdb8E1rHCQirJEcU
kPW1C5b/0akU5H8KjO8Cuxn1/QIUPiU4X2JornzPdBgcx9XlLyYT/S1Qqb45DmQM487v+YNyd41s
sSJspSJoGPxFd0bvlGROwtsZmSnNGvPYLD1oIjVP+GjmMupnnR+mZdxJye9YBlYKe5s9DpVeoIbP
QwBBlf2Bhga6hqDt3WKqc5F5MgbgphKbVyPqTtBU0AHG2BByahmKeZK7sCVgVX5ArOOc5eKznBdy
wEw2cp/RdUlLIz4ug3phddMkaLDL2ClF+DQA6wZ4aOi1P4/TqUHNHGm7zvGbRj+WnRMNlmSRHzoS
W9Q4xbRuSqD/er5ygjzcq35u4sUJsk+wkhd8M3O2kwyks1Rcg9omncXispOf4BhSuyIPRAOBpiiS
MRdsb/reuYJwoRE70CQ2s7e8gBmEIVz0fgCG3wtYRFjZ3gB1xyeEqFh3tSzUPcpmrg6UF+Tga7wu
wlk0UVHYsVWNoO2ZjCQI9mgdZBbPpGxejXXz5zKj4x/C75dnbs10Aohhj1BFh8jmrXttiNPuu0Fl
sZcRexwp3i9nUW00VgtkgYiUfk+PTRH6a5fQTtRpTfI6mp11fnQtaXacMAnJOG9Tt9KgvZcxi0IO
XoCKrrkuNkG9gQUXeRr/WzajapNCoHEIW6ISocdl74gAQn5P1C4r7QLky0z6Qpa8QnOHogARMgJN
jamkhcuWFDlODug6UGvI2MLSnFiKOzYnH15XOhnkQeDzLFfrQPqPazi5Nwwv6mUpSDcmSGcIGZFW
2y+0NFMSVmQ9IOJhXqU/5zsIS/6TLIbmuvF8+uAQ1BeVbuWNUhOqE4uSDwozGOAcsEuSodHuAJcQ
FDMAZe+r3O2ey5KrRJF1Sv40Abx22VeK8uPkdmhc83B8QtNYHbsCovzqSHKoShd7j8FNdi3KL1Hp
7LSGLr6vhbcXLtfs5PdQFJcJfmkM9kclpW7aNDQWd64KeROSegLlzlnaDStLXc/Nb1a/zXpowyu+
hoVV/xHalYe4ARr5SY0h2Vs74JYcQfNo4D7gSYTrvJSH0ruh2BjgsMEsage2Hkgpqjj0x+yEWsWL
20yEEepIc7KASyLK5fIVNbB9KqzBvq4ZaP+lspBcPBfRG1J3+6xxvKvBaOd+wQVkAssW5QXMUnzb
MFo/T5lntuCBHO7h6uFXKkcggrAuMb6kz8BHrnpFy71vO73vSwbkF/Uiv/JmsgdFMcbUjPxiYZ7s
WtnNaNmZiG1Vyp3mmUx1Mz7QzGHxNAzgFNQELLkgtyZrQgsfJLd7iKiL3OPxoz01btDJa9PXncVq
RgpymBvQtwBASWI4M9l1mNVei50VnGfUBMyVl3lic70e3473/zWsPx008OWNVnwLFmLLQOH4nxvW
hy9bxr//8uWHlvXPr/rWsgYUmUNE/f5qPL+1qyH5DXQaR+UeABgL8N9/tatc/AZUkAA2YKBztlb2
X0gid39D14f6Cno8hvegbf2v2lUfgyt+7ObAnyELiUr4bcbd+9reXwx35OQ1RwewMUUkxs/y0qaZ
M00M6wygR0QRlZyuB4Zio+67JaH9zPco7fxDV7tFBHahh0GCTQpBI1c8zIqoVBSkSfIc2Hg8GZ7W
uZif6xl7VLJwj78grECPrCVVPIbeFHcyR5Yg8/8Ym3Y4Wt7new8caCIC1cU0g82/gjrfL5ZAWw25
q6M1nPudJ7saUSw0XVG56Ge37YKXBi/LcZzzdUcKAWvB9xOCIzS2ZZHfUJMFh2YpUDFKbovI9u4A
9ZkJ/Szp2O2ZddZTb6tQJjkCpr9ngd8iv1i3VRfVCKGdNSj5RwR/g2v4cOR+nAwKzcq/syMNz6Tk
IC7qPP9cyV7i4FH2sPqjTVQB/Re0kNkbP2sOU+EC6ubLnW61fzQNa3bCUQt6HEtvGj885ajgIO6p
W5zrTuRnDOb6MgVphYxcNKrO+2AIb9Kpc0lMVte9Dsu5P4796hwyZ6UnF6TYqeqxLyvWwbJwyjXZ
xO5zJ3Aop13gOCXIG2xERYsAI/X86xzbyB6QXb1jHffwr/brHarY/uwXThapkT2IuZ5fFzWKtJ9K
GWW+6u9WleEfWgRil6OeE6edl3u3KP3fx2yOoUZ/JjXC0bTl5WG0Odv8vOzJBoXelWUm/ggKoZbz
uLDynHu1iqqgnWU8A6RKgw3hBvEeHJCYMLtOsCJZoAil2PVBwCPpinSqQfjGNNPXHBDRbiUNsjxd
VjfpNvTqzl2mvrpeyvZRjrR8DGa9vOCEQZncrB45O1rZq2DTWXVN8CEXoWzTNsfpL1iGINaqELwh
ornh1OpzNdFHOTvtEDnc7Q7BqNXdDCP5FDTc3rDahFduh1ICtqBbmrigTu0fRgfZpB0YBHAL4egq
Fa8jqDRRrLuyYTaM1tnwnXRbGM+0Qwin06w+LCOyIc0aeshPuCNB4c3GOuHTCpK97HI/6WkNhpWt
NVx97xB6HbJc8P/PRrAXXXV+dg1Dc5ZXLa0+isL496BckCZDTPjYF6ObsX018FL5kUWsNHxFFqor
0jxb1pvVzv1tPyLK9xo2PFuv3QbWWzCMjx6Mj1sTjFB700r5D4j9ljj0R5rmVROeJu2zOgqzHipr
Cyzpvp2dupy2xER+aJHjMI+sgkE3J5CIwCkljfC1f2p6L+idpPZKRm6wUeK517ZdkbEst1AGBC7y
aZUdYkCkdfJLt/i1/5GgJO0MshsLvWtm5EL+wKiAHmjMGkbgOyNJXcdNyag/YOV6KgrCepwQGnEp
YtC2gq5NhrD83XeyxTkEjYUH5GnoAJGGio4KfzSwgrJZbh58XodP9Wa2KWC/WClkofmRygHNd4P4
xG0z+O4fiEEOao8MoG0P/gJwNQHQgYDdQLMsTFHS45JrlcOlqjc3kiM1Wseqr8A9vJlK2PtwRVS9
qK8RbAbZWwMd40A/wkbf+MHCtIiXsZN8uFLV5JFEa4vu3p/9PAXHIG7mLZHpuWCbCDKzEKw9PGNw
L9nyUE0BuzLC6RFx0KYjyLKG0750uTg3odsd4ZzjvZ+9bOvJXQxcGLm/HymT+8a3wV5Lo24bVl2v
ObTAyFBPX8/Sk1dZ2/o7PQ1wRys38PFSgVTpkOYdaTSUgp0C3+w9pym3d7XE/oUWOzU5YKUdQb3z
AfnVMhWsX2nMJ0RAhNM0F1+O+j6wvrgMorOfPHAjS8R4eLXAc4mqztBEzW6+H8ywomZbx4pENQTG
127pfscZZS6Cuwgv+jDjCluQrSzvyId8pdkOPUjwiGK0v3NdJ8PhAKOryv3+Rg+Bg8QOUtK2Idnr
yoR3u2Q06X2RH7F1ZgdMjCDPyqdF0tdh8MnSbtbRkLH2UHrdfOWv/np2PRbAoJvRGExL+VkyTk9e
p+0FNvpucBqQY8julPHAYWpFpeVuWi7ZeivCskylCvd91bSPq6+H4yLsuKemWfeerb0uKuk0xWvv
2HiqoJP6GOJRJgZUy1XBt9Ib/mPSGjinE67/AQycFzEgkkDMMnnbLvkU21Wq1C3DfC9wA7sWlgha
ucmV2BpX95nzzuAshBjxYgM2nKm/0i92ZHrnDStPFc3oQfQd/+jMuB4LdZ4g1pbv4GAihNwM1UUh
m/004j08j2Ywt5tGfh34tIlX2ZTXSs4Aurm0FwTvMXqAVeJQrfZzF7jF9eJK+THTI7lkGcCIEVF9
VAI1xMwxQEeqaw5EZ0a3HRd48289UBb7kAnzEvgNEEDIZBwUIYhib64jtw7EEVRceKeEXK9oqfTv
U593UTvXJFVoUY/I833MDNJciEITFA/I6IOB42nBFEx3Qp3nuclIOkndnWdIQlfc6YtqO/27BJnf
NnGpdEtwgMOjw0ZgzCO4hT5y4UqHzqQBcs0CAoVHMG8kDJYCoBkb4q6GMwE/XKHFwb9GpmDlAV5q
gzEAOiu8P5ml2ZXwfX1SYicwRmGGQGPFIv0PkCOCHEceppPk8qEXS1vc/a++//+JHOGpbwbGf67v
7yWGs/+/Y19hNvn3Jf63L/y3K0UZYVSgMkc9D1Pm364U/S0IIfpif0T+5/thRZgpxyi6ApT64tso
kr88Kfob6HKCTCaCR95/U+AjdvO+wIc9AMaf43vA98W3qSbfy7KdyUdTh6E+OH7foE6W+kOo2IAj
Hycjlr33PNXWniunLUBXtM8V7NgjmfwL02Ol4hp7R9L2bn0X2rq5rUbyBHEmL1DpdOVOu1OQrCPI
IEN9AGyL4+/KBd530PuXtrIKGiG9LefJvABBOIupOnNn2mdDmyWD8cJ4nLaYqR2DyG5ZbjIWlxrP
EQpf20SYO9CBIQkQN/bYFBVkRS6U3Aracxzo04ueJ8TflUGab1Hw/YuvfVWqpMb4idTXwcXn836C
Hxy3efM1VM0Z2fB7pKkRdy7GncsUas/1FnM0AJ5uqfXSiWZZvCztoBPdra/eoE6Vpa/aF8/d0u90
BS3C1JJ/zLot/xuIaCI9criIMQFgDWDc82fsrS8+WekODvI9Meq8PYGhhnnkqupr2cLk6vOh3IEe
1wmvJ2iXuS8jO9mHnE/3CC6IOGA4e0wVvk4ZjgZsOEAtlytU4fq4bvQhBiHhwRASux4YYTkyDHiZ
H4Rc7qfWfZZcnTAkAehB+aJXD8cqR/Eh3D51cUMImiOyudy6FT6rhQ+7Lmy7yHHVaQW8h2NKYtth
KE6YxoNiEnllKCJDFDIi0wKefjxuqO7QFgvImO1ZyvplRH+CIPGKqgdBckjffdq6+AtOt95CTrwd
2LSHOXBFA5hFjiWAYrUTWyW/coSKAM8VZ6XmKxRRcE51KKKywB1qd3kCkwUudhBVUoTcgYePC9kC
UW8JWeoaCBOipuuTcdFhSW9+QCQ3mZdmAmlmhiTTGIRsAY8iyPwa6PXKsnwbkWGKi+r852Imvwcd
vwmnAmLWRJENHw7IcwMxne3D2nmHomgHLFR+yGt8Rg6BY6kGO0TjuF6BjUMOecLniRQaP4U+VgKO
IrgErOYRgIWnJqevIYdEXs8G/FVenUBgP3RmfHDn6msNXDwmAtTNWM8PHDB5hHBeu6ugewMKdGRM
aVHEb8+dNuIShu4zdMtyJ1zv0sLH3g3b1+E+I4k5AdHExXPhm+UgACtHDp0vGHzSfi6BXsZ+KZfE
OJm948BUk2rOsxgRYy9ewsEeOn+xp057FvOIRLAJ/M6NkkuVIumLULXTLjsiK3uqQTnHzKn4KyK/
nxdrxDUNVJtj1eiicxMEs9sygTfDE1+t00vma1gDOeIHAiVn1zypJnuqZ0eMyer2oN1rVgAqzy6A
Iz+jIbaxmqsUMMkSI3SetPCBUzDIyLQbTHsqowJTSk6g1ctI+JhM48jbRrs6nRz3STs0j/vR81I7
gtZuFvPaNAzdi1PKtMKwoMBfMDxnDcWuLuoxYYvObukARQ3gEGTqkr1qqtuo72qQh9ALxMwwEsDX
+NwWvAKgnLOoyyhJZtCJNy7xx/28YV2L8p99R1xG1k3HzJqvzmSuXKFO3x06P3H8/2bBBhiohxFU
Ll59H1LK9uffmWtFKdyxnJQ+uBboPR+7Ic6C+VJ43XnNqPgHvuBv1iiuFuJAgyoK/SkQ761Rdxob
sfjNIcerDu9LnVjFJfw7bOi/vq+/WaPIC3EPtSAYdkzjfzu9vruvyfdnXmatPjCYI2GG3XDbjlHy
wsTsYR8d8Suy+/U1f4wbwsTerrnVWxg1hBF2/rtnmfMmlEhzNHCyPZl6vX3QM15sdPaHyQEBud1v
Va1XqCnlP9wu/5vctl07xMBt6IEI3b3PALcqn9YSo/EOfW04tPM6QLMBGwDbxVWpS3Ug4fw69bPd
QeW3pxIDgBKDZhyu1PIqEb/JYQePOUC7laP5D5E2K0eTsmC6mgS270CwLYKBtarLM5roXe3Z+7nO
nxA4qBMxu5cxqJx41jrcex6yJjmyoDF42yX59UP+yRLafswOYqTQVEDevFtCrCqAYjO3OUjW71xN
bkm43tar6f7hiXo/e6JIMG6lVQAz/72AGU40mPGHWKsh8gI9cMKFFhAAKmzCDdqrpA/UechpfVfZ
5RZEV30nc5yh7pp/7Sz25a1UKTHrAwGW+Sp3elhGkMacUFy4sXsZYLv32qKO81yKfTez+Tn32LKv
c9amc7EUGA1k+vtGzU+zwbE/ssI9DUVQp5MAWQsg9ysKfAGEucKnOAd6Pzvl10yvT0E+7tYBM1Xm
lh/k4h2kbAqMmVkBi7bzlfKdCv34egtRATNUwA7sYKl+NpjXFfsUNdavP7Cf7DCAp4IQIzIDn2G0
+I87zOo7unMd3hxWgG9bOTFjZ/NaJiKErv4BFkCF/aPojLfAIzinggAzV7z3QVBMxcBoCHdpDsCd
7zGD6VTrf9ow3+X23t5yH8F3F2gM8Ar2PrdXyE4NCEE0Bx3adtcXM6asZevrttMXK18gImQnxdxD
6LDLlIUy9Zvq5MzZR0zr+D0QGCLHamtgzJf8YEsc4jLE7oQA55nS/OsqJo4+tVCHigtgyR6fEHFc
++uqEKkN2scAU0ki0QfABJYCWK6HugX0BFrBsGt3zMAg5XBL9+MMUZGw4quHwGgE/v1sZ3VSXr7E
gShRoGKwzOzRNm4aiVlVZLjXDZOpy9d/SDq6P3lj8VmECCZjH8YcBPbjAsD8wQEaad0cKKTjyCIS
EuPHaqGCdxTuWeIJgA8vk2oJLrUn2jjrDYlWWt8MJdZyphpMC2nG3ZTBERsE1ckoyfNUtjwJCCYG
KSsu22ypeMy8iwwZpm8a7EStnjRG6yxP4PBf155EhV98mDmqQ2QJi9g4815J8rSgEMOEL9nueTXt
w3a6zz0xwqrE+gRngYF5wkLlczAOrs6qcM+89SlsjT3/1y/Jt7ntGAqB7u3dM4LC4lfDZKHhB02C
EmeOMFBuD3dljLI2/4dPhNIfw+JvazjAKYxtjVIGu+fdO9m5fOEQgRsgSn2D/EyvEzDPpwwnVQgV
OF41liQo5jWymNuCCSioAPPqjOF6azRqjGfUTdjGRW27NBRrHRUVoMRmCX6Hg3ntYG4cwn19LENU
+3OjObCJ/hUBm/u5Wq5qfzuMscxyrl6yaatSJxbD9Th3IxCCWbMY5WpqhzLYDfhI39rL1Z055kTh
L2JKz0k4A76inSwg6XGIKljjxzlAom5rghBA1Mk0KH1qxumhGNBIBrBa47VDq+et04MZchItbggj
xT4wRW87pzhxjmqN+mMCmB5OFH7h1PidzG4Lsh3tjrqmT7fXqJ+9i/anB5FvDYSH1EMgMOer6lAt
kaw8zx1wGL/F3zaO99yViC42Q9Zdh978illEyTTiAZdVcS44epZwRinuVu4zAmr3E1TGmGtwRE19
cmx5WmuY7ybHCzwM1QlN8b6GxoRBcdskR7wdYhrOFfU+y35qTop6F9vbBPbtEm+N0bzCUZ/ArlyB
Ub1Ug/vMTPFP57H4yeuNWsfbeEeooH9jRquFlx1zvfoAYvwVgwnve4Jzz6LNyjy81lv99dZq6yGk
uwEMI5g0vPONBMI49TC5S3xZV/NEDQ20f0xLC6zhflINeRcDpWvScB6XQ0UxH8sWCkMjc7dIgTrl
r8j8hufWwFVbc5yLw4oUVQO0LF59fmEO9phyWJ4sR7lFDG9jQYoxnvNhc4RQWedoDHEeSq7xgeQo
s/1yfBgsdlDDhnuD+WsxgkBnO473rgfYQ1diTgujAJFNYOfkhAAiYI2aYo4dQs6vCOy1O9MO9z66
g4MqBOKL6J+qYXzgYr7dqnmETL6dr/9z0P/BQUfKlKFm+88K2y0c9B4Qxsu7mb7fvvAvhQ0/iQ2n
OEUCH33Qn275NyM9IL9BUMYAQSb+JMKxK//FfbPf8FsCZCIE963TQC/wTWPDDy1CCY5uim6D5tFY
/VdGOnvriX7AH33X5aBeCKYEUPq3OQEoN5EDbcly8Pxta8JoroJiTvWEFZ7N6Ohx4lG+TVA09W6C
vxFGrDfm6Aaakt3aYShrLCuCXr3rh8qDvOEJ8HPYEVH/vyIOld1MQmBbXtCDQr5CpGmtAw+gpdP3
aUkXN1lFxVoYlD11Un+FigX1JoNlakq57pHE0k+mX8xpKTt5wXRikvrOuj5mzOGYD4FhQakJgfCl
iPp3H3Jl5uZAUKwECZ2J/7KWHBCgolqWiGRw0HykDaG1jTNmuMrmUPhr8cVBafQ6rU5xnvE1z96i
yzEJndBFkrWCVUz9Hielz8Me8r6Xs1Q7k3cbBnl1hbHemOOl5XC2U+/saVaucUYyDK/Ug51TRBLV
rsSAHBt7eCgwiacRgzCB7iCdGSKc0mYkspXHHwODx0yR7cAlAF+dGoGpjA0w9gNjXQ77Ak8e0+jo
aVrD+nZwuNihVKvvwE/r23IMzI3MwGUAqlfNCbArpgcHaxarSfo71JkEAxaD+oxhZTlJFx+jRSOj
Wjg7jUc+ApcfrkftPvdePnygfd8E+8BkYZUwhN0wWH0M1L4BH/SEGaZsV2II3r5ukVKCRZNlZ1cr
uNycQHXVzXr2PNvf+0IHcMpE5p2gnJKvPYqs1K3pvW9vaww/TnrAXHs3J0ikjcj69ZrxC8WYqU90
afNHU/P5xvalF4e1SJ0+GGI47YAK5FDvORi+U1htFFFbNnceGdyzctnHYnIxURA8X7KIcdk1wF4/
LKPXpcLB+TGROiaaDrFSZXmPkYDkBmOt/CSb3emYC71XJQ/S2oVrJUeMVc7gdxZRaHV2KMPM22Ei
tfqKCdKvFHPUoSC7mY7kUNF7LHKMXwYkcoQtWMMzDTmYZW9KFIqgRDTencZqi6GzXwFGlBF4W+Cx
sn9e68KDme47QB8xBtVbMIt26jE0Ix+hTdGRFpBxpfOMH5mUH9tKdvceYnLnBZMLTn7Qd0mJ9CrI
4tnGlWvkhdsO6wbLFqU30kf7dpFQgFB/JyVxMxUjoO2lAUXQbZkGD+xi4Wp4a2695PQxAIpX7PqQ
Tpiu6dHVhdpVTjKXwf0k5gp1yuKEwfiBMYyd/4BZh4ikRDDxJX1C0jIvU4JY5pUwxL8bApnJj7O7
AlkEw4CJd02owYBXApopoibFBQ4T+4g0kyZRVVJjY5NBEExdqlHTzCFvyuOkGcK0lV5L3A0mq7iY
BqExQvaDLQp3+jCoYgRAludOyS+Y2mvLT0oNZm0wy/Nt0qf00KEurQjXxPbbMFAsszz/VFNUmpBS
aYHPx9E1lufbCNF5WSlQBvo2XDSYFj/HXOkmCDB8AzZ5Ds0lcD+NGuDwq69CqsQnPKNwtFH1f+yd
2XYcx7Vtf+X+QGpkE9m9VlaPjigCIMGXHBQpZt83EZlff2cU5GMSx5aO3/1gy5IJqCqbiB17rzXX
BHMEuaPjqk0do4RWG4zVwIDDJMt4QsxpjJ9q9Cc0TTskO5E99nbMi2Wp3XX7+e9O/Xc7tXA9TiD/
fqd+6P8gJ+OXKdjbj/y5R7Pt6WQWJl208q6cvf+ZgnEQ/426k1mUi2vJ5E/9c48mHdDTTH2Onb55
HXj9Y48Wlg7t4LUExy+uiR7/0SzMftfj4E2CRue7tks5wGnqfVOqGKa1kFOYwdICShRGjmXCwOzB
1TyEcSsQDXkd5uemNOt+j3qDAR2BE5kXFfHcSHXfOUjCNz6wsM0wZjyjl5RuWqk+uQFtWZrGsDo3
7VwXx2StTflhxAz8HXmRxCjL9C0Lot5KMSbbVAe8JA1K7WA+NKFIdvTW83OV19YPJ6nTZhMOXfC7
gf8horuVnP1CdOh9kzVSo19eXPbDA0KSdesgG0YSnDUzZFNvmpg+9Eip1rLtWRMdYTz7pvE7LTJk
JS6yrxrW0b2XztkpW9f8Ft5YdvJnd/oi8fLvBJs66J7aSy+9HxQpVk61fMDTFoconmXV75yWb4zh
dMVKPHRluw3NNL3p2J2TOUO4m0jv90zO4zOY8DS/d21lbAeszg9Zb7KeLhkTNrwE2kXlpyk6shC/
1GYwx2z56LvjWG+5E8vneKHzbpjhPG0WFScffeEA3B8aIKvRwsc/ZV6c3nAAV59Fllkuq6/CW4Aa
i5NugcnCtPLK2vtIrIGg45D6tPSqp4fX5UMEt59z21CbzQbYDS6NKl6Dh6CQ/rRxSsEjka+ZDYlD
pcO6zd0BwLJX+ssr5NvO+8A3sc3ILuZKIdpO1TYzJ1A1Gk1VMW744feQkcE/FcchEzREEsfbul2G
caBJ/ceOMzJS3RScuA3UB6VCRU3W0LJFnWw9Gm4od/VceedY+IuBDsD1vmvj8lZR2N77trUyoHgj
CyWLxgx1DGhuKQCAD5lvJCL0/xIuUegCxwh2XAjRRtWc1u0HUXQpM8Q6g6JkOlCtiEpAhYcZpxrE
LTVWbUFOqLGc0erCOyXwc3P1HhE5cK9Wa/Y/Vm3Nku/jF2lfyh4YA2cqiFBLquFQ/RUU5SjlD1vP
Rq54zuGKA+dok/R7xZyJaqr00Z6VwVIZtzPAoUEPMpr7wQiy21kzrLy4lvgkkJGBLwB0tbR4ZU7q
SsGiuqn7DZJtM0Uqz6TsSF5HieTIWkYrklewlgkvd4/7J/uQKeCBUdrNumbt44o3G0Wn7q4uGXCU
XPspWkzb8+26ZlPHXiKcqGGncbbtXM1WZF69wPnVF4wfCY9wX02Vf6fWSt6X2k7cF7Qg0oSJM0+c
QKOTa/sxo9Xs3gAYNu/nq0kZ2CI240p7l23tYh5D1SVnYQ6XVdE+ewwn45txtURT32GPDlzU3vdj
w5liP3aoX/bJhMIVi6cpNoH2Xa/EPTQHfDR9feAfapSCUY/jkZVo+Si6UAHYfeP/lKXtHUoztfXB
OYbh0bT9D2Zmz+4ELshB+w8XobBRr0mKkObUxwvMqdawbhx4a4yXcvtR1JL3MRawanZ5wmrmokwE
kN3lh1U5wTk3ArwOgTSUulUWbn/fGWog+21fHIIgHnallWhRFveqgduw0m/A1/PIZNGc986Ulls6
9fZN40G3cAIs6jsja1HCEVRgPbWryLamU9rc50Ik+e995+dfc3M0nrHOza+Die9x11NJ8q4JNW/R
uyI5tmg/nRDtiqh0kBXtvHRI+hv+ALEPltECLOB0iD5q4wVrlZ5JKHJt+BjCd1sTnUQJ3FtNXhrZ
lGjAIbweB0o9t/MRQ5vT7OKxkskIpQFywh0eCCQMAXybJwunysss10+CR5ie6aAxIOCR7aMH0urR
czkW0pJatqOddic/rH1zhzfH3pWGCwdaaxoudTyI+7IC4YfwyK+sO9k3ZKKMq5cfgq5xPncjUwil
0JCOyEmtrZXFZRDNtIeHzTTnarqrNNdiXazhUjFX6gEYSZU8UuLGvb3JRbmsy7Fy/NF3sRMBoI7P
3cCqcS8gdr3N2/5bT/1NPQWKzmLe+e/rqY86muxdft7VdPD2g39WVSFFFTnm3p84Y09PuP7sfFxD
0mhdOJxUhI8ykYLnH50P97dQoKcOGDcyF/NpB/7Z+CDLEm8MjQ/PCd988v9JUWU7ugn9U+PDDPEn
ML2l+KMDYzLU/HVuEAJEH+O4M26EsOZH6r9qt4rePVXlWux8TItbE+3yxSm9GQsbgHdrXsITedGI
7ItGPi3sgCw1vHtWNwb048zZRS2f11HdWHnke3W6K8bkkjAlAyAzswwRLCBE/SKn4oNmvGwKmQSR
UdARtDwO07w9dI0rXJaEgfDudqK0P451x5i1tdHl0dC9F3Ie4PSG6WbwR7FFild+Nw2qjcB55oX5
4bRjh/R+elzCZbzkjeceOumKeuPkU3XJ8nU6N22AGc5P6byrrioOs7NyQixrUnCk55+qRLFY5ut4
FrQA9tA5nAhB4gpGist5jygXqIYkWmA7K7hWVBtoJDcE9CzH1ezNndmKOGrdzr01++DIKn5pTTS4
Dv3Zu6qwbupYVfThiQZBYmvvihQLQdcF8X402yrigWl2QU2MQZcUaKckrJHCgUVPVAp+NIFx3zV8
Ks7ci+ImJmBO+O1e2QltH1VjXKHPohmr5fqxIy1nK5f0JQQF94xgyzsp4c+vtdXYUJq6cGsuThPf
t/1imzs0qllPF8uAKQJFMHbWj3XvFLgCM9kExjfQKAhMN005GSu9gCGn+KibYY1MtxFkCAhMVLCK
IOR0Th3ch0loGjsCGjgP9svc0Vqnb3ak060OPmZKuuyW8B9UVY8Xg+nuSIlpgH7fBOvgzIhuMvcW
/bkZ5ZbKip1RrBpdOIcVnhE0+ffGQnFoMEVQeEYObFhr39819P1BnSGZZoDpbvhFgx9G7azqtT5j
4Ri9/rWxY/fSr63MsD0OTWagcu7Hps/lYwzl6FC/ZeJhZ5tnuQ9jyor1INa2Hy8hqT6L9yzNaTA/
GvBXAny2uPgqKKEJHTV7j9Q1UAhFQUW6prqTWb203b5DtIC/jBiwTw1WiUepOoY6Sw7xcE9ySQ7Q
3kgoR4EexJExDQiSUOAbL2nhZjgRV7/COuZV6q7ArI67M+y+u2vSsU93dnypyxRcJCtJh0CZhICX
2K2L6t7IF9uKKnZq/AHSm9FK+zKG6ZNSEVhwHWgoWumRVCRjl9HQTyJJAtDHPk59rDVGrz4VWRkW
tDhAQHapsLdlUiUPXbp0D16XBbtxbmn5p1YtD3wACg5zcDEMdeZO1eV6zBbqVm/oa/hOHSgwv7PE
uhELgL8NXWHIoXhJTmngxaeg9cEEu8PoF4QkKHdrGWA+EfXWPrd8LSo9px2XjaV9xqk5jJdp9usP
XdAmB78TWAdm9yHEL/4Ulwwc2rK1QWsayfr63wbD/0lsK667x7/fEB/SrPm1vXD9gT83wmufH0w/
pyufhv/P6JdA/MZowMKpFKDA1Yj9f26E9BA48uswQKx2mhjzPzuhTlGn6UCvm34RP87O+h+gX6z3
Ezad2R3YLuoshEWowLTq4SctE6SshEOW655mRejF1s7X4pJqPIMrxBw5izvQqsvXfdvjALKkis9B
OUIppX59duugfRVePnzC2YVBVmHk/am0+BcKsvdKKz6dbfL1+YC2Axvu3egaekkfw/AQp3wWzVc3
FeoDWF/tLla0FLusXBirY3Ee2qYQm7/+dzt64vNzkUCJQsPFIkHbg+vhXRMZf7k2qV3SNc26E5Xm
5wr6IsrfKQvvirBvvC0BH/6tbQbI8h2dt6JEmD1jis6+qLVev/vXYJZ2XZxzggduV3hTeRivES59
13iP/jXYRemMF/Bh4y2Gs3ZPK0Ns1h5pQK6q0IrEPFQPKZl7LeoZfbYLuo6IJFr2dDRXVkbcTUbH
9oqLa8bB8poAUtg0A163dQg40QyULj3b1iWth3rfXKNrjNEhxibpoL9ELPF55GTC/GRARNjBCH6a
GO1SqoDioQnhtfV9z9l/Z6Q6LKfXuTmLUTFaMFaHjoOO1Vl9OTM4RREWQYaHbqwDeOprFo9BS/nW
lXm89XRUDw0gUnsys5Qk+FzTfLgB3jFwimUvUwSXKkRcaQgbAIPp2d2FI2b+CHSX4wdDVPO1bEB+
NZw++m2QqnAnJ6fP9rOjgoUt1fcuZOAkahNfU4hWkY5PFv2LHZYnOZ0AvJP0gnNxvKhsIr3MciTC
qQwt2L6yCgzxNZugboB7LdMokazOTa16Do5JkjHfL1LKFpKfOGO10H6P7mzbBk4iOhHSdT+jBwl2
qevVH4q6V3scHDZVggv9X1xDmuBboq/GKr/vRwZIS2kbBxLoyHVKbZRzZrZH1jpDqbbCk6dzoFab
6Dp4m6RDrTonKiBoELDq2B5XnSIVli15UlkPBWi0xwQPRs4GHXWzUERQ6TQqTEzWDSY6dablEr84
uT0dA5lKOuu+m/4hpDkD19bZVlntV3+QJlI0G3tFuNXhZMUbZyUkwS3XeCzP7718y7v3Mb123aGf
6xY8Q2pPfiQkK1MtLOGajl7sxF0S5SoG8hS0Y/G9ztM4CzZjnx9skzSagiYU/Cf4rTPFbd3O5h31
WJ99JeS2JEqwnoX9QPsKF/+0AoUynXz+7BEeFt4uLqCm1XBwrMfhRG/Mtzpj/EaOBTiBPqTrALC7
YYQ/Tn1t7OicLHfzYkGXQTgwEm2GVzb7SOG3LEfqMmCBRlzD7mvqHoZxP8Hl/iIInqSIMWq33oSL
C6YzkYV5XDE7shWANuhTmbXbznSar0Dj4Pr1C4GkBomBp6UYiguxBXoxpCO1KcC7PFB2Y0yYgPFG
kPGuTEO+G+MZl4JjteSucwdQAynBfp/GzMvFps9mPr1K/PUII45yopHtK2Df5lXOuO02ocuRfovS
gZkVw0llIONS0+9m3k/mHShA17xHlqrByHbbfO2HMsRtZZTr/rqUh3zzFBwHrVN0MKyjhTHO9yqz
15dycDR7s5DOWgyE74HHWbfsBNby1QXXZ7bnAF8ZfykSWuA8R3gLMRY11irnzzX6/WzAmeTWX6dl
ZH629Otw0/Srd99h05635Hs2xl5OI5R5YfRwMwK7fFjqdFbAzgHbbgYrV3A8EvtBNA0vVhYH5QOE
TzzTNWM6dwtTcj4pgpZAfMzI/m8ro/fx8/IJeHarVpxqywqwsHU94BT0pvG0rYfe/2LMtSSDEolF
GJFZqnMEAw9mxJQuAWQU6MGvjWU09wi5QxDgHuFvMTOBExRBzilyaH4frPHZUdI7zWGYuwdrDOXj
5JVOuTUQr3JOBC8vNsA6qxkfAtWswAy4twhhvMO4TRQYnq36Ni1ljzJoUh7zzMn9RvIrKvHZsWAt
yGKX2yQXRuhu1K0o8+YmTueUQEFAypuxCwB1Ufgxx1M9nS6jHE8hGkuf8jE2ngr2mZWvHC5bEXYg
9q2u8u3IoxUcoKyCb71ZRkhLB2LQFla/2YPkzjqeRK4OAFM6CmxAEfDpv4Xj/6lwZK7yl5Ope53/
/v+ir+y/Wf31lxLy7Uf/oSJxf0PY6KG7hshgvzVM/qEiEb85GLgEnQyh1SA6NPrPXgo4Bs5bVHXM
jBybH6O6/LOZ4ji/8UdhU2NDfTNs/SclpG++ryGpXW06Nj6iGQAQjq/rqJ9qSL+gk0AmVH6ERMTY
1iIc09+ubIBya899CJJ+bhlbBKafeifssQkvKYGcQeStw1RHtqT/sXdWRfRpA6yuOxplY8leD6Uq
CoUUhjrD8uB2iaHYt0S33TcusulR4PndLHbevVKnOae3RBpJ6BrLt2aZVpgZb8M0bl6ZKbSvrbnC
+Z5zJjsbybjg1gKaBXsBHnyFJr2OGpYYT78pQXuw0ZZg2C4M/SNOXOF+zsHJ292I39NB+biRrQbc
jwPU2Cuetcosdelz2znF0KKucmi/f0jsGrVg4/ZNcPaw23wfAvzUJSj6BK0akkJSFBF2twIS9QKj
cIqAy2ClbEPBaMa2k/4IBcN6wvLgfvU1F7dpjOnozKnzvEp0ibWjoe+O2QABqCCmJzbKtU2r+f1g
Z/jVBNNAJSZ3YBgObbgO3ylRuQLXdK1MA+fZr00o5U7PHxMK9Oo1YWJh7wdilPABXAss8EbqXAFS
GDQaXydrTA521Y0XKr61KPh3BtROr2Vu8t3D0oUfMEnTge6cVTc1CId7pzDy22CO4RrLTN3lcTbT
1w8L4Eg+P+Mb+nriA2IsUKkKcjnPNf/k7YbCNgUNmWg+tj3pO0w+nvrALR2Gz7iDgNbLa9iUKmwo
WOYAXv3RwKrTkjKY81tatBQZsnk8EpFbTlwXmRt8xlQZJSSyRRhu5Bt+gul3xH5wbIsqNT+h1RHO
nuAzo8Hstv5IY53LYc51+LKU8oKj24WVmHq06wmIeVntIX/0ZxGKzZUhDJrCfqrRiryqVOqntuJB
xw0+xXt0LvymFUwGVTakeSZYCsbvaIKlBjvG3/vjzNMA85o7GzojXEeqEecUCIvefYlop8MiOPDw
GbaO+0BayJRXtuN3zNbaVT9CuU9lx0voh4obTOcPcEQQwlgngQXQxbnONWK3CEvA4jOPKCk1vJa3
DeNUcbyOXYx8Bp8MOInPna0TEOVKQ80dyMUA/GXFEwMciwQoZDQJEwFNx571c7KEqn2d9C0KnBEE
sDu1r4E18MtGzcjnxEecieZ+s52H2O6s9rVvwSNfH+HMAK1MKUUavH7Zr6kIsUeEEiUNl0TayfJB
MUnAmmFjVkhzjamHyvjyht4fYXs7pB0GPDCTDmkqaw0hvL4Sk4Yao0Th4l0zuTpIpafMyrrXK+q5
c/UAx5s864lwWbD6ZCIY+FxyhttwLAC3AEMp34JZqN2zQ5m6HIuuMH3fJNLnbXLSmQt/CoEfDxju
BMyTxcz1iXVixYyN9bDgtbQ3wjad05X0LBtCNVZIJ2TbXjNcmpbgqE1pBOTOTP6QOh/yDkzi1kAN
x3qarPQvy9Y/em5v7s0yD29x9YOQk6nRY2wr+L4OxjO5XwcGb1rHxxvGkJ0PtJJld6nsRqaXZVDt
XZJPuuUGH9NZeJeLkOWZUyTjrMoq+T3CAzFKzR5s85FAPlNHMY1uO3EFK6GgZiBxRrRXdK+FSVRA
iMser2xqP/kOz7wH/SHeBynnpo8DAEZxVBNLpINQijl+wRNlhLjYt5yGrKfYJNnnnDT0SXdOXQH7
rmKgq9dopQnr6xrNEiB3qdn8Q2azNIOL4JlC+8YDvngrt5VqFzigDHnDFaXgU4cb4SnHyQBLGWEZ
Yblmw/NiDSMe2JqnVIYzb8QVK52R4PpUcRYkLQmJW7ybQ/3k+BagvTOMFH69DR3yOyMA0NhYNz8E
SDwR4PLs9Zlr5TfI+gFxWz4hW9dnXtDpvwb58Sltwn9oIWD9uL/GjEAc0Fh4Uy97s2SO8Dh3LrF1
jGxZ3/oBn36ZOvp5DBcdo9ERNmE4OrfjbUnLBwt+d+tLHiWQfP10ytGFGSDNhex3HGGtD8Lj7SpL
IO+0Lri8Tqn21zeumgPxIutRYZvp3D7dX1fWpkkt7yCpY18sOA0MK7DwFp9c6bBOlEKvUtYMPY6D
tfs11AEn+dRVj5Y28wZJ/R2UY3jqWz2mDDpTb86xZnJfs07kqnMzSuqHKQroBJP8jXXISh/sJV2O
LD/YirdWAp0ACkTDFIWkkzW8qephxNHrx+gP+iELy8c1L/8gk630ydAYjeTlmupSj27FLapNHSqA
zvS+4Z0kZpglBr2EtBkYAozwvjd19UJAQn8OYzVxsl8CqahDHEpyEZyaUG9Eg1eXT8gM2hv2mOAD
jVgz5t2dnX3foTrtiLq5dzn93QxTmURzkKTPmd+5oCDr+EvHVMOwiVMaiKKK+tGPyAnkHUCsYFWG
PI7jchrSqYVpHvZV/MFMRROF4fip7qZ92w7d3vD88AO5u5u88i8x6nfzE7AiWDIbv6loGFtWU7Gq
EiqPoh8AumNO9rZlfLJFsbTWRI2PYHi8TuT4VGDzWFdMT6aJPRimnX1xxfj4tPM4Ocoz8ctAfmiP
A+u3a3iM+8VbSh+NgpFx9MWeqrj8aXgzOmJ9CFDynAfiXx79THXHTGm8UCWtZ8ZozZ2h2UOZphD5
mkdUWoKiJA0abPs5uCKzVYxxER/c9IpDP213k9xtw1VfS9Hkz5BynkVO+vJtyVj3EXUh7pxxkAHN
qD7cB7Mz/0ALHP6eapLSIEN7s/KQcXz2s20AWWm/GHl4NGcCkRcFj6kKNJpJCIYckzPkd0Gfojfh
ennf8zGo9+skY/bxzCTtTj5zqGv3RQYCxo/lF7ib4HmgQsEnWS6pu9RkSDCycApOm/bo9o+kkuMu
DWuyfzVliuP0E5GHSDflMNwFWbo+ViuKocafKhpvhjjEIVHMbYjPL+mGp073tjb9FW4FKq+5G1fm
60VBtoFL1tMuoW44TwSvnBkdGUc3bIZTAZHptnFWM+Ki1bu5gKqlPJCZMMoCpjFY2XNWrA1PSPFB
dPkWoMDZWAvrgU1goeSb630SGN6pxLj8CNgmcmrMczaknUOgdwhn4ZSuYCxicuOGDQRi0XdQiE1x
QtytucvZvLK3DFDMSwHf45ZotvGZE7Jxu1yBY8YVPiapXX8fr0iymPPpGQBgd8izsfmcU75T3k3g
aXi+7eIJHGBw9KVj3JsepB92Xn9bBGJPX3TZ501RnSS21K/YuT4ro0MfDbKhiua+H/YGdryGtDOa
iQuNyIOpmWuupq+x+BNN7pZsREkKm612v7ea1maPFjBSTXBjtbJOS947X2O6Gh2m+wFRVoO4G5kp
laAmwS2aCTd20OHijhWFlb+HPdEgNjIy2z+amihXpdCjBk2ZcyVQ3dt0Mnxr06LdoFc4eEHPtRtd
8zLLooQ75ZY93Fwffnd+yWKLyZAWOpVHfx3m5DuLf7JPc6iNa2C125iWRRslKaEehIo48QFdmMHC
1Ge0TItJvhjwiYlD82Lb22STlW61PwThfLfzvb65g4aabTNnlC+tR+dghcoCgWIp9nDp1h1GN/42
97O9Z5fms0wU7jDLqRphnDNEd7PNQlpl4TfyahMd0HXPzHj4ZNAEJfUywK9VDxGbV/yxmmzzcyhh
noEYCOPxXNCkzj4NXjuZkCS9cDwbnbXq5iP6xb0TOmRroP7XDeWEg1v8ENNKoZqlPYRtEBL9a9yV
RHUxT5ckqRm4qcMYWXK/gvAjHWl1Cb0ShrlJBsOUSZS4qJ9eg5QQ7L09kUgSBVngJHtGfm510zGX
7vYow5GcmG5FDAyYTbJZ3IkaNO3RtFHJkhEOpRo6eZR1bbmcTYsA18WGh04tShx8JynL4dm2fzNk
eD/g4OisAyhtDtC2zzFa//8/HZ2nNAbuRTuMYDM07duqaRz1aRXrNHwWxBx2e5LaqEaa2i0LaAkF
m+9fTzmuI5SflBCCTxAg+uAvjKH4FO8GQDLF9bjSPz66Ck8DEXtDAmc3tGJbK/LThGIzbg+Zk6UJ
/Ix4rXetN8T3ST1aT4E5EfLUaFbcX3+qf3FZQvBYSF49+hr+e/5L7Uwxng2RHN9ydRW7P7blhpr0
mmwyZjaVz1Qhgdoac/J3aQHv4lIR+3I9UO/q/1CCM5n79a7UpE5ONYmXR3cpOQrlVre07DhdUOXc
EFzPBlW0DJynAmrXydLld43PLr+ZRdfSuvSWuWCEiwAkPY76BN12SZ3/uEazyVrH2vz15foXN1Gz
Ol1MKKgwfOv99ZqRmxuOEZTHOp6rnra1mrBIemAu4KpB24tIDCLLQA3d10oUy6Ub6VUAsCRSq1H9
paq76G8+0fvZGSodaiCBoFr4KJLfT+4MtzPWibrhCKCGsvEaNjvSknoZaPFAdzb08feaTSgAjZ7Q
MxKuK5u+hCLGlhwN5EVzBuPK/vUH+18wA/3BMHGHnhcgJMLp/+u99Wez7au+S4+tl1ChJlh5ywn3
vOx9jLEZEsCPbVoSWEPQISsGrt6hODORmC+TmOm9p6BZXkxz4bQsrnUxcoLsYGQcohKxUr6jDqXm
jnXmda97PXVo8mYzM6NbUvg9MreFxuD3t0NpVqGcm1bdBUAtQVxYnOFrnXOSinQd9/WaaFwzyysQ
I/gtJ6C/vhy2Fjr9+voDQkWlzjyZFiJG6l8vR2oZ5MTOvnFwUmiE9K3XOj0Hkz7qXHPIWPgZu9jB
bHys7ZXmiapSPtaSTSvYNo+rlTikfkbuivGf8EP+JxeL/1Z+uSS7a3vIsUFIbGQPZOmWCWqSHRsI
jBXJhoSU7ZKZXMd1qfi3u3ZB8wa+puZ/cyD4fv2y/9X0/Y2mzzahGf70XPyvAJu7r7xT71lhbz/0
zx60yTpseh7RzEQL/8wKC39D3+DSSgYQgoaA7vA/WtC4FTHRgi5hhu44LKX/bEH7v6FC0uoGtr+r
heI/aUHrd/aXh9gEO4z6B1kfggFPvNvDanPKIVwV69FPLHfFWC3q2wTx9XOl7VFJAnT7p8vzL3QJ
+he++xf6DjHaro35IxDvk1hGYLujQUF1VCon7MOY58jz/nZvfs98QTUC2oKUDwwrwrLfOz9Gd+As
46bqLb1E2qp7hIc5894IuO2G1Gh7GOwU+sZlkL56/usv6YbvrfyoJD0IN0g1qVC4tvaviwNRLUE2
E/5+xJ1M50BJjXP3Qa7PUDJuFZwtwkuVTt4jHY+yl9Ev2a5tZrB+w+n5SKYQdPTrFHaQKZ2AxMIb
GayygFpV8Gfpq9BZd0rdiVVt7tU0MgZtswiW5Uc3LsXFyYNiu6pgPabCZbjse9258tzuc5x1y4Hd
js2lTayF4ITOwdDO5BzgOvX6k8eyc9/LwnqyFQFDIzXFWXpD+5V4yszEcwgqH+QxATh1Ob+UE4Ox
IVf1bWyxkvVMrNHmo9y/TWOz+ZJmS/uKe5IflIrgzgGmCmwDL75wqKvG7Tww4ThxqVjWEmAllu5J
CeIgcNOjZfBJT8Fraj/RqcbAr0Biut1a3zYiZNZcJrbu2BMbg/iemOPZhx6bj7DhB1rsdysJYcfY
pD3ixFl/LqA2PQ7VqMfjcCW9jniWTmPrLWecX2i/zy9dvnofuTvg7Qc0ObUNIGgiM+Db0oDhT5CS
RJmsl+d0pDUNAYQ707W1efRkyDskmU47I41gzzKyY4fo7Yec2uXZ7PmRxeyHT9g7CeVVNAq7hDJw
KtfhUz7K+lYjem6rKuCKEADKZJhEU6PaeNNqMpIpCUhqodHJGvA+8r3i0nppiEsw8SLmnv03EfO3
SQFyJCK+j/rLULCNazF139TA6xwY40L3dipPTcDNXXydEsPoH8uPU/c1MRwEA7T4RzbjCuXfF4A4
DFDcl0RapAoGaXcPBMuNyjCZ/yhMpr+4D4p9BXKFRcNqvtDTmF9icnXvwm7mVznpcmgrlCGW4huH
pJHex4V+2Y3OfTASlEci5Lt4cEo3Y5hyMC3IS4ZDUpOPUGTLYcls8ZAI7sQ1/EDU7bKtgDaRnttO
XFdiH776jOcjJTntbEdkTfW2SeP44tFM/QYYYb2rZbo842PKDnXDy1D25CAYEIm/kytgPWUCZwtw
INRZOnVgSLiPOW1ujE48ogh75z+Wnm+/FouNqnjlTggocAcaNsuPXmdJQ5SNIW8XrxIH7hkhbPWQ
BD+ILKGniiwV0NMQV/YpHdwvpr10n+04nl4Sm2dzA2Yl06IOOIGi/CJif/5jRJJ73+YuD6WyZ0hp
3CjPN8Z93In2oa0c8RCif3mY4NU+1dnAmMD1mi/GKHhaIbDtMUg2X5zKhajlGPQ3giXAIJ4HYRRQ
IH5NAkxpUeZgMwp7zNzXLxekvAQMSoyLwnkzbhVa5zsZLMOndjCKy8IYAVgjidyRBeH4rAgEjjxp
Zkc62uQ7cL7IDq7K+m9kGCEyFVUx+QwIgu6zBT3wNjcXxi8gAzogv3YS2J+CNxvofPWEZv0kXjPY
rFhF0VPXYBbH1ah1a1dS7XUcQ88YqiZxQeiE3pngg2crWMao8XChb5j199uuW709z6FrbkbbDusN
OYksTVN9PzU0ukaesDNRyx9GczAeG7O8GO50LzBM0Fv33ccVfDIFonLuezf5CN3+vjIg2sGwSY6J
vaYnei3PgyuQwJTxtJvE8ju0p2kn5uk74TPVyaiTb8sk0lO6etSi1tTeNtUsd6VLEuEQJ+N3kgw7
GmXDjRq7eI+KwTqrFaKGtfR+hKAo2SZtkt0L2Nx3RkgeRNSTvOHldKAKOiwZCUIrY824OzH30OZy
JaLOTNxNlRVzs6nK8gcmG7JsHLcG5zwIYoJEfVlqP9vZlRHe5Khz7ggIlnsv5YXt8MrdZEusdhMH
19O6cCNtazZPGKDmY+WDdGy1QKaRBFe0DtE6c00ERmpCzbSNyryRbhYep8T6yIEsBFDoD7dWHTrl
zubafxtaKb3I7UIAHNXKPdwkJdhBu838vWfJLzUesdtpsEGvkaNySiRuN+oCMuXd2CMxIB6+OY2c
DmS7sucRPxbs55RtLrXVuAMV3l2wfZJTMBYDLsQpVZuU+egmDNSXwIWHzdlCIT9LZmhORfEaGnHj
R57yUDyCiZZYDPBshS4yNgaODhWi0z1SnQV7MbmOz5i8szG4sYiAaC9apDUt79WdKIf2Rq7xumts
0z7Zqh22TpryVg27JCm6TY12G5mI5Z5br1eMmJ0cxmg1E88JQKjckqvdnK3eW7+2peme7KVan1q6
eklkDeFRrW54qqZ4+ZAVDt5rjPbnAlFORI+p4nEvsEzLpNgxVRWPiBPRKhLVjhmglxXt4WDfGXNF
I7NckdQ5Wsfi5J9hWjO5NRe5FzFN6imcjX2Xom+ZEvholsFenpnylGWOcjYCCV1iJOFLGSTWoYSZ
sCPBKz0Fs4p3oYyxPYUIxHBfGJdqVMG91a3LGQkQdGlOjanYdV5f/UEa9j2NN/82VCO2bcHxMAHI
Y7vbSqTFXYvZ/9SmFWG4Wer1N+UaO69T7i9i47tSd4hlOdykS1IQ523l5h9tVVXlVvi1p7Y6aP20
dsjBWsRLh8kq3VdZTsQbEUaT35LuANDIyT3zzhoEXYgNOWC5+2oTv3aUaTFkm//P3plst42lXfZV
atUcsdA3gxoUwZ6UqM6yrAmWGgt9d4ELXODpa0OOyN/hqD+issY5zAzbJEHw4mvO2YcNVkc8n2KP
5SXO8FoTFB72xbjUBU17SxgB3rR2qDBTDGV60hQroFVEdJnH7VcmB2EN4hy0HXFDQnVo0kcyxHBQ
YHoLs7R2LpMZpXs42M2r2fgaDsKGsSHfjQ4ZiBIpWzJ6isKYgYl31TnAVcDhzOrZT6ORkeVo1vlW
ZzoZrxpO4Y+KANR1M2nRXZNjLeBOp0zwokVwHDtAZr0EVF2bNM5lTlPtTqsbFMZDaiVbZIYQj2Ld
d8KSIg9znauaV9XIuUFryZf0GWQ0SarCH8VXm5qs+4ype28yL/PXxNQumnv4WgA/pwkJfdq49ypv
KcuWgrHamINNIBBa34OFbedciHne2zr5kOWSVIRqkYacFOE2WidOx8MdRKB2Vy05RKlpxZe4pNKo
kIxex/PnuwjaJ0tb1oaoUJdDGZnuBzo7n7QGj/IkaFvjhmOwercat8b3F7volykTj268TIZKxBTr
qSP1iN5cEqak892hcvSxB5ckJcYlQBWIB3x+OYzElfAsrym2vjUd++luWsrfwK2/eb0qDmbHR7Bi
m1FdqaYPHwY35Kao3lRZGsA7GDsCxEAjExPQWMUhBzRy+/dNhPF/6yGWsBX6JQaMnEB/7iEYteY1
oIYeLCfBRlHAYUg5vHDQs1bcFktFM1sAWwa+mGfWO8sYqOJiy975p4ZmMbL90rb9eCf4QQzeTvDL
7EeSMF02Wdvv7ZTKH/mRdC6ey8Yu7kcUmTYFYcIWiJGnzvwlrrFCdY61n/v6OSaC6U6rrPaIsWY6
VWPTPklp25chNdWXkYp7+w8X7i8TNJov9Fvo3n2mVQTe/PnC+VjZvQEwzl5LLTAxXeXeTw0/NEzi
yUWT3HU8irjBjIE7PkeHtNZ5Th3Jqa9fsoa62bMpgv7+TX22nH9ufJesRCbGvCnYQb82vrFsuUeY
cO3L0motFpdWtO582Z7nUSMFCgXtmqN53kyWxYMnklRQWYO0AIkLmwp7IGsV9MsRX928h6lXvzcs
cm99l/Qz1LszUTACfHbbO9r679858Lm/fPmeZfoML2iqLdf7NX/WAfjNZH8k2b7lmTZ55JXD9wgm
lnOK0ymtSDNLLO9jQHa9/9wfgB96YXH5daxiWPt4ZjeaM8Zr2ZT1FTsE+9uw5JYDZsxPul5azyYZ
NuqqiZtqOAlSdA+Ra+Rr3WbVijwa+iZHyT4OUueC+J0UAkROUOuYr1FAzttKWRNiFqp50cpxXS8n
jGlL7W6IhXuvOd70UfqxTlBCRRrEiox2Whrbpe5lgnmQkgMMqRs1O80yfUmc84dmjMEVrIiSk/iz
VscM1t5WBesVZHpL2Y4d+ikoiee0iR66t62csAQVNVBVEMix3acGXRAtmESGx3jWWHmi3SmehSVz
99gXszec22iMuUhpGvNI6nq1cWLoh6FsrKjQ9hbeQyx8jtlrnb3mA1XmYx3ZBuN0q8kPnkvMCIke
QwpzZ/k/Igr6CAEX09swQpvvDyuHivuEZ7579wpLNTyNqelx7WfVOsKixhYJxAzGK4eOpFCU8p4y
9JU2UeR/hr/SfXPE+sir9YxW06wMJ+wcrRZhGTTzlRI0bj6RNq9TJvOtSBHoyIHqSs9H7si5p6Eg
sUQ+9mnx7An6x1mhV/LHAt6zmFLExsu1C/LRT4/zzMXnoaP9kAIaPDhuc2KbdiwnOfTQ8BeH3vHr
FzVp9Ys9GdSGZmGaK362+dbqfXFDJ4rWsdVhQY00/W6BtwaaQPdVKWLwdMVp1C+9XZWwmcJmP4ws
yAuFAKYY5daY4/IgWNGTFUjECbWTd1taQj7qBoJvs0JA7yxpeLpNh9UYn8L5auYJ0NdG99XMGCi1
IDKgyaUev2Cb06SPKn9t+T2dUWTbSBpIxOA3gvIcibsy+I/EhLRvn2oaf0nB6OgOV05KBB/auPbY
Ni1TOXPkkaOwEZarBF7j1pnwguAXb58A7iDGHBmzdA2UvdhoxDGF5Hx2wXPsBA/QHVZ0Vul+NTz6
oFpW/TiRfrtMgAIWztdlznzIS2mT/bGaP8AvxfMm9Wcy7d3yZlBe89rLnnab3N+LUaFKKNl7hezj
nLDSlsJ5edfKDhhiEfTEjVEXy3dgjQVyC36qajnfdUIM1w3Dkme0VnKrRJnBfNeJT5RDymRkaV6h
s9PAJ8pub8Gx8M3UGaXI57O4qRbRHLMeoPgsnlC5IIPcRxY4MAarfDpgHac5dqcrtaTpft6GpmIE
w+3d6nsltenqMxfX6qb29nPig+WVlI+REAPXYHLSItg6FNAw9gWiyxAOoX+WRLuGn+MBLda4DHZL
Z8vAkUu/DPLm1J+2ecNAaEySD+HP09XMz60K1RRTjIyoI9mVM71Cu5HftY29BJYkBH6CuyMNsfbU
TSsHhnMIcOZVPOoo1Gc+EaYutE7xzE+whnb8YOIOYvyX68QfSq3eBIhQdxWDO7ghiNJCbMfOxcxd
556CRxcMvgbMEJlgIjjD/3gCCsOgzOnH9g2cmonroZ++VBo/88gUBTlw3BSWY3Os0dFHx89JDXgH
fQEl4+Co5pR/qYQXuW0JqN1YBi//Ob/5fEiqZa9a1Yl9QIP6HdneUi57Gl9fUVIstUu05o9bM2V0
iTanOCBQiu50o6jOiGzydQsX9ez3XftUG5TpaOCYqcmlVh5LK7mwEuHcivWew10zu3fkfvWziil2
2E0H5xFFAOr/hEuYOK1400HChCP2YwMFcskoBwDDvs/4TS/3cyuWY7hDsnAqOtQrYZB61Ly54K/z
EJ2I2KHgS5apN3XJ8hSgQXtefAmcE4g1ZRvVL4kRxRdPElxliOX+AamDfJs5ZOHycaJl+vVZ3vpL
RHicV/ldSZbsFhIXJxJk9IfPZ4Ox5IZKFFAXjyOfuRND1EFz7Iv3mbIQjAiw24AypJ1y82HECw3S
DV+hW1MJ27TDLCkzYBku3PQUN/uBzWxxmEAZnWdLVmfHpIhFTF1vEsrDb103CiiYEGTXaI44zex4
eJxGyuQmZz6n1wUanCW0POIce6oX0TfJ79GR+YUbfo4EobWhbjTxNwIsGnGiU352nCZNSJuDKc5X
3CGL5UaSv4dOhfOntyymoHXBjwLwR/2MUpEB9cjM2EojWoWewtlyF607w+UND3tuns9jVi1eCyZH
0wnMR/yVrn5qkKuXSz/RYaQkSE3dCIY2XxqPql3DwTKFQFa5mDrHWzLwOwL5xFPLHRp6PIt7TdOj
Oywo9bNZqDI9VLbTHkc8vy/eclRaixwKhmh+AbQCiNQFMTdAB99YsFVouxiZ8JsUTKdxxE1X3qd4
sfXkdw9f/q7nrRMRlvPDTQOakIbk1leQ75QcbTeTyoxkf5U25KWaXvU8DA5XDQK3dTB9lqKMPrkG
0KvphoaxfaIqwckkFaL9VaHXQKlM6aTXo6ZzyI4t5URd46jEjDStB8kXPvn5fJWbjNQ//+fnD3Na
4FIrzZDiDVGUdtfwUDkAHlE3SI6mbZmgDmWByw86paqMcbU1ZEJxZ9uNN4OSYqV51bgzHdnoTVvV
5R/Snmt3k3Q0sJ+DYq/D8WXSmY5LFTCplpasMWe5Y5DAJwY/U2TjXsJ/m0UMC5ZBzq5noLKRjseL
5bX0j33U1z82+v9ZVf7TqtJiL/RTZf+XVeX19+Hl/eXPZpnPv/L7otIw7N/QHdisKBFw/DBV/wEe
WbqZP0gj5m8IJegBXQSUBjbqnxirDv/J+dwn2mwvF4XAv2Ow/tVFrKNYW17GhOQasH1acCc/S3yS
HrpPJRrryos6j9PKdg6TZSDTduZiQVCBYSbqvj5CKmkNrHTtsNFnDMMjoq2dNLv2TIMuzSecpDlw
6EIkp1aRxRaaTQsuQAp7erQGe3gC4CDWfTzxEGkmU4XB4A8MYPqMebjLRmInx8m4QwmJH2aIhgui
SkSOvlZBJc1nAd+ijcS4TVGI7D1mfiGpgqDMvGbqd+zxm3rVJJnK2afWEMvJH1M39gRNdJsof4z3
gW3Mcq3yTH9l/8BgoZjy/L31tPaSxqTCEd5ZqkvEY4s1BKN4fc30Gvp0BuLCO9STsOftbICW30Ga
4L9aHSD/5eEy3bQ8FadDjCUTUno5KSIseYNI/6OZ7VLd0ozeYtqpbwOYUndzlg+XFsktE6ACJnZC
2wRepR52GSKP/QIgbcPMrhmNp4qjRPgyr9aaLVTfXFm5+aVvmt6bm/XI5q9v95HhpBI4thkTM+jD
l0BZJsh1IlYlK0Wlh3lFqgnMjLIywh52xcHujBpAdBO3VJmkoPhVlVOPflL3OtI2O+sOTiXoDXxg
DUqHNBoU4T4YR6JNWaQiWDFQBbnb+A2SLLnIbDDpaUmGVM6YNPhc1OojsJPeWnY6ACF69MbaAJwG
Q4NXo00cjehkiqSI1q3dDcuNwyMG2aEzbzVFKMsqx7hLPE7fS9no18zWst4SK9F1+FxKxqPm2BlP
cZSg3/wG1WOqxDvVV1+WhFfNcxH9mBP958D7hwMPaAmDn/+eLvG/i5fXl/JPB96Pv/IHXwKIRPCp
3cHW+hnJ9i/Qku//ZlOJWTAi/iBF/HH8WcsZRyQPVMtFJO4FyEP+MAfqv5kmxyeoZneRcCEK+DeO
v78IJThIUYCRlIO0EKnEL/KijP6Xu93W9oFGzMEqzSZKq8DuHn66Jjc/BlD/o5LlTZ1Wffe//udf
HIi8jBdYS1gd4x1O7T+fsTM6CGzqg7bvZkrfvC6ntSV1/0LNygHx96+1nNd/GoE5PFcMy0KyGUBg
XtAcP5/nfBdZF2AJ3E9GHVx0l7wGl3Hj0Z4ZGjZuSYrl378gnKK/vCTKPtfAqwlTywL+8eeXVHnn
tIYnIrgyIkKj2db9uRYyrle1hlkv9Cm0H3keWkB4yNmxQHgXGZvyejSrXesQUOAMmEKoxqiNGzzQ
+6Bm07yaAqG/Vuw9KdK7YNdGcbAbZ1ojZsxmSE0IJ0cYLFnyItgVmui/GL1bHYOBKlyLyvQ6mno2
fnHmVOuFALpjalEeGA9Om7bvyltTs+fvQZbO0Hxs8Ugy/ZUup3RDx1oxHyroP00rv7Jt0/XDJLPk
rdnJ8mO25vqCwDL7Yuo4xUk4LbZOm1QhfpeBprMa93od1et2JovEJwx3Jdpp3ACUwJHeW93JM/r6
WjQ+mR5Fbr3oRaztC3dEVy2wYLTYG2KcjkGEUBivxluHIuQMTlvdsvlP5EpvR45dgQpd70zxLcUL
NeZrlQivA681jfHYfWMK5kzdmRVJtvXIv67CkYQLLYQlqZPWa5XVqxRe8y2Tsf8Vn515F8Q6wI0l
e+8dn04DWDwQ3tKUTnXOfjtVWzH4gL9030pecySITpiiKr2QjuvDGrLj+uyhnjtNshof/Wkm1Q05
yNok5QpvEhXDihRr55Jaxh3ZpXoYKXBUSRu4m87QxTcWosO2VnqPkcLVHExibvkuyjLZwex4m0TW
rGPMxKcYzjMe3pnopU3HxUngA161WCC/AqTRbq0qnc8YaZkvd8rIDy5hxCTcpRkoc63W7m16jkNk
6/Z+GCsajynNz0zd5Du2w/41NwBgbmY2JYu1Iw2OXIJunUTuW9ujC8H0e10VywjTA2yG135FXwrB
olerPI+/BJ2GPTNqip3W4BLi2c9qWo0Yd01CxQOmhRQr/SnThG2tFJUQoQx+9oJBOuIPe89WBCQz
qd1po5AR3UVjYZ4BLN44ahwZ/Pieza3Nr0c55kAhgCAhM4bvqoTR7Qitpzmp5tclbybkm3VemYjk
F/KOTUJV+v6udXqNvsq/Y7OX0h7MT5oUgPTnhEZ1mjvCRuZ5MwbwMqoqkMiEgmGLhe4WH+VXz4pq
c8+uaxxs+F8DwVmVm+YmshQpaxyJucowGPkNJv65y4hnj8vcQZIgJ9iyRevOZ+aRkzoUgR5PJROf
dtG0aHCgHnNo6xSCypTdiOWUyKS1RGGZPdg4OJaEVpgL/jA+eFOPU9DooF87ExnKsDFyGkiHkoK5
AjXMbhxm18OHYcf+1qOjdw6lP8JRTYki9rcdzmoACHHZu0wM4JpS5DBL2lpNOsTXLhGC0IMpmMab
2NVin7hBt+2SU4DPoU6ZZ4zsOJtECiKmq0gjplCAg3nMJPlm21YFjvcO25YvKukR3x1zHLRS3Ocl
AI92ZwToVzSnye+DAaGM0CuO4br0iDvR++LRIzdbQCYxI+g50rWOjhrAj4/AweSKwirYObT5x9Ek
S8VQ5DkiONC9lconMk2wkTPASmr6dux1/N9e5MKWn+T45prVgo0xKtA9uWUdajDqyUraFU4eiUW9
6fTqmCqMcoRp4s0CIhTxY/eBjba23bXs7j1jaywZOYVICYFvyAWpOt1XjK/pRzV4zs+f8+mWPOZ7
1FwEEjiVJps1gLbyVll28x0FvX/mjaTxNjft+tQAsJjX0o0L0hGmsT74ehFcCid1X4qy5f1Z5INu
aUbKW23MvTzMGX9WoebS2nMx+vLD9EXxaOnUxkWeufPan8v6Pi4Zwaw6ygiGvjU4I363xY8tzX+q
wH+oAk2DELOfqoK/tL3AWPuXXyARP/7OH32vTt+77AqJXNQ/Q3j/VQcuhHN9QZBZrm7oHk3tf7XB
AXUgqll8Fr7jsM6jcPq9DrRBS1DdBCzNdIda0P736kBrqVF+KpvoqOmE6WcWphbBZr+Cxpq5zhGO
TQy3GsDQYaGBnV6NCRN4IHv5tPfq3KrY98fMdFbgDa8QRZJ8RHb0exf5c73y2GIxptOTViFSaksk
Up3nvs1smDfM/Hwb2VYznes2F8XXdLbbM4BG/T2zYsWqmwOUBzuO20V/xyG/S2EWf/H63jMP0IeI
LVRWKsYr0fBoSvpcVYzqiglcsIvcwwjs0JARoXqTdqaEIXaY8gLNS1bN5rqdxPMgTbExzYSxJiS1
KZwy3/hOfS2d1cQCnhQ8WqlNNFYOjkQ3Sa+KoR4PspDeXhNSHIa6zBrAP5W6HVptZ2aYOmszYPeI
yyyB9FKGZVwv72qas6/K6aAeSpK9JZr6JDAo6bLZEIaxRvAakXtVF5liBWwJ0kINonFR9heiC2fO
9NlY8c1zlfVZGjdYaZylfuhuUDxl7mkEX/TGFWFL0QVZJB5mt5kPvbA7zT55IlYwagRaX3tEibET
PmYJNobmCH/SRm6Dlw0okKFXW3f2Fxw1ie1Jb+2pb0gn53mdN4P0TjOlqAhmREOgNNQGWYskpGoV
xALR4MEAFRoMJwzGWQqOWBlu4OcHnIue1zCdc9i8gkW56zqgGQUKLfUeVF6TfQSZ0X1MyBmWAJuq
c0rjHkOvsXX71KtRQHmR99QgtbFZlQTDGSUSeV+VhGLgiTxKeJDK7JDaQWVtRJHf4rQVGx0f8SpK
8vHSkQe00tM047ZUeb2ecDVAdDKMow8iFfmUzgAjTfNdjrzXSHFz9K6EAh1phblOA0EBW7Q9YbB+
79mhTX3LLjLzo71egTLaFMD2DqXSxXaG0vFSm03xZvatYW2DnAUANe6crHofIBKcyEzAdQauhhqh
H1e2FRfHrEwzY29X8jnJ7KEnZ812biB08givyeh4joWtn+LMLrelcrQdE6QKJbIurgrXanbGbKjb
Cp3kLhlzP7vYRuStytZfZkOmnp9MWGAjhh0ywPzcrQ4Du7TrtIezTaVV2GfXz+ZjFc2k66GW5OmX
vPAes63PuHeLTxp8fyfztbTdM37O7ilRefSM+y7Y1ux/aEose0NEQXXEPN98ybr5GhWgc7vc2cw8
qDE8GIMbxM64UL1pxaOoD32rcbZ+2piCK9DoH7UB77N28vgpblKiUFt7PNdDXuw7EkxArLrxLsuG
fBelYN+itunezRHMFUK34D4GALJyLd88I7sA5KFfKrLHQIJE7hl/m3Nu0lbbZ1k3fnVaVjX4mNV4
VqllfkOqqtSKVO56gaTo1h0zR7kxqs760DxciWHP1djmc9YfZF+8uWwwQ5FGCDY00PzBKh9c+76x
RrzKpjfUb7Y/xQ8O7jd9VbPUee1LaANV0HX8G412KPzCDImUw+gv2dKMpDEfFwJP6GdZhsx4YelU
sb9XDmz7ES0C8CdXZVtc4QY3OvCtkxEk8oHVTR4WXJ+HDmMBt3V955sTIudEC508CvYaA2744Fbr
HX2hsbxFu+O/K9DGN0Hhp3umUNU7TtlgXejI+VdNqevuhlQABIS6gfghu+txijLtHBRxOJNzD18L
ZrAxTuY+kFYUjv38xdczA7u2E1NXeW16nRWkWNZSt57rIobhg6N2rUaDiaPSXecbIRLB2jKa+a5W
Ael2nhi/5gnZj46V1VcAG/MO/bx6Qxw3bICX9B+UolqYI7ff1EUC1Iy+/olCvrzMRhpcBtQSN1Pl
1FujiPsbU4iGhmPU7z3spnnYtSJvtzUzy01Xt/oLwQtibStZ37FYq3vQKIlF5yq1lW308YeaY31f
DZX3zTKRAK9nbq0NuF329AwG3RWbsnFdgTU/+CMp0x6t2JXZQuDiF2lt7RhUcdwGzckfneRYB6K5
aY1kWMNMGbiyQTJ9ZwLQ3ztD3GZha0YI33WqfyCwXUnD10JwQQ50mAXVaWib7XesDuQREeXFdtSs
r1TWZCELb3Geq3q8LTxtQwMRXLWD6cC5mNIkYpelASzTjXZtmG32XHQDyz44QVde40/3+mh0FKfo
9u9stJH7we/VoVZRaiPltNkCsb+9iKHJv5ZB3X5llSxuKjTHbOgiUmeh4a6S0Z+/GIytwdnW2W4S
w7RhkNCyNK46FH582prEEFPvD7B0B9bGnvxiY0uC8Wh3TGpTp4JqBiq61RP9pqVhIdbUjwhlJCGg
D8t8nE6wmMs8TAULMfjdFtexH59sBRjZGRJ3N6lySMKsjeajkRrum8m/r4V1VKU3cZ+MoZvpwddp
drq9bs886H08RouuocMunebuGfVQ84DcXaB5AZwDujfyU5swARxubS3YFiN0+WE6+k9x/A/FMXnX
Npub/35GeoUN8vvPK6Hf/8bvpbHr/hZY3A+Mv5ZpJBDxf5XGnvEbrjGASJ87ILDY/1UZe0DXyBRm
rKibGKOXKe0flbH1m47dFlEGdbZuExv070xIf53t+egQLUpwZCvLjM9dJqg/OcCngOl+P2nzvo74
hW+c6Yqn709X4/9hOopUENMrKNslrYgE719eIhoBZsUmsoQhstj0+PSWJEi7XNJ/XfP/j1dZPuhP
HwRcPI3zolFmOdxpz7X63v+T7e6v1+rPH+SXVZqX1jaEUV5CzreefjuljABf//5TwJv5dcALNQ83
LKZzkzuD8vOXy9UVWpPFiynV0SrxVnuuPm4QmOPgWuxRTpQXALDK6KgXOMosVFAsli21AWJncK4M
4y5thHg0k9kywpRhzVr03q3plAMBiQNFQyDcdIt7gBVXT2a6QdrKfaqbTEe8UmZEC9D9I9XOTp07
eLBymmdAJuvMR6IPF2/YY3YMHYKGGbhhdl7nPKeviIajV2llvXIhwpLERiGb6IV30v3Z/aaVHmv0
hKnOld5q7qmIlxxTHWFAojnDqV/47at8UY3PMpdnyfzgS0oq7DppEsJwvZZBR+kdo7S0Nr4GXqVj
2bXD5nu2c7P/oqrJvh0jaew06RWb2hLZwS51BAjSsLdd7jM1VY1x5es5ilrLVsyi1HBnecT52bnf
nz3i5Tc1moVpNUydcRUB4N/XWQDaoZbJbZQN41vQl9PtgCqkC91IeUxOMl4vnb+PlRs9JTyX2Q1i
HPjijphR1+NsfBdikS85nd1/aJhukpAZWv8IYthPtsrt7VuyR/iHlguMM+aqnhAprsq+ZNo6OS7r
yag/F25kEYhix+UGtDzWEd5fTkoRKjhZZNp1Ftvfe1ojEHK9fM9m9cWeze9BFTjflOnEIQLOlM2s
yg46w3FWfklrAOC0vyMqZs+XjIhes1ZXqwxDmMI7MvePUuffA4FH7pDy8mMZON1jqk24bFTrnUqY
z1dNOUYbyxEGRpkxuWWSmX0GSa2pGcR2RAe7A/gJD4bOPmY0OkUwQyc9C2d8EUdnss39bBDrh8sO
ZHCb9bux9HPk/NlwT9yDvAf1wB8WAQ/73E+d2yKe6pVeRPkRkTettlbLDRxU++IHXE6k9Ig2S9GY
a6YJ3nVP55YdMtNlh1m0aQugJjXg70PzvoN+F99OcarfZxVdOQ4BBLFmsVhzaKF2ZCFHr5GH35i7
RIuuzTGowU0nniepsSoIzFFkX5hPmuspBvVByWUfp0a05xb0yp1BN3Fwg8a9iSAi7FBtWTeeUcZn
9u6PUdnOt0R4sTtVzqDvZdK65qEVzEClVIUiHDqJmPDyqCetu+5Xlia1XY0R7AOIkP+hxVEfdlo3
ngSKgtck0GG6yBYxK3I4naTKPlgB8liuR6Tn7hqIyDssI65kN6iCeK1GRxpmEGLDGOdcEPPzoKt8
pvrxjYEXc4ydj1xt54z2+OSb0fBcRU5yS8YWltvULNy1LRUJ514KGLokyOXNyLv+2JayvJaMy1+E
ZVVXlYyDizJm66EIsNAysvOBCbeGc/ok51mwKbZxI/wbFkHVy5Q44y31IpKaLOmvQUS4jEBRBzED
cE55Y1U7o3WGEBWAe99MFmLPeYJLPGo+saYYAgmAN5bDqzCj/lbMOjuNGRSPt6rYL64RUtfsqwkB
tWnlkX4StXHfiiEjxcHt9sbAIZRrpFxxazjoFAJn20xNt+vrMS7XXZN2jONx5UjdbhkIuHO2Yo5A
lJRZsgmLBwYj/GgSd50FXkT/VM1H3m38YEI1OU6om6kEzSXKHr8wq3gAYSsojES5UDFsa4JEcInG
wcHpgppIVVVvGj3WdlBh0pIPAC+NLhPtJ1VCvwH6IA6a0As+RotuMoLbuCFuBQ4djrYgHKKe66Dq
GWIWkoCbCqvmKzvznmNsyPE62P4uoTsOe06B5zQNaEkGz9v3ZjZ89/Rq3uItdE7okxm112lB86Vl
zUuX18Yr4N5FUhGk0UdHcPQj6L7xEhh6fvz842aFdLJMbHGYFHMylE/eeBnnTF06jIabwc/racM9
DMifMMu1bcRMNT5fMp0b0PkuTqNQTgtc2ip6/ZU4ze6rp/puPbAIor8WFkkZKeJURJtZaKLwvbMr
FX3L7KR+HNKyJB5MVjvHmSMSNdBlZgi90B/qQQiamjFLLV/Q5fcH33PJaYtlBss5gquNFiHn8BTD
ddDrXL4qcTRiTYMUwpAargytj4MVq1a1B/8yAbBsEEEL02KjoeNuOkLBUzloNLeXa8ZY876HdSJW
usJhEFCq3xuq05/6bphv6R746prST0On8audNy42nbmRvGya4wBRM2stQ8gBalerPTSpO45o2vnq
fWs2zsC+BSM7K3knKDU65kXm3pfCdU4Rm+Bd7HbdmrTeYfn1a/6OalQcaNPzxzFIg11VtWjEW1fb
ODZRMz6pgbs4p4Ul/XTeM8qBnJ0hpx0xy6JPHQKEs521Yjembiwx2S9G2RabquEGdyM7P87c0aGn
2z2ptXr1PeMZjt1H7x663J0fuZHiG3BR8aUH73hfLQ4+12bHm4qmIt7Xcp96ClIiWsEongscDiDS
yyrYmZGGV77P59tZ04fvZOFoX0qviUJWXDTqwMN+/57yXkUfk86bVYyytroNbtRhEfQQR/l0Y+F0
PZJ1t1gmVPqtkp3PcnVQW42J6FdLTvbXQWj2VxLsp2ueVIiI2kRbT9i/1lpjJ3sPodAV0Xjirk5A
15iiwheYW8hklqsO7S9Zo+/00QzDv6yqmgdfl53A7Bqrtk7qsJIz4mtuxK1yav3ksT7eVAEjmHLq
rU2DVDoE7W/zI/aC6SjNqbhEvhEzekzYqH3ey0C4CLnTbFLY6VBOs5+qa7zHi0THY/Rr9wMxgsiB
Ljq6yoM7KfcpiKJh10do69GR8zAkuZavf24RNnaYyo22C3DHBRZhxFOecAQaLGu19FXkk7rmUJgO
SFOri4cHbY0PT8arCSfYo65qx1lV85htZjl1W8/AlFwEU7aS4OguVp5oW2mZ+dGWpXPKRugxhjdq
QAsbdWm9jke3h0J757W1xmZ0Lj2SdQwYBysf3fiGZ9NwCEQ8j+j7u+Zq7BGRhxU0/wfJyHkrOXCo
gSqvOyGZ7y9tjHBXSHxrMV6fq2k0mmMbueOWoayGvzmvtIdO15HRMwGmYrZR9xYDx4YeIydd9Q7L
77lLEXP5wxI2AOd51xtV8ahLbqeywTZsBanxqsdYie2y7db4L/VXgiNNuQIDZa00u4uOCSLwDblB
5nFW43xLqqF3dEfGCn4/iQMhw4wOrGlo2lUZQI9d9cMSEsJYbr7VXcVvXrPgTxDY7aoHW4NksCIN
YzjLXstIl8rtm8wyljSNuY32cOntXapbM4zNCEQmKtDlE128RJnhHDgJRsTU7ELwePemysWGAOyK
yU+i7Xqn7gXjl8l8nqrJxxtatffWYE1QqlPtFEfDjWwmjyEtVH6gxN/9tve2hl09WZKUSIQc0ZmP
geFSxyyHGaYTW98XI+Os2NxFUJRXFXUJYjhHSCbMurehQkyOzewwekxgVjcL0r9zyzev0t662bko
s7O2psJzS93WHnCQmyvwFA9jncyhgM2057TacSGGkDS3ah1HpWAK7T9hgBNhn1kgB3GDR8w74nhF
Qle/1v1eO1ROY28KdvBiVTWo8VcSWAsndnWlmuiqqZI4zIeYMW5asPElS0TuyHNNnmM5OPtcGdh+
QQYPG2Zy9X1jg7PEL6G32DXM5JRkbnPzf9g7kyU5mTSLPhFtgDP2MkYicp4lbbBMDcyzMz59H/Kv
MpPI6IxWrXtRWpTZnx6A47h/373nIqQrv8COyld81bOvjVK238vOtuZynTFsUgcHUduN01GP3GRv
pGHrKSRJDdipKuPWcOrpFgtQ/YBTPdl2WWuPpLLXMIcmy0IVUPtrH+fWPnWneNdVCUdyNY2OQayN
oPpk9ebiRqF8qmAKTFLTrTc9ZL6+3DktYoCLJn9je699pUbqXGluK9V1rZsFHZ2Yap9OdOetP43F
QRI8uie/u9lJtIcbPcvQjCTg5VCd1DzFzeCbb0ZoVHM9bRopxsv4LjdlsWup/321avZXdEVC/Xp0
XPk1SUP7iIA/f8Hji9ahylvxrM5fSEvLEKOEToi5N28vQrpkV2HWQBuVwkTvX/XH1Ay6i14Zk+8w
BtBqk6aJrIjc6tvOLrMfWWOr687SAO42caHzipT2UaPPfAncnoo5FgxBREhucNZtKHuPgByeBHEi
28Q3tWQVdV14XSjjz6SznS96YUPpcCcHESnECrNJ43XckWPDHm/iUxhS7l21yoDHYKxZyeI09uIS
a3aJoY/Hy9f2OHKqAJEhsIhrWIObcto0UfaopNGXIaeKGLDKo61RMZK60BYSrXyhESE2iZX29LwM
u2rRR7kS16yVPUKYLC7llOqHuvbZSm2DDGitWBtJ6bS41xr4JR7HJUv5OcoUZUxfmwettZxnqVQE
0RKhuecU02Ovi/ynVCjyko9iestWMX7Fr1U8xRX+lbItB3tfKuaokWlR0SSCeOubyFrY0hiKzO8A
9qNkIZNt+JbUlo7Pve7jY6e3P4MeIVNLeecSQl9+IdjZfs9L1VpD3SGxVkmup6LDDk92BwlDCZ70
nkd1CdqDNoVblfIa7mBwHbMZWtGjI1UU7051VQeWv24A1t/z/v+QOTjIlm8aPBabYr7w5XSEOdre
JvhUNwZigmdIP4IPl63R3Mj8u6YUxZtQ0M/TFflmjMPDhFzZ2NkWJWtUxdo+hnGzl6Ui1rxq6QOw
I8A2YVjV96aazhVrq4Hl0Ko74ubQYTDjPYVq7T4MLaKVEouc06Ru7UMIBJHeix68mSPOJSRCBfV+
JdgR9mM/ctThexK42Tc/s9VNGbgvBjzyC7XU9D1/hQbtUMkHIzLwDzr1TVfI8S2YfHJuZ8se922M
r1x36vddjeUNW6Szr4J4ILOXnGjuhP1id6HxGHUUduN2TqWr3ZAIAfZUY2i5O1MxcYmE+i1nkGcW
5ORmKCfrSAgRoR29tLZlmvuvkO4J9qh7hyxWEV8Dup/oWpBiCpeb3e2Axg+bZZ/fg3sL2OEqdzAD
5AEUUnbn062+taFlbCxSnq7pCYhfWpCjfIKQua0JTDn6edjekIsVXqZmYj4YZezmwXqcfKX9GufK
3MJs9hnL7bYjaQojw6DeAXKxvLQv23UhkwIWu0gfJCvuLBTEkOt2ZAWn7WNAlDaSLNU6itltLvv6
W0jD1YuDkC8WG8EjC6niZYKeKls5+9gbWXBN/kPC/rfIf7Uyxt5JbNibqGJcPI7ERrxCHJ28FQQi
qRda2fr0PPx4Q7UEoBWGs8dWV4ZxDRzcdK+jtA504hkqugeiLuj6VfkwcTQLa/c6H+v0Mc9AptCI
c/dh1ASbkhLWo6U3P0Eh0Paf2KrUlaiP6tR/t01ODWZKdCebKg5JVUeElZbEB2CnGoZvzVOISjny
/pPplFnPGQzsNQz/wGNXmG4od3xvdIKxCyDvazXm+zr2OEQG69XmCDLE0yVM9jv2UEi/iaol09DR
vhtu2l8YQK5pYQoKKURE3QS+5nVwPX6FljBvTVXR75rB/VUNhvIc8Oo96bpdhxuTxlO0cuthdlqT
pYkKvtir7tBu9ajKNxZqMUJ8qQB8Xgj9WAXVXSTCMxJwToizF7VWa0j1vIM/7/UG9btOoRgXobDP
EFtxHs/OYEg/VHadeTRXQ70LnvEDwc0ezIF9kl17YwERRm34J8qgo6dB+S+N0ffhv4Ofxf+lTs1Q
syradUwdzctSK6zCpaX8qHFhoRM8DrHBJyPutCtVdskZ5e4Srui8D2XPBDec8B94A1pi0p3Da+gB
p2ovk1QmnlXHbDmZvHgghmxfdEyuzx/cqVupawKhjUNszAduAGYCTVeKqPHGhLuIRY6vNFpWxID8
8/lQS0DdfH280LQwbEPFa76QXScs/hO099rLxlDgbfWVmMXNiQ9IBoZVSvnjthw1KojpFF61WLPP
jD9X4n/TFBnv4wtB/wblEj2aRaWeIJkyVBNoBE6mUIDPuUCMeE+fX+R8EctBoDCAGFHnXtGSrUog
ihylq9eeRIxBzYD0LzqSwr9OdRVLBU6bVdcSclOAFd19PvSp+SN0y9RVl+bNBw6taxqDFugCbU+f
jNtSmLCz47kQTFYKXV8RsAMbgbhtPx/21KsvjJm9y5PFOrBQuIsGfggk1Nqzqzg9aln3RALB5AUW
s9Yl5u4/mLCCNUY1UIWhb9f/bBwFdaVqeHUZDuLpY6VXANihOlW+rZ5ZZbRF7PP7hAFUiRyY5h7q
qwXY14V8/c+zBP3Rf2/e5+botz+wAdHUblLtipKyuidcXX0F/0MxiY7yfzBpibcmyhrBtOF8eGls
Iac+UGtP2IFxZ5JPCDKCJfbzZ3hqFeARzu0rlcbne5Prt26cMfhGa2QsPe+rQBeT0m6ABV4hpCjP
PL9Tb6EBVINMKaryxED9+fwQ1uXdCA/M6/sKrldffLOc4tvnl3NujMXXKDKhMPGhrj1Nl1eoKvaG
k/3jQPpfvwsnJwfzT+PhMD1QUf55HfD/EWXoEloze9eroFX1o14QHTh1ffQlVFhhKsTuNwH0pE1J
dsHB8cW5Fe3jqwcUzqSFwvvnUrpYrGgGuSpCKdzKCzT87rKQFqr4pLpMlbg6JKWbb/72vjIe2lOw
qSYi1OW7V82clBkd5mX5wAbFGu/sULPPbCU+zkVBD92ET205uviAAHIDTU51khIXIbGikNUarYuy
u7Rx/p2ZiidG4iJmNA1uGXxHi2nikhQ6jaNTeCxtOZuW5kKM9mNZx8+f37YTj0lDSIucloD7uVn8
51SxyiwRWBcK+AkqUsFX0NvEpIMlrPzj5yPpH7+xUHJ/G2rxjaVGZZGxyVAtjIONkRvEJ/ToVkFp
dO0WyNf0NJrsx1Dy+mAEDar7al35X4kVVrZgQYHN0f3d4yNtaNAJCuAZmOqjCdjmKMWgQK6DMeqn
nAONKhdA1egWca5CkKhjHT3aXTpc90VLBRvMFmTUOQCjt6LpzIWiJ15+Z/mC09dDkIxdypwlH7/r
BwjmUoSbt9zTJpQvbpbjSuyc+9GyotcM1OmxnSlmdep/rYfZgokBgJ61dbAsUhlgY6+1qkzWevuE
IyBfk5WwzovsHv7Y1USK5SorkgqaQk+9MRL2yq9jAf27J3Kg7nT7qMRKux6MwvDobeNjl44OGy2J
N5Tw7MvEQMsQJ2Q6Iv0KN27Qryeb1HKDnYTL3dIVzo2o89+IDsnPfLROzDUd7ywKDr5ZbPkXc83P
uordx8h9iZXmstNcceCpD14QY4FdDb7ovc+n3McND6xm4E5w8JG9ACD+80FUBdb3HsaR5zrSOFBv
zbZVUMtLS5RyT76uvAwpvT4akRtcfD7yideX3RyQaV1Ds/LhzFEHmGfD1so9ylzjl87qtW8V/Z5H
PNrxz8+HOnGRCDxYjah18L/l1pG+KOdNrFRe1tV0RTqNJh6doGajxHl9sJokctYNDXb8IjpF+88H
P3Gd7KsE4QJkp7KDXkx1Owlayk557gHxwNHU548BYa8IOMf6r7cBxrxIaTYKIxtC92JBpAbUBIUW
px6Y7pdxBN6hOwjh61SIv56mbDcQTCGM4vShWotrKpuiwHrYpugKoFdNFoVXEd/0vWntKDz9+Nsb
aKjALNjfGECWzeVnK4jSEmtcxWWZmfCUcswLeoj0dJpUIAD9fLCPLyCDsbVhawDiXF8S7EC7aKHV
ZlyZYjyGQnmpJudHPIjHoLfO7EHmd/nPswZDcSy1uDTWfHPx6oGKicZcQYghynQrqJW6JF2u7LQj
1zXvjpQpz+1GT4/oshV18QnbS4OuAijDKeYRK607Jm75Wozao0D0umpBp6zCVj8TwPBx7hsqG2/x
vutgxMWMNBvOHdK3E09p2yOKes8wcNFZ6plhPm4Y52E4GgrHZvexRMLjpByiiD/tdYquPCp2jhlr
4Iv4+dT4uIowioaxhZUZpJGzmPSDog95HGuJVwsqWlR61mnc/rJz6w7KIA11Z1qLsTizSuofv5SM
ysJhmyYAaJD8fy7QfjZJl2Nf4rkmsIceGD3fOrIhrgaXLv2Uz97M0U11DJkQ6db25BL32aj2Xg5V
cMADlu5Abj2STlWRsJ4kgHvBwL5vC6pCNy+QxVlPLrGsXiAb88yvP/lgHBIkaQYSDLB8MEgSwpTO
RupRnc638ejGR2Wgzvn5gzk5y9BVUlLCEPVhy5mBubLyoCAQRdrpqig6T02AYNry3K7lxAsLnZG9
LesQMLrFozAB0uVllbMQDaVAyOKHh8FSh93nV3NqBcKARRkOJz/Fjvme/naYw1GhD0GrJIiH4L52
Np+pwWzlFnTrWxcbf7+L5sxokoHDgwaYuDyhOoSQk87OKzom/o/53tWRdZfV/svnV3Xq5SFy1LKR
5HIwWE5jaDy5NhW8PGlkOrfJzAHWfPMHzZZiVwem871Py/hAtbA586k6tebNrAT21e6JQw+lUzUU
sCi9gJxxmSuvUxzsyvi5jKcHluszo52a8Bx7dCY7J8sPRTIouUhIyybxAEMme7IL7Ltej8/xLT9k
FjmIpLmJNu4nbHbIl/6cI26rDy1A3MRziN19jpDW7xQUxys/Fl1Kb87un2LNKbDPS+goY55cm6mN
tcxB0zmNpUVjGQu4VkEHT3sHPUYLvuzMl1Q7eedtTti8mYK46MXrUvuNavZZxtdmMGgTyOpVk26x
RlXWHCLbeWkxKKztMqSJkYvoOem75gCO/1uIogMfmjyWPWGkVJHclTUqJEuGXMfns/LEu0ZPmy2o
DXNh3h/+eR9Tm98QDWy3IQn+KCdN7tQSMaWfol8ZXz8f68TtmA2Z876CQi277j/H0vErqYYj2dr7
2g+VgsMmM9VXfGa5B1Eg3lIql2d2GCdeOtx3xHowmspFLqZJV2MSr4OCy4vNL2EUKGucHyl9jHpa
Cej+T1UNJwE1Ruf9/bVqGlVMKlJsEJcrpTE70WqnKTzOateVRby3Vad3VOMDcNDB8+gQWvn5iKee
JLeWMoCucfpdRhvxrvSyMarCU9SAsFqtQ5WQC3nXV27mZQAVzox34pvDBbKHAo1KvXaZLJUR7xsC
jyy8oQvoXBiQNNUKs71AEfufDEUgC5xINowkifw5cUrbiGSWc0TT3CK/NdNqWtW2tC5IAdTOLF+n
5ij5L0xPKENzPfjPoTokcTlmWs4qWfvYhsVP06weU0B8qygAnNnm8q8PRyxgmC50k8gbiiuLF1Ab
6LXpzZTDBpnZ53Z/jz8WerhlnRnoxMJMSV0lmYjKMzaO+Xn+9lUtpx4FmM8RMA3MF+Kk985UPX4+
Bd9hMIsN/R9jLF43V4mT2MAKRJy2rQHoiMpjYzbmvd5izvPTHuxhoPYrs6/LDdEGwVMBogqxEL3a
1sGf12stasg8otMLenOrCE3bQlRPvUjI+jgZRninu8GwzsfO/+qXar7PGsRZnG5JpCTw4hCaoFEh
0wy3pkb24yqmfX8/uRliq1yDeFhkTb1Xu8p3OUANwU2cquwOiyha5QnWy3Cww71WN+MhNZFodiLM
rjql7gigdMmOS5o1d3hOUKFuuoKHX3qIE0Fy9VO59dvQRCycYMI0BHnrUdzuPr+9p+YmX3FbY57M
1vLF3AQfQUaQxdxEJvxaDfLVCcsbQyg7Yiy3uPj+ReX7X0vEp95w9txs9ijf0xBajGeGY16JYMw9
WYVzzem615NDL/Mzm9ePJT+DWqkuKPxRI4CU+ufENIYkFLAvckJ/kruynGN4e+d7lTzRhL5CkLJu
TR07b37myCROj0uVljvK4Xq5IXPLrMrK3qQmUowTDl0Vl1BtKHcYXdR0i2aGM05lZv5WJl21SXNE
gkqbs5BXeLZNVP5m3CsHobbKTpNGvvYRhjLhyj39TjrYbvxmkhIMVBYpIDkAwcaVxE1HnT1tAs1/
0BOjWTuTWa0SGRMNIacy2Mb8HqiS5U88H9pt7KTTvhz6aoeji/8/Iwo0bGS8tRVbf65IDjnzKE49
cQtcqu3ShuOBzLfstzUiUjGR50mXe6p8HWlHrsZe3SeaPBd4eWot+m2c5caoK7ssBZSbe46Zqmuo
ye06C8Pt56/LqQ+iJWxOq6CrgMsvvhpqpZMKYtS5R9PJWY+QwTmMvxRJiKa+Gc+Yzk4ORr2SM4uL
u215iLBqFqMcbBz6OyvjJDrtO6PcoQBFSy2j1edXdmohgGBBBWO27H3Y/KbjKKwYFRVpk/Wd3tiw
nf3xBeLBTxmhWQitM3fyA5GL3TanB478c5lUt5d9mgmKH/eXfVo8pCEuLx0IwFT35KGYxqYQSugZ
ZSXXQ+mK+0j1Q4848WYfgDe7cgIn2ZFBMj6BeeWNAk5rTGfux6lpy3MWlJGo37rLhbEffGKPQrY5
fVX+FG7wHOrdQyrQkXx+30+OY2NYZ0dpfcxpbTooNSV6PI+TaEk1B4bJqMCub+szH9JT21aKUzOw
bv7HXryHondxcKC99CSekbBB4trnd3VhHsFs3KRF9Zil7plCxakJ/NuQyw1rPBkgOkw185R+2Adt
8RP7O+J261gX3Zkzhzg1fzmR0iRj+8hZeHEukr1jlNNgZywz+vhNhuUvYOnWuoNCvqZ8C2aiJFMP
OES+jarZa6BoszKzRvTnAso2KKq8+JXTeK2OYwFXGz6jUNYPweQWG4f4lXUGb2A32L3z7Jismius
1gimlGYgdGYubRb6L7XXsbMQCjCU6re4aK+R4pCFwZYvAg+1ykYB1iob9YcS0TUfe908M5tO3QV3
dupS4mDeLhuw5MM1DaRUdn4QR8io1lZSNV7M0rygZvoio7E/M+CpRzw7sxDK2BRbl7e9jLVgrNgM
eREQEXRxLVy7idMvMLs5L6aZNemfvzDv2onFhhDFjM4F8rpwzFw86UABPgfYNfMssFLrEBjVgxGC
X8/hI1yERZo+l3rmbGID5eS7XcAJ4VcBj5JbiaRvr/Q9yvXPf9SJ+85mY7ZAuxgDPxx5XWt0MqmL
1EtcQtLDerSu8pBt4xgX5PrVxPygi3z7fMwPcRysoKgSqPrMq7b94ewbDOZU+h1vdDPB4Xtn5CBI
FbvGJ08S8KJYMVNQTprpFioMbBZ6MjgvDG3z+Q+Z8cLLmvvsC0eOAV2RRpv+5ydeRRphZTLK8C1D
IFy9+xoikU53aKtz84I7Yx/grZgXWKwaQsAoImtKRh81qsPuthe9uhthznwJDTbeUB/UL2yL833Y
M6VwTEGOh122R5L/c0SMzZLdbQ0rDuG9KAY0+Fx6ZCTY2yFs7Y0TXBCdJB5AIQ03vLaY0Ii2n15C
p3WPqWp/hT2UnDmYn7p+OmB40O25Q78sHFFui1NAslx/mgwPIbI0b7CG6CXSlHD3+b0+NRTCa7QG
uNH5bCw2IDSdqiqbP0tuIcJNWTmzm28ok6MbpsHL52O9P7flmzZXfyF1UmX8kGycK1ZKfkbE4QAi
OJERNIwxe8EH3fslkO/cTrULrVD9Wwm96FrXleCOjBIXME9a7knDrP/ZSv4/vuEsvgF+wm/P7gPb
7LJooyZa0M14cPN/9W/KrfNf8+cRPzHFDjKDLV7Sf1G9XbhnRNezjDjzCfC91P/v/GFADew/ibsi
x5217TfKrc4fZEow56kx0I36O8qtmCfub3ONss+Mg51PbZTNaYAuJjamjL4tIq0+mLlvs3rHinYP
qGy6crqo3BVV7IAOK231rVFs/9EOXXyaWe4fFThAx6YmnsZObQyGEFD2yfs60mmsMI6TKI9OmTUk
pIG+3xaqdNcaEG5CTJT2Z1zreAII93gG9SK378bGIMz8q0I1wmGT63ZHlhCOHYJr634vs5kyUWXW
Q5u3w5ktzOJTyh0gDQqWOreBe0pt989VNJ4T9IquLA9DrQ23lo/VMBhblwVRztfF7/5titz+c28/
If6+j0cVGWUt/QmOq4sqkY7vZADfVR56pcbSFqQo+sm2jcCwnBlp8XWcR0IXBWxPI4cL4fDiyqbW
0lCkWJCWfCQ0ehyPK3cEoOWQxvvQ6amxHwFz3//15dGcgNaB+HPuwcwr6W/nTho+TZ/lhGS0Fn5E
OotQMTms2fDeh1mU8Pej0TbgxIKWyfrQBA5cp4/yLCbsRu3N5CqvswlAQq31N23qPn4+1lJmN99P
OpfzzppPzvzN/fPS0O6kYZao0aEKh1SsReg3KZFDGRtVthqrcAyHm7Zutcu+STpvSm1ZbqMGK8Xn
v2PxLeJnzHreWbgM/ZoM8sVjTbXGHrNWxIcKLUa4GZoRL03g+4+uVRbqmcE+ziHYzRy75w0+n73l
RrOu3FTI2ooPpTZNd4VTNxup8AaXYZmEh/HdC2nnOOzOjHvqIjkHUnW3LPZMS5VLEsR9FFh00XJs
DkRj8DR70XJEyKM2/ruxYOjw910XOjmPlxbKYg00IqXXutCNDpFWBVhuyENalWo9XgRjL54+f3iL
9fZ9LMrD3EoHi/Mc0fDn6wFiVqkV5hAogl7bFMSPH9NIdOc2h/Ox8rd1/Z9xKHu7FosM01X/cxz0
bk1tFUN08FUyWeGQxVyUMeYzl5d88zCKMoR4tcTNONVl7G/VLAjPZO4t5s78G+AZsdBpNPeIY1+c
GLqRIOnKlPyGbna2aF2Fbo0ktitfjNmxgBhA5ViMZ9bz91u4uHREYFw4WlS+octiURdYXTH5dnQI
kbm+1LGVHSlgjUQ7w/muRZnjbVJmIOVcNrbXQIbG7tBb+fBDs1IyjMrOzY6Jn/teoCoZ7Biff5Cw
nelnnfqdJg8G3TG7A9QQi9uTmMLvSaFRPMQg1hvcM6Ned1Xq8ohAflteDkLBXo0x7MitUvTJlUrA
X7oSue8f2qQwLlzp+qjcHHHtKlZDuG8XFjEGQ9fu9n87a+fTFU4CjfMGcoHFT1XdXJJ71EeHzMX+
vU7mtCFov43cfj7O4q1nxqBn45HRrJnLJctvY6To3BSliQ5E4+BgjyYoB3lSmMRFGebD52Mtl/P3
wUj2RMyBGIW+1+KiRod+hkHL9AD2DCWJ43cbFZQNQhg72fl6Gayp144XBHvYcIjyYI+XXZ65sSja
5jfxz+nq0MdB5oaAVPBzFl+VtC4VnTfD92Ck1yOpPTqLqXQHUR4CUq7uFOC4b2YIMyGKWkzoI1km
OJqipHZWVqaaF+8RrG7bjrd4IPGZN1jV6nWVyjZa60k2XQEPxHMeVfr9lAr/VwclBgw7/vcprfF/
ulWNC7kaAHJkQDy6WmXBbbJevzeJSnwg/kz1JBEOIOONsd2oZTTLkvCtj4HPsTPNw+6GrCX5mvqj
+gbb3L9qELYR6TXkPsmPwK2PkK6zaZV3pY9IVjOaXWyHVAOEPXd2FCzrBNpXuvEaur72HUuYeOqF
wP8++F2mgEr3jV9pJw3Ss+Qgwm3jxOFVIHizyYMLNuQ8Rm8gcQLICoH5K0AWRggAPCSw5r4KBI+a
VNDu1NAy9r2BLZsz1ND8cGxyBfO4sr86VV8799SrmG+8/UGyI+eX4cuyVu4cyrIJzq7W/jphVSco
xg2ugPqQ5WZigQhGGrnbKuqbfmXPGAmOiOMV35n0uQLuf/N+e2EMSCIMQ/UOyXqYHIvJTsODrwUQ
vXU1C68SXKCIoqeQEFf7fbVqNeK35DSrK7VB+ZYXCTOyUAdNXb8HGLcR0cZk4DoRKceqGj4aQ2S8
tEBe6IwHan5LIIydU4/h7/RhFF5Zsgw2TWUDbVAp2CMkrsdg705zZjVhEeZDHAjx5ORdjf6K0ugx
E3r0lgJl2Wl1YbzGZqVAEsT6DFY2yqY7s1cGCSO0Hm7pww030WgQ5IJqIPqWopQjT09Ln1EKGCgC
53mY9YV/dNq4x90ZotXZkEbJBkbLCjJEu5S5ZGdyugr6kRKWz9FrXL3TTzJTUdU1YYrNpg2hSqxj
LgBrPbgIfMBMsK3ahOVriDfFKwDClwS9GMNt7YcD4vOQE4NlFsqjFSbcsHc0Q6Ck+CQdCjSTQj4C
BvybQkmrnaTX6QX9NCfnEVhL0GV9B1UxOqhOnV8Qn2CsI2JuNhg0ybgWEE3aSrXww5j+YyDtbWG0
yWtl5cnVyGhr3zftm2yy9wmsmnU1R5URCyG+Og6vXYn0XS1GuVIS4P6qMkxAgHR9rVk5yIKhIPOu
zlNIkNQ5nt2oI4soh0yiuTt8yGJHMa04oswoVyFQdUJx+jlGkctKE6deh0mSbsYOCym+Zn8lTeNr
bTfiKsiiG9KCnBUg6WHTjY6x5oMjCKmIniwfPTrUDv2C0tVabRMSD2Xe7xM3Iylo0nDYT6q1cUuK
/pEb3jfh+OaW+mvZQkKKlUxsRsvIV/oEx1NRnS+YiH2sDAhCSSejAeW3pf4tE8ZxQrC66vToOrTw
zCaG9dh1/kWR28EXSYLZNsSRfQzTjAXYmPdIBE1cW5EQV3JqqjstSpuj0pEiPE0Qbu2KbIGVkcV2
4ybzIhI0P8GVlXPISdyucr/zq9UYiPioFQaMFV8J7MvWTPlBRWrM+cSjPj2ZkyF2Q5+iIZKd7l5I
Tatu2CgZ4aanWbtJbDV9qssxeGp1tX8YC5P9Q9FA0l6VHdGTNAXFdnY7QNOXaGyzqD4MqQXvG8kG
g7KLxrau3jtm39/b/ThuxdS22/n7MwdalCA9I9Autw3xTWubNw0at4IGbKUnMMTqkb3IDNfLk9yC
IqfaEUtR3q8CA74FfHHX9sqYo0/L/EMOOeY7d1KNfdvTuVrDNstuII482+kEGrWfY18RAsfrgAzr
eCNJqoh3sKayCwWx1y6PE/NWbQcM7nYbEGUZ9BeiHTaShPRj3LeqXOmgbL8JMN0+SH+9idYd6+Qh
BxR9FBX79pXeU9GfsM6XK8zcMt7YqXKXjrW9zcb6S1445k4l/vUreQPOL0nbeKSsr+mPembaLyBR
3GmvmpGyJqlggEvWsh/Lh8orp8m9HpTKuquJ6VoD8yjXiqxsjxO067mDBgWvJHLvZ0mrbQsUfDxW
kvgyOENXrl8DszVc7RJ0fM4WJrf3MP/cu9SvgEf4whcc/uMQXHpYa49KROyCJlP3yEN1HxAtThs+
wtBkcqUzvg+T2tzZUqFqUOXNxikqfUOKzRZ0cA6w2Q/MfW8r6c5yZIfsITKekrEpILQCRoLrHR/8
uNKvuIPRRmDGrzpf23emycR28yuL8sHaz1z9NqhS0zMrW1y6ATEpNWSUB59EnQ3pFcU+Vadyl06N
89pKLomFplp3TR8JGE1FHa3gWIDt6nKyMfGFUQGmYfecq4O4blWnuCELhW2/KwprVTaYB7ZjguyW
pKMu3acJJGAzsSjiFFVwMSgE/xJZPEdcwrL6KTmOX0rRt3fSUAZnJUqaOWslyfmmG25PbGnRmdec
2Mt9ktk2BwCtOKYaPC/ZEVXWx1l6W1qmvHGaYfBE1YQuyY2Olw1TfeidXFlha3Auimrwr4jmdPbE
ZWZvSV7Z1hYvWfWCN7jaWVac/HLNLPLXpV0WB1r61JLitH62yUbM+NPbGk9ICvRw0tN140/dq1oa
MbAgpcE+VFKS5uOqyjWMJXNmcLUXdF+jNXDfLU882iaZ/r1X3HITtSXgEpNMy22Oq54AyrZ4s9Ga
QfBBEelgcifrTUz70Rz9jeEk8pZyefMWw0c6xhXl8JRFoE4Cue7geCTmE8gwsETfLWzeBmyPfAh/
hcpYrWXUpCTsGjLnmCSVXxUBeFeDWerXUW+2T4D8ujejjpyvQevWObowV0kBTE+OyWdvBPCUEb6T
0by2jPEIDsANtpnVvYxSi66hWFYb6HfAeeIKCw6ZsNqaXVRwPeqjjViBYHShV/7BJA5E8KvkAJY9
Vq+MPko3KRYkcDT6SEpL2raomlicoJ5ocTV4mt/Lo1ZnZbuRyGBZzsYpeIBAB8JuMPX2YLoDnxGN
6hDzMnVZfZpJeYxIfYHPU/Dc+CjshTorJacINA5nI04YYbrJyVv4VdVO9A3KCVOZipJ6Fdqlnq9s
vR48BIP+MwBM8aropfJLt9r+0nfG4NHMp3itFfzZwRjcJy2HN6S3Zv3NL42I7SSAt6qJntgYowvx
LRU1X3VviecgAG8xTiyvtNKYVNmzauYqzDbl3u4gtsWg+taYBHbGpFirOpdAFhI1Ww1sTja2HYbE
FkBXdjhjr3JhFGt3iN6SVIeij9bDwp4gQfBbAcprRd+1Vv9TTsLFuktUQ1Xr7i6h7bQm5e6oN5lJ
dFSnAYhoQYZAMkDOr2xsn+msQm29GM1s307a60QvG7wgSBeUkMmKqMF0b8hoeKgsHTh76wRXcd79
UkqYNxVxfyur6/RjRGF321DNOkY1yixXpTwA33Tkfa7bfRnOOD2puSvO+Hx12AiB6SqMbeNG1S5D
onipyiG+TLRhn1jBzBsJhzWHamsj++GmJ9NjFRqD5Zk1fCg1A+feVOUmbaFM4rX1bwetUcm5ioEQ
yeanrElXLme5hWZFBQR/91s9KtmuRuJ7IUtqByDKD3Hf3GE0fY0sAxJtOLJPAaSRNcdMqb722XTT
Jv5RFtZTWftXLLkUjNJIgpWdfsVV8Axo+N4mWqxkN73O4/TVVaN+PyUUKW3pvlF5I2miDtqNq2jm
U0Gi4VYt9LfB1dhYgSLeOKF+SC2wUTjQQKqUF0Now7gJrO9Zh1lBz6hqr0CiG9ugb9sXAsG+D110
sOJW31V2GvXr0R2DFxV3E8rH2oF8VpcEoMP7iYpIkGaw7Sp4QN1AS1yGl2b1BCywfaycyt2GTfRg
45334Pkm67rq2i+KXjvboe/gmXOGuWzbWvHqIZ5f81E9miKyv0BIzPdRVlnOpgn7+hChYb1p+3g+
TthuOJBDq7GFjmoYY5NGHpPsTKXehdlwb6Lx+qFa9qgclTKloAPrqYHQqncEVVxIJ5tV/STiEmah
1/Pf06vkf9g7s+W2kbRN38rcACqwAxkxMQckSIoSRUmULFs6QciyjX3JTOxX/z9Quf+ucvV0RZ/3
ibsdZZEimEjk96752wzoPAJcUOdxpFOJFR2MRUuyIVhN3m3MvKQ5SCdpQ0CrN14FDhksZ2rOgyzS
RpNL0msATX09MnJ+5Az2dvwSJgUBkmQKsrrRbKzZmSGDCMauMsUa1jAWJSx70k3YXsCZVk5jbvr4
5cMWGhv0VNerRYROt+ksecY9hzKebw3XY0rOSG/rZumb59zwsmGHS2V5IBqGbYlEImdbW+t0YmXT
8D1f7PEu92frZFqEUlqJKq7p2IhfksoA5E6oFLxY2uuQQBMmD941mF+Jzfe92y4d1pFXdES3pV6r
P2PK5uhQGvj2iYZUR872vLTh18YubRjQKbNKCPC0yFY0R7979emcjzLF8Y8m8/beU8u2sIb6+BFs
uabyHm2aT1DMO8TQpR5l4pohP+wDMIKVqfl4v6F1DaoOfEXNAQmpzAnDAaV39eXjn4iwsi+mz9jf
BHD2+HiWK4ruiPKsOmawSRHVB/1F+MzCsef3RNFwqf1HUXAx4ZWJQEk7egdWoLgtJ2iUCV1GX/DX
sspac5NlJIgZgl+xoq/j2l9Ik/QrT39uso4PkOV8tewjy4MGeLlH4W19qXqyZjn7QmzGKF+Pyqun
+2LivLsYKU18RY+BqJ1nVEuUGhLgDBbeeox9ckjbZuvNuTxwVGO27/syUNFQxCP5XguoCOAlm0Fv
MZ2YSkQYSD3c6rFZVax/czFOoklaXBbUt5kE7aRhuNwIpbS9sQjiApKRcUfyZ7KQwVqMo3uiJ8U8
e9bo3TQ5aYBk1gFexdiWP9adkRGViu+FnMwFcUSpIOvTTtPwPkzG+vulbfzDIIEVUIQx66Hs12tS
EusZWPyV72qiD3XgsgFSbl3KJG4/QlSbFYrTfb3cBnM83n0oQZomW/a+ywroXJPXFsP6gmsGZWJD
8It0CNeibPB86hGiqQ7ML5XJjxS1q44B5RtR23RcLYts2XlLueN8O/BCu3lRwotI0UU4YHm0WxRd
gQ9Vs+5TYr1PVgDOGn0AT5Zhxz8WywVUogL+4Cy8aD4ZzRtQYu1EPM6HTx2JNqePVNIhpd09Ts3p
nuZtbh0j5RZ2HSqGvLGLr+PWat4KkjaOQk6EQc56WAv3sFVbF4YDPmGNfKXfxElScAJe7cyizuwT
c4v63NHimW0qsyyuaWFcbgfd2BcCoHJOWvzitibTslqq9k2GGW899Xq4Lrs5PqJqYkH2dKy/LTOp
3iaIXCf5OaEyumVU+LX3NGXwVsbo0bXvNSKCLVm34UEPiqR1/AiHrou52akH2sb9LH5PK+0UxTkJ
jX63DhA4qdiooNVISBhukcUi59y26HHxY/KeHH7zjsnHi2q2wwM2TMAPaNEw8tZVMLZAc15LFSA5
ZGThEkvOTDhij7v2g8X8mpgk8UJFGs0WLpZ7ulFeHDVMp/veZH8ULlcq8RPjaWEg+BHQUlitrXms
QWVSex94dM5nCanFnAMIUzGCPoyCMGDsC8lL+x76zMlbBozpy0cG3DSEsFCaA7kCSkUIm3Ks4MnY
5jTU6aE+p2PXPxFLH35rBzf+kVGHck1WL5VV2FLHOzdDJDt7ARFqomYFDIJMgJyWAESfylFxFDQA
3FFJNuT8O/z8X6HD3wkdIGqBnf+3M+EvQocjgp2a5KU/VVX8/kP/0DnQOrHS5zAEAjXWRx/bP3QO
1m+eCW/ggLEjoIGO/mdXhc1/8hHWuFBEvN4aR/Gzq8Kh+wI5dxj6KM5C6BH7P+mqwFzyC8yOvAJb
FMypQOZAotVKVv2Bl878zOXcodPrSVpBthnbhkKVfPZvWhkYejNPlktGeS4e20JKAkxi4qi25hB6
E0mNXSOvlMVzhVKD0r9elsCNd4gsyZ3lsThxInUr92DlHJQeCpErHu2u7wGLOAjGZ+gcGExbD8QV
V+TllLHX25ue5wvZVk3vn0ROTMYGZwriQWvpiHrNG9p3cLmp3UDHZbp1VuhU65ijohsapHnihngP
y7VhJ2TCSxY6poh0LDu9xY9ke5EFVmmfhN1RtCMq/xbYm1asob/o0jb2gbYcEnqZgWjc9a3ssUUc
8DClZncmr666VDktRLtgagyqZsIpIcLXMxP4hry9lOw6B15e7vAHzqClvri2W5XdWGl4mDKbvNC0
yZq9V3tMiDotuJi4DSyMn7Hcu9TWfS4F/aDENJWPlj35PIrc12SY2zuvmUVUL45z39v52iw3u1Fq
2fepv+jIq314MLqwNlNrlPcO8MrZqUcCGUe9pTaY1JkWz8e7D3VzcIPGoeu0Lm6sqiqjzJ/kZVAO
abE91rFb3Wv3jIvX4Xfrl/5ET4a0m+Yct6r6kQ8kIw4FCcvaI0shATi9cA5+9wh2jqyYNgDfSCXn
U/5IveWzcA0LE1NVb9H8XQ8jyG1AuepjTujkxZnEdOO0wXifaVM+QJp/zW0nffMan6yBZLopTW+O
vFUl4duxu1F+azwMzVQ9lqqotnVR6jMHsHRL1Do9oKIA+sq7szEV/ZaBQX8qJiIOXW1P5znTVdQy
bO8sj9+ULNIkMoc4eVrCgC7pMpR2v83rRvCyec5g07bWjZNK83o2+28l//4u6d3yIRhqjtTzFDMq
ZV4L/+EOkMRxHm/aZFnOruF0W7JNjUNBvPNhAXa5mDYrOvD7jvBL172ZOYG3ynH3Fsv+tpmc5YWE
SnRARrcOkXlqRa1Lrs7GcQY3kkUxHnrUjHtD9je+I/Q1VM3tMEBWbCjcLQnGBq4MOTpcOXVJ2J1m
DQJ6zDyZ6djdcoh8NkDbUr1cwmw2ica+cQcxMW/WX+axz+9TR90ZnLismVOeKN2LJTGG1GH7rlvw
qSpvnmcnrakC0K9VoMp9kdnM9VVm33guuGG9flPzN9CXdtNYXbtZevOz24tpO8wixhE+GLcjdgKs
Q5Asuem+sBnqO7utCA7XqtmWRNodZ6ndZ9c3KHEAro7w3dGEQpgLDoDrIObsHGf2yxDEctcHlTqU
gbSPub5euuzUVZwzZUfMcJ2d61hnG9cXG/qCq6ia8mo3jm22L8Z8AovI9QXmu3wgBzI5DjmXeV4K
50jg3vRQTfhQ6q6woxZyi8l38m9dNdCW7YxHwtrjIgIqHB9GlzYPazZIxZu980iQRM0N1mh3NMlk
N9xSRNJSds5ZbXSq09h4ZxrTvjayodvXX8RT7sxUy9rEUKdhFt9jlM3uvFS/1W7rHj1Zyc2SWW+c
Y6l5TGEPXzUpdAeosDZSbWnfJGVd7U1SMqLWTEpiWGGRyjkt72e2XbSX7HdloxoONfX8uvQC4i5m
fx561mA2T/MrmWEg0VVmykeppsfa9IlLDOvqrqFtQEDzkYl7n3ixdXQw9FOmh+6ZFm5v4PCy5M2x
LaiJIzucMpmmrcUFbugH+ppxm3Bi3Y9pWBL8GlqYhwwfQoX2zQqo3s1opGEQ7j3IB2L4MRQt6bIP
7a7azyl4Jps7rWpT/8yBByb0igTi7prIoLTn2WLI98LIG1oC3bw3UdaOtn8H0dtQHgKzdVX0lBWe
Jlf5DxMP7EeOQ9wiDB6hOCrG9i+a1sHrdKXKODI6NPCx+rOt1csk3VpGHND24rfBRZYwpFFsmeq6
gY6/lnNs7DuR18lVLLvjnDnJXVquwbdGTuSQGozgkBb40raEzaYvbehqKurc6sqi5fRtTakRmypU
Oaje3LmnxFEWpWxuG/ibZezj49CG3B/OMNAVMi3GQ8vW/qOG9R03yBPH227Q+n6ebElbInH0ChyC
oXaTe3SDbNxp6T+bsSPfpDKzF57JCdqNqr8lD726iwdP/DDRIC9RWsbOxRiK4bNBbuO5MoNjgKSD
KjnH/+ZRbEM9a+pIcpq9odwlws0AOodjxW671Zwf5mguVcjhN+YqbvI8DZ/7YfZo0tHlNyNHb01c
rG0DTbTZ+BBL13/mOSJ2LU0u+36ebXrY6PmMt1ZhpQThZtP0XlCW4bIZJfGzKOrhfgrIwsWRkBr3
We5rzsVOpV5ISi/OqHfJJKeKww22NkVGR0HY7De3k8WlHevH3ltCc4vsirQTq6giq0i5WZnR5N0i
HQkTOtKYAd+HXmU3ox29bct0fPHGefweh9R2oEka9hlxKtC3cNy01EhwHWXlw33tsd9sHK2Md9ec
9d2sCGbfOMbqywjmloBDY2xfsWvWuK+WuEcNBvof5Vku0RQGVf6ZucklML1xOvoFY2pojMmRZyjn
8sg9l+UHeDOY29md5IbfXOyg/s2XWHSxu6szs5giClW8A9XT2SUW+NYl+Wd0IfQ1ABOw0YHtOQ83
2PCq7Upsn+axk9dYRfzIb10TrpNoiRLXOJkz7bKdsP/tpEkwsZ8TJOaltXA3lm4frF53kfY8WgiM
oa9oxG66aAry9qgD+NZNVdbqBTiwC/C39traQoQ1X8i6butdRw4hmgCyob/7HKBuY3NsI1Iwv7pJ
Kj7RU1C9NYlu9k5aDmDyeRAjgh+KxtgC17EjevQYERZgBrdicYPXwVNkiaSQivD13oo5O7PzNRhV
etPFlvMsujSl56ByJlpf1UB6dGM3V0hv+L8FdVfhVe6k8yUsYjlsJzu13gYx2NuWLPtXiMHuwUMg
VNPEZJsvdErQ0oZht2ctIWUgdzewvgkiKynerBj+rsMmj79koqs/odsn3dqp0+mm1/18GHLDSKNF
UfpdBU5xzJPi3lz67IusgzPBVyiOoLAGaPgx7MlzIafywe2Eee4DN4nQNYDreRDFd37J2ZCqiuAg
fQ4WGwAy96sIFqBrt2mhptyZgtS8Gl1jY2EYBnXQmXkQ1A2ddQcxPNpLfET0PxwW1+uipXVKZliz
PyH43/m9qr6nud2rbdb7wXcf1366GTRgROF36lPiBfFX323iPQXqDiZNl9yzbavc/jal+OCYcMzS
Gyh7Eu0zRd3sJoEY/daaglpPtf7RGmnJ1uLQGBzL9HMZT+VT5pkppL4H6mrF/Um1k8hZ4H54U6iK
ygyTM2I1Up27YFna10r2V2EmJJiRnRRfNAJh3MfxSPVKSlRkvGsB8gkQXZabwqCcYsT7ceITlicb
C/Z7vGTdvqLg7Kpq5bBPhFMfZZkApRTL53aexh6GxVJviSODeywLxncLXPe/doDvdZd1899NyUQv
MlX+/6fkG16mfy/mP03Jv//QP6Zk6zfUfhbJ3x9WAORvP2fkUPyGmwj7GGr/YA2cRBf6Dy+A+M3C
4486lcI/8uVMpJ7/nJFdZmrG2jVNjIJE/z+Zka1ftamIJbEqoBV31j5H+1e9JkBUqsIlTq4hXztm
TlzeD6MFBO2MVLBkMgCnMb/muAqPrXRdHNJNKC6I5ztsVtVwcKQlD2aXART/4TL+K8n8X7MkCcIg
9XYN3bFdvKG/iOSImJ+9wg79YzB4bXMnRGHehQtU3yY3Yq/YWH3zmFlIJnaZQu6SEB9jtFDS1ST6
+FuI4Rs82Qul2rVzUAWfqSOG9Ewlqf5uqq0XLMudrxjpW0DlwTfCqEQRYd5V2gu1Ebl+Z4RXYxEv
kUsCOkO1VY4uD63GDQr1KZ2HBOWRgSIJrrmUHL91OUcuihsMxEUtqCHurR3UKbyyEpA5far6nRhD
5x7Gpf8kmrbcjEpWFImXdplsoGfk12quzIsbOw3JSS4i3W2WNua8CWkFsWgmo7KdHMymLPYZKbbl
JgeFeKhXsQpCJbaa+HmK10awbFHXtAJQuNc7+j0zU3UnKmANP9c3VtJct42vn4I6o3pHTPMh0H13
E4PAXk/GYERZsEhFfVfun6XrzKc6SfdGlhfojnqruSBSeTGdnAqojBw9LJll+sWOY4SrZu+NtwZa
vAeeVQxKQTrrHeKT6ZQEy6PZJ+WdmvuMUh8S+QE/fItWhMJwvypdAa+2qd5MpKAv294xM/9ihkV7
GYCNMYSG1b03LEE6bDloFrfMhNr5lOO120yWkd0ti9y5cwzhRnb9E0k1CGdSdsrJb71DWVb1vg06
5FmWwqyuSQQkeQzd1+TEaO8WYWycxZS7yURS4C7duEUV7j9w1eVN6BcUKQSleZ2QBHK9WtWvU5R+
SRTXZvml7Sz91ARN/kOOlNFvi95oH6XOFoAKezo5gxl8S4LU3/N0lrtK8unhZbptOQ8UsWVk5kJ9
DO5+kSPHpLZo07eCZU+8jZq22MA4F+tkvJjBMJ4FU/mNN2pCj8izPFDBU+46g1OEjQCED9Q5lxQg
mOfjAhumspQlraog3o9DgXZm4fT6xeNFtsZU0rEQin7nidF6s5M83Vb5PH+3ZRLf4nqjHJimmSvm
tmGkQif3X7QNCbCNCdw92oOfq6gZnTndLlS9cVygFAs21aO8b2PLKrC3VH5S8oGVaY7o74T3RBhm
PHm0m0FkGSWA/qSsG9F6zI4T1/FIroJC32eV6Skp/BqOlXZih/rFZesOOU0HQ7ovZ9vLN3UYu+8c
GEZ/kxHk/LRQG34SpRBcvkUWt56Xx3unIf7UDrP17kpDyYO9dGm7GvzSIfW5E+NDUPMIPwRF4x8L
jgoiHZevwbBMu3jU7lH4q1bCnwWzKEXgZ3bC8WVIMQ5t2tCfzU2FYsCKSB0p1pKsepwZlFVABSIy
kchj+swBDaxwODsVwy+tH+R70MxFHK01dGl1mpugo6BmHoZjk/gNsng2kWqbw3CCicHVbQYA+Dtd
uuODrwakPAui2wksQJd3iE3aw2iHZCGQCdsYe6Ut0JFWLf7ZZzu4wbdYQi3FZfUcd7W8ZL3TNTta
EjjBylGeDIm4Owocad5lYd48BY2NpMTqaYU2G/67zxoVO2XN6fWweOp2tNP0PqOA/lNbWfVT6HUW
Y18PENGOxY7tmc3X00XxniedUdNAmgECGI7y73U2l8YXQFEaziYpxcV20EbtArwHfCmt8tXeNSvx
XS2OvCYUc3xJwpTZnwSkC8kV8gqlXITowlDU8DXplUn9IAoCmbo3qRhyaOZBPXpOgzkztvz0YfW1
fG6GKrsE1GZbV1rp5J5EnRY4du6KEsFlql+b2ayrjcvE6R3UnJeIuFBxItyTFvMGTX7w3IR/JJB6
KWf0EECzmLv0DvEr4lFvAC2g7KkbfrC/iwtdSCNMv69ffUPwFokwlxPTvLPPZzw7qrBJ4x49IB6j
nY5IzeMvTKwWf7Do2Oe5yQs66CiibwC++oVOe2FWNud4dGAnK/FEsglmO10VyZa8FtOYMV93AGcd
yv2Pr40qmvSmMhXRvr3DhxysYAcl/5475hithv1tISfnOQPHOmIxCO6Fk8LsO9W7Tc0bC9ErnLvJ
aE95zNa/eOUpmcP4nUHoKAJmJt8zpm1iVeieTNpWWiRV55kOjIPbGND8yzLZdzU3OmBDFo5nwG5z
awMQRjTUAcAq/shC03ilG0A+KNuZblxPItOi8rR+QZ03vFPnom8KxwsixXR+WM8lX0ujaN5ZpR4V
R3OQsXXkwRDu5jROT7oZOEHzOFU3TignvfGcNHAYHwDqd/1sgCOPlRLOflZG1kQACuazn3ddvZO+
LL4CSicFHdY1aEPiJnYc5dpAwN7R0Tkh5AnGt1p/BLgU2UCIzWCqlwxk+5kjHF9X+ma4+XBnmG5x
mU3/saAE65DnFc27jqsQdKJjcm51Boe/sTh43cVwrEeOWM3r3MTdvusNeqE6k+8rppal4WbJ61cH
kIzXzIZvNmVuO5N4ovUhqqrbUGrrRHMU2/Gk52WLxoDWJc5d0Gxl2NHLg7+ieLNEQM0YFUhUNzku
BW2iJXQiNkhpGkPKARwg3pQuYJhS/CWyuowr/k+z6PxASHn2SLce9MA66VLutbIGvdaXRIw8rL3Q
u00Rv0dYImz7lFHF4EVi0lpvRzcDmvMqN9mJlZ+IV6YCXFJ+DWl0gq9dDHEduHT/csD0bLUDexW7
+YP2UCsDEn6QIWLlRboPiqTNSsDlyUDeSLt0PpyktTA9jh/kivogWjieqM/2B/0yfFAxTIVgnR8E
jflB1oiVtxlyxZOAQaqWV4XkeuKLogqVR6vL+aspnfBxWnmg5oMScld2iCgrNtpUOO0hbPwyv1W4
Gkmtwrd1ziHqnxFsyYvljMGrjMP80PgETlOPV4CkWPE6VgeyPkitwJiMpEJ+lVoLjwyJ/wFRTmvd
20Bo1XXYZgL4PWh/iNokF7M0ETu1IaFWq5bS2Gin981o6hEZomaiIrD5GSr2X/Lzb8c6RuI/zCN/
IT9vuLnf/kx9cpPyIz+HOnzcZOmTHk2u1jrBrVFLP8c6JpXfCLy1odfpZyBxx/nfsW4lKP85xhE0
hEvXxKP7Ee/5n41xq4fwD44iJLsIhAPC/Ah+IljzV7cWkpSwzJPJv6lstAFb4gQtauksgEC57bHm
dNxHICkMT0XlNPGZqgjL2yp6nCBHlg63+CPBNKv3TWvfUdPOWLBIxFdh3Fs+x/GBNIlAlkt7LlLi
k4J9pYDnx3Nn0kLNqcQO8Em4Glg82XdItfzT4Er9XiQjcuGMsmNqfgLmLtTyJb5MeDacOwj/50cj
XGirXXBcYJcQVg16Qo9PvhwANbR5qilaJM1e82jbBEpn+qpklJL3zIDFI9UB4gXBk5Nugap6a6vo
am5vcFOk8Q5i8QtGKrfhLWZ/2U2MWdmBZx9JYc5MQ6vTZOFdIWv/RQbBGBmiGV+zwc3vF49Oy6ZH
mAGcxK2dD/bU0QCZGri0eN4diqUqj3lfpq++9uQXWzt2s7GaTLzTp/1eTvM5NFUOPVFU85E/4tuh
9527zMvMK7yB1o5WSrGdHLPi3zhCPvToZ8atOc8mOspkgOlpA0EyXd8wh7mxT7C75Q3YA5fqvgfP
fJ5wzh9tNSNkXIL5QXA8R0ee8+yeMzSmYFpGdpWWefaN9eA95AXmjx3HdOOOglo4W89XV7pBhjNy
PnxKlyA7LGFPYxUo5XaYEOptyfq0b11vsD8bDV68jS9t565xV6EkGiJwQUi0IbOWm7LzQASznkJF
y64p0U0HezMa8QSIQFtwSeAPqamxXF4NQkX2IYapAzXry9FN7eWdgw6deZxfHxdzjs+9IZtTYyR9
dUBrO99NPX1olrWfBrezfYokf/4vdBbOo1vDs1v8e5kJ4ig3chBura5zlJZjfU2K0Fg2UdDFMhd7
SOpLaFjhiP1jJBJy2ZkpbMj7xzbx3x31b3ZUm53n3+6o5+/j/3nBVPlHoOznD/3cUwPrN1AwxJtr
WhlqkrWa5+eeGojfAp9c9DUCNgQA8Nluf0JlrvcbIFiIyIMtjYTRNfLz5x7rmuhTBNKotagNhIsX
/H//90/xifqXv/+bDAc39HAMB8TqIWyhEOnXHdYaqPQxzaQ5gnoX2baoE+/OUWN7/lDe/eFh8y/A
r19284/3oqoFO+ya8fOXVNFBm8YiQ6s+Bs5onReGoTPThHjmUBeeJCFQv4ug/vRZ//jZVijtD0+P
9f1cTLg2PASw41/ibhWENIJAk/errCLZjGaL8ivHy3fuJtc51kjlnZ0zhdYTXSr232QsrCqcX97c
MwOSwtH9IBT6NWJBGqaemJ3r46K67htZRdrflNYQnjggTheKJ8VzTGzK33zkf3GJKW5BxY62gLW2
Lps/aoM6chiR0wXVUVVEgABhdd8GSCscrBm+jsSc/+M35DxMQDKLCPGT85dyixy3X2trJa5SI25u
ghABJrH4YleFjvHqxIP/8u/X0F/jqzmdcLYAeCaDnYCaXyIOYJrNJYmn4YpabPwBZLhqe8XJEFCG
o1tXOK0y6xyWzCXBXFgXOXj1c92iW9mmfgGqlAQ6uHQzYxxssNcPmxaA7mShbvky2+HfrAIv+Ms6
IIiBuGWSCvk2/1qCQClmmORV11956N3dJ4PIthijc2nKfdJIes0l4ziOvnQGLKV8zXriHpwvhijV
lY14xL/OdOhQmd56kCFaYY4gEcEnstBubir60c9TRmUveLZdVrsaTOVc2cAAW6w5ixX1tk5y1BUZ
zy7sgeEeeaV1NlRgKKQZZnPTGvMEJOFP93Em4hJ5DIl7X0PMjnOE14Am6LCQdn6jHI9MGXYJPyKK
rhBXuTkYn/MSn/NFKlux5HCCMTBRdQ5WinkytazvrNJVu2BlWT6h3kW5+zDV83hCJVBmW5+w0g0P
N9deIV/xrOaK+xRWcLo3xm66FwVume0Uy/alz+32ZVGmcyQXv5PbaRjaFxjF4d7UGp2SkAvb12Tm
YpdbynsLlTldGlWih0aQ2r44aTddDGlYT16H6jNbMu/No6UOzfksphe/6ZAUQVE19DbE3nQhwoBP
2hZwAxXRXHKLAjd+tvOiUFEfjt5b2XMdwwXDAJnT1lMv+NKWUIrnUS7em2/40yVLtNhJZ/SY1tGE
h9hnjBRD+hBPl9/XKv53p9+mTjb2t1mBkbvMGzSydEq2L/Y8EFepx6Fctgbm8vSadqmsOhbSkFWH
xkqEWDxdO/2cDqN4Dlv206greho7qxldxWaoffet0WH7kiYtN7+sxEmgGnpGFpsnG7fOWBlT0Rpb
N5maGySyfP2UxU73OPDbMRp8m0vK3d2+TAhzqm3SFIvcDz3mL+BHyzn2aZ6t4+v6WUdXlJswaShK
XK+/O9HW5PQhWXZ0wkcipGkb2T5c6se/6eIYm99s5uwbS3pl8Fkf0qAbojERYt9LzQJO19vDR4ze
Em2Zx/ENmluzXX2BfQTsA2HD7GCRPNSR99ADcYRmfu7w6rYeXDPo1CNKFhP/Utxgvt+XOYxD7KxR
RRhpLPM4Wh0uqA1uhzplPugy44B8LB8jSUJgfGmhnylfoaCW5o607+KTvYj5hajg8dswGzDVY66X
7H6cDXv8rLn86UHX9XDQ+KPGzWIWwB8hIEvDMLExvMHjOuunFm/RbspmEBK6sfcCWEuipjmOjnT3
jMnOGYNiv6X+6SpG+HPTJc305Fd9g2Aizvjajfns4mfcakDrL+QRSeqxZn/Tofu8M/y0A/yQOkH2
OXivnVtgxUodPTrAd9l0MwQGbS9hk6A3M+2m3JjNcobSSb4B7ltnv8qC6zpL/TPJsSIGtHPnk1WP
FV/4ZOhmQ0tDdqjbpfsmMjgnXC59kkUsbnENEzDVkXAHLTZWEMTPTq27OrIM91OXknGfKflWW0F+
Bgnw3Cs5OmzZFiWe5YacBpbUXHj6W2rxlw378nThMcdatilVzq58I+YpvajsMOuuffGoLHhGekKA
TpCEFfrXYZguy5TCFKWcLVoMBS+zLqaSYWV8w7iRPOeez4bZ2MVTbpg5mYoLNxYpUg7BMjo7ZIHj
HMN2bZsWIq4jHqPNk+9VuyXL60jzMZK95RArgY59McXnRbfWa6UMA6Vr6vbhEfXL4kCxtJoJQVmY
aXzbcb4uyeD5xIcX16Vo49NotMm90nl6TEJBClkqn8tOvc3VtO7+mfWsK5D2vOc6wb+zz3utlV3D
qtmvvcGgu0UJgx4G7OrR9sMiiLJhPHpObwyRM0pry32JYjBuVLgXtV0zaNBJsV9c+7lKwxaxvMbz
PmBYidzZRnFllMxCm8qJ63MdQFmVlsO/x4INeeClwo6/rsFUaiNlGzf7JWyycgPf37vbQhfGiQgB
wJ+gQky4dF7yZabJ6CrDC30XpI4J+Nhlh8BqSVGf7Vi/oPziLNJ2XnhyRlzRmH74WqUQapcxjLFZ
uGWiznQUzEcw5hB16MxjoWryKjIQL30zy1ycKG1neyv8hUUje1aKTmiaTyZjXUp9gkyCQc86ow9i
L8U2yJ6eC15nsPlt/C4VJz3y1RA+IdgHqx5DyyYISTbNwH/XKoSaJTg5iTj5aPOrKLEL9ns1UOSZ
DuyDg5do8jERip+YGQ10xVRTIPGy2bTIRZnuKWXnXvKo4jwECLGuGsUbO/Hi4rwg33L7sQUCm9F3
FhjJuvRHs0zvu7GmMbFvMd/guDMPQektwIydob/VCGfbDdYqVoS9SO8tKHk+klnFPl1hLVLRLBu0
rgytASeGmbnm8PuvZdWIcw4yzTlJxIbB4ytQ7PayVOpqmDEmdQNnX1zYAhV0SS6DjVKPYKF+rtzp
1vIRk2xNJZqX0ZZtemd7A781cB+fdRwW3rJW2RzQW9iW+Chav3MbFLopLSjwwKE5BME2mVz/ui90
LnEZefNjbDTei4/lBn+5MvLT2KoJj3fZ55pHhpU8jQF6bPbN0j+5C70k7IvBiuQY5nXbp8aPjjCv
Q9qP6GL5nTnlZEYgnu1pZFlgpeNJLok1f3KU5PGUqKku9ipwqX5Ppmy9ohJDEfrImcd6D47AA1Ox
VeFH5xvNc4evqa9YcaXmazQsydSAZsdUZuRpvFe7MvRi89kCi/dcrhNHy/9h77y240ayLPpFqAUf
wGsiPU2SSSu9YIkSCe8DAfP1s6Gq7pEojTg9z/NSS12tSmTCBG7ce84+d66VaP2dIrHbrYNkiKPY
O4Ov8F1eVbU/w7bwomZKtlOWaJHxkHpUy2B4BumshEG5ketMDBMd0WrAdCuhXQI4ZHAnc1do2Fro
csX6MbPbmMEboVaJFk80JKZmPTJlOObpXF9x+Zsz6uL4kKlYex41PzlqEvGb6mJePZNX7CO62/gD
hLYFy+nwOxp3XULGXunCv7CnLgyawrqNPJZ0C+vo1tAjY93ORrFqx7E5II+IVpHMcSnZLDFAOggc
SBX+fFR8ciXdInvTEtvZeqoK9/5c0QeSjarWPIFDwKrwhmroTcunkz/aw4H7msIA7MjJl7V+cgra
LUovArebij1BOstcOQrvRreftikv0XXaxMNmtO2TrUv7ajT78parzXu5HPMjbz56K0VGP21RdXuF
iy4yv+oB2iP/i6eTPtXRQ625/ae2Mq1rhmlpFViRTgE5Nrvcz8lxVzdWYZyp/MqNqQ36m+OGztFC
2Y0BujD9lB5bSUsw9PZaOr86jcsFsXse4a3jWEO8xt/HfJiKQC04B2Bhq6lXywoS66wQvK9YDWVa
XfSNqR1wSzX1VZfl3KRFzGqTuC135KwW7jGKrBghKTpomBSU3es/b6OWXdJPu1PQf2w4HBoLyG1A
mv28T2TMkvq88ep97Xwv+tWom6t2KXz/fJxfdj8oZgFz0stg209MyrJf/cGr4oex7NNK1vu8dFmM
e1IP7hkhQN8hVru6cO1l6/J9OfzzcX/Z+nNc4NUOhC+Mj7+kdbElzy10xvV+THP3i9QK8tG7MR+3
g4hZv6qinM6uG7MWN2qpcv98dPo2788u/iB2xTzgfAnj3a+eupTuieES8IMo21zNXmvee8uqi1ae
1V4SQkWqSt2yLVkqb+iTLO7fv8L/d+w+6NgZJt2IH67WLzOQ3WvVRsmXHxt2//w3/1K26X9xpxqY
q5ZoSw/a7b8bdp7zl4vrytTFwmhekg7+3bCzaOv9awii/8U8l37IAlimifcf2b3Ql7+7mZDZYRzD
7+UydjHRjr17hMi/9sLKy/eWF30aMsYSssuqDeEoz/CV71C070u9b569wsAhMhhbdM7bblRHSTG2
mTWcF9ZAw77LfbhljP5RY2c5+gC9XgutIaZX+e3bRKsG+avw1pXHfEKL8vozj5d+1kxeQrMm+7WV
A7KovSTZhlo5bvpInFOVeDfDnKwXq+ZFOQAFkOSPMpZtCPrVTHM9DXaLdxSKmypOUwevvpY2s4d8
PLSk/N467LbXlRhEYCDwvzcTcAAR49wDnC9gSJpxO6D+33UyenJt3ifmMFBUFXl8JfXEuEgtvpOu
l8mN4XbtxtHc5oZtw8ZO8sd+nFANjBhNGtfZF0J9qXoDAZqlhnVr1+NLUpKemw0UxBYvq1WdN+7O
6QbSpJl174ZyWmbAOTFSlvVNEja6tbHvr0lSxewm+i+mmgZWeXVM/axAy8p2KJ1LJg6yZGIsCPOJ
RXkumm4r82k7V9opXDQZjALGfW35w2oUlXFGTpw/Y3ion6BbbgskPOSdFecMiOllkrM1W6WeyCgL
+vyqZVA8bExP6Wylm+y5n6vkNrNi+2B1mIcsiOXQuCKkI42lEeYCLPnCzqaZMr9wWpIk3eYyjOvk
uq3y4Tn0ze4bVaz/OBZWBgSqIjTWrYR3GUOO23RDZgNmzb1bMWAyL0l1jXAVKWcvLXoKIkmJ+EC4
kD/CcnIuHDpBO3pQxrVdzsihIKZV2TZilbvE/IMFO7EMTh5YP1gafdOsOoTox7YLw3Q1V3p5bLS5
Z9aBnLtBAZUNKKcpIK51WVUXEyPCrTmI9LMwFX0Z5IDlxjHpyKRmXt2BAS42Y5FUd0ZGyWbh876w
UQlckiiVfq5rpkYrvJ5JRAzubGwXT+BG6hb2bEcl170EoQT4wh43DOK4fggs9pYceGNDUJjWLar9
L41u5Y8TjqyXthfWQbOsfgG/SM5qW/F3FnIEJ1BjyjRRXMK7Nu5ppJXHUfKRwuwX3iCNvRuT4NxH
pw9hyDt0gvAETHSOEOLxHQugeOfM7auLrnLcjNxSrkPt5XygIce42eRtAtxIFdN6lAV9HZ6/XUJj
VqzGka5WOALpXYklraAGEnM9NXb3jZEULsfeql+dkR5w2Ff16fs3S8O09mjnGEsxTBf9NlokOonT
4nakSeHd2iP3oK3J4i1HO3csnbK/71J7CDB7w8xJlh8urWI6T70jH8RY8BfzMDUPjmIRWXsWtmbw
dmqXDnb6+fudlgJRJUc38hUQCnRvF8nIxsOz/eo01GSoruIo7QNnbuBp+4P5NJSoXDaysMVt60T2
ASQG3cpxqNZtK03cBr2w93DLWPUgcB21gpzxlRkO0KSGQn6TIsZjplfuiWH1dNHwNj4jTPHOQ6MV
m5g7MlthRw8/+2bbrAanwKYA244PUh5HFEQ0bvMo1u6quUGqj3ruronYe1T50uJerlYxFOh1o6kj
qhrSqoS0pcgLSTlzk7CdSwOjXLgibQIBCWQZSqABl4TIEdKhLkqRD3mfcHhMgcmmJKBwuEbmf62a
6QYW3b1q6KQqp/pcJh6NKncKfO/KlP1JH6KbWOnZKpfxvkjbN2fwLwBg4QLV/ADq+HnsrK2l4p10
58eIbePa0Ufv0nX5wDp0NlmnYWSfqsAzy+oseY8B2LOqfmckhnu26/ShM1I2sYo1HIpPtHZFjQyJ
DF+4gdN1MvrrYUzXhGcfrVKEN4bUIKKPZrqluTQh4MNRv3OrLF15NH03U53hUKkb9pwqrwNJTzle
a63xDTtioBrzFaIHm1Km5Rewq0BTmQVuNtP52hpyXzLqxbKdB5nqrdMi5vwEwOa507yvU89uE4BH
scWoInEjlWoDv2+i8zCTVG8i+GNP6lZ3KIrtQMXp/K2gEUdzGmXPHLOzlBjqoN/QXM12VopYHFAI
FzhxGc42PfOiYcouM9d4QB6JMdQHqjFOBRhF09oPLMJr3etrxJ5ZuNL9/oivtN5qVfWp0Xt7NZaV
fjlluji23Pg7ZDjsIeEj6EbRBBrOwd6Y3rAXnuvEE6+JKZK9PTT6Z+FqGHSz7B4ZLhSaSbM2POsE
1VmNF4Dbwt3R+fJo+6HdrNQ8sx5YKt9H6Wyh9MOdHszsuvzwriloqU24MfTSm67HmMnexmISL4NS
mvRDyxn1NruB8rIy3Gvmx9kttxWOWjc0bqx5snGq9CVj8V5L91mZ1WvUEIpUFrN+7Rwz28yFCUa/
ymgc11/6vDLXROD469RQzzqUMgBkvO19s3F27Ly+6rb+Cd3PTp+a8GEwavhMVqbQuA0Z4XqOdtXa
zkM4lXrg8hiu0qSMnklk79CdWWvJFuMSY060oUjwvjHVVGecuMZDNjVLDSF8K+hsdyLTNBwcbOqh
h7hPpQ+p6CFGd3bx2oUifZVtmx99FMTQTjr4EUpTW97pwxY18XGIyGLFN6RfizCtbi0bUFgUN1RW
lubQ6m6961rVw+dSn/LPg2lYOMMAYzlUWDiekxnnFgKMFWEmvQhgsTVBmBVLVOqYRpdqlJlx7MzQ
QIjVoWpFcbXQsBp4YpIWJVMY7eQazDwyyxzZClYV+Lw2IhcnS/tL4bT0G4wSWVzVwFFb2TOCN2fs
q2vYYOJoL7lwYUPPMuwaXHpNQjM4o3+5mbEPlys8VNCJgFUfqBSynaFXzSYZ8zDIBwcYVtyOb2Vh
miejiOTD0CYDni7RPLmoalc5a+GaKKM4GMQAL8eugcuJ+ZAVVGGFUtpRB9MS1IbZ7KvQWexIMkX3
O4VbQhk8vlbe7CY7fxFdDj2rhe0Ck0+/akMYoblVtbvGRAXf40wIqBmuxird2pq2i8zIDXJv/pS2
LZJZ0F95MA5NG8xYEzFBdvkWJqIMmNHbu7kCn5PE066Fgboye6JsnLxTNzN5DqtMVR1vLuWdUA/l
d03aDXvPyrRPlvSvkcx2r8N3sYU7ya1fu/ggc7qamtWgGWyTZN232NN1yzJXytPxijjVCfYu1li/
n8gFGJxHqx5p6Yygaa35biIFjtGcSYCSh5puKo2dOwC4zQ22n6qKXqGz7yyMcStF526jSGZEqD8C
MFNGF9AKCw9DE14S8IlxwnEgpXnpYZrd8SJMvdiX61SLM2PjWvPZz1hdjQvRay7Ep7SOc2OhFQ5p
dEskW7PmEe4GPKjdgHtzBT8m4pUQNboOA0uPYOCJgURaKJ8NyCwId7AE06jIHBCqKeZ0r0YFD0CZ
rTTonb6v1oWboOWH1hxPX+PMg825ci0SQ/e8DZ/Gwr7VsJpti9Lvg8juh7tQzPPGmObuOkqdapsq
x76SzvzczMRZzbV7Tnysheks5Tmma73OfSc9NaJ2XpihA8k1y/nF6Ax5NRT0rhJDvbbRZG4Gx1Sk
eyhrgbjYR3tk97PCmX3jD7l5OQi3OUeUKowQwNJOmviMKyqka9WnXwYZTXTRWpthUIgZVgPGEKXY
fTJGTwxfkjEIa+huNQyZ3YjWawcN597X5LgQeS9mi0IbAtE3YQ5wLJqivXaNLMgr+2uM8X4dysQ/
gryij5QaS9EfTa180e1BfhOZQ8dzKDvq+M7eW/gHDy2wDl31PmJKahltnSmZHWDYECI/LxMYOwHe
zNRufsqBIl91cfGVDSiiXChlPQM4OTsXUwkpISnjr01R8NZnRvhNYP9hzQql3PZlorYtLulPlC/u
xkSqfJahPzMbMs5WkiL6SGe4nIaZW0fd9pu1mGaetL4cHvEm9RdNbZWXc6485GyTzE8LwRLCj2fF
LyjzMQKHJDZvCyPmVaD78CoQ+mPEXA25733zIp2FQ0WOgWQ/8p5kKxjmWkX5MuMDQsIeWrbGki8w
efb6UN4Daa82jjF7F5haq23HwrjxjPmQTHB4sRAnvKDn7Bpf6/DJIKRs7Tb4OVcOo6IA7zamBDhq
3EIRRQnWrpiNL4bQe8tkHAgisWpAc1S0LhM5A3VMhllla6uDMdw2nXqLu4IkJksm+7Zh+Dhq5Sts
imTVTaFg+9hdZi3a8TpqvTPYcnUTxbI+W6k/41ciBXiGikWSd+Vt2tBK1qnvhUe+2AMbP5A/fkwo
eFp4sPe0qP3/rs//ztBo6Eu+4v9saNxCUEi+/dz1+fu/+e+uDx+hL21KQKV/o33+5WgUf7mW6SI4
QSuLJHVRcP0j07KMv9jIkXlg8WE6WB5aT/90gUy0tIhgl2g7V7hQVf4jmdb7fqbvQmhGrkobmT/q
7wPSomHhotZVv0e2Ank1h2QNVdtklGX3UEZWlAYlVWqfMIGNP+wWLy2mH7rFDrIVaP4kOyHdclzz
vWexaXjx4yGSu6E31YbMFndjJCZYbpEU+x8uy83fH/qjZuu3h/IX4ZuwWY7fR5a2VoossiCdwDYY
9uamAVcBJPoGXFPzQQ/8d4fiVJJ2SCfPJVn758babKB9mGxb7vJxTHaQXZo1Uq0skKPoD3/+Ve96
eN9PIAo7yluMABatm58PNSpJy83hBMJTA9gxmbdl27tvIz23qAzTAMaPtmpCpj+1TjX554O/6/X/
c3BUfstdbLDN/vngNA7C0Kql3MFEdmHcjvGmNOzmg+TiX8+mg+nWBHOFntEiyu/no3SRZ3VEWPe7
1rfdlnuT6f/KGRuxVCTkpH/wo94NFvhRjkn/FZ052krdfZ9049C2x+ojexKu8KLEWfsqLPONSUIB
z7C4gH/9T0f9f1QT/noaHdNEo+0s+nfjl5CTMM5SbDnskFPdgRIHCJ2L5VebP1+s5TT9/KhxFNSK
eOboNJNV8PNpxBmIRabJ+p1F64nBlXYZad1pwuOMuAmhw5+P9ruz+OPR3l005JNREzl5v/MUpVPI
xgU6Nfi/xRRb+b5ctVn28udDLvaCX34hCtBF0Y9WBv/Bz79wikEKDEB5dkbsMsqDav0YQe87uNXs
IeqLsnXfnAVAf4I/aF+5EqpL7Vj7nkbbjiJJbXrCAlftIOqv42hpB1j9Pj0f2dzNpHLlIo7AljTz
BwvTe0/5csdZOkMBw6Wtb/5yx3ldhJJA8hgh1iIZ29aGbGm7OTQcNOD7CR42uuPVsLY4exszH+3P
GHYQUxlefS1g2ARRHfknw7OiD54F5ze3JlpgwJU84eh530ffpX6OstHJJZVqTLVL5DsK/zFoPBeW
ZhN1D2NipYEO3wwCUD7TlCzT9rILC8qeYiRIWzHYZFC6NCPhQ1tGHWID9kgyMSOyo3qzvTbdWTuQ
I1+tGyXleoClGDQSMVmPjuORnlcY+FbSBK2tiS2bpMUBAM8XkeaRWI0O4XzeB6DoYLXkhKza2UM/
eN01bDL4l9bMgN7qk/WgyRNMxHnfYNZesV0kVo5p6KUeT/qT1tKDS8tMC0Jnessm6yw9mQFtibK9
ZPx74pPL7Z/v1l8fEITZFAY89UwRxXs97UgISw+zk4vexdfEW0AD9/QD+Nz7fsZj3fdEIvwfjuiw
WCPIFst68/Pj4bej8vw5k7uWcCSjsze5EX31S/uytei9Zb77/Ofj/bpue86S5kw+2aKofY9K6GjF
llwbSXMqh+GjGMxHmKA3HjaMD164v96mRK+ZLh4iTEIWHpWff1oErCgdVMVb0FNQZbXGIB2pFx+c
wN8ehdErZYqFrP39JSv0UCskQFQaTq2OcEn42h5qlHfz5/Nm/LqOLUFyyNipFg3B6+jnX4OQA+BB
7Xc7jHbVuqJRt3XHgkZpV1YrO+wEJQU3vo7s99h6T60Z7So7Sz5aliwO8/MLYzEBoMKGV2kZxmLG
+nHC3jSVPSdKdDt7zMUGLVW+DYdUbtlrgvyz7Nk+GOWI61mvXvNqEGdQscMucnR1VcyzdXSI5fjg
Cpi//U5CLJhMUj1/EYVHNG60ENXhroz68qC3zsbX8Whh5W+uww5jSyz6+lPu8CjnDW6Yvk6mwE10
E51oibWlzF9z7MrXBIUQjTJ87lPNDOhm1XdTCWmglomzd6J4OJZTfq3p8qPi4vc/wEe4YFHS8/wv
1/4H2UJotH4xeQMnFSwR2MR62w929BCzigV1I9J1iAwdr5AreWO1xXGK5y9eIu6RZ/sHAhbCAGyT
ghdb+bcEJFX3nj2/zk5YHi16N9uhjqb1kBG3QMc537ZJU3/wSngfCcbbitvih1/w7u4cJFSPqJq6
3aSlEaFvfnmUDvpMtI/kn7Qs8j32qzTVD0xpFIZlu/jgLrB+excQRsaYmGgyrBA/n0RvYi2ZnL7b
0amCM8gk0XmhrLrBMgvxzte/VUCgnxCoxF+7NpC9ioK0MmEcLfhCFXVbU++Y87i2wH1tDMwPzL4O
Yg6I0QtAG1o945W+msFSKe7Y/28cPa3WmNWf0NG2e0M5DLIdY0lWr74Ipd+5EweKbKMP6sHvnA/O
+a+lm4fagyE9FQIIm2VD+uNN4+ABysKUBaFJ86cy3AmAhWttRlBazY71QZ34m2Ub3Y7DztMWfPD7
fLkuhybRsujs6qh88xMPxpmhUlQ1/6mLZrmTOBJ6Ft+2ERW8L+ybMOprQUd3N7XRfYaFGtH/MmVD
ZI46dcrgtehgZo6hS67Sn9fY37x9XQw8LtJbXkwU3j+fURmR9BamerdD0vAJL+jCnDsjknsjkPSF
La+7/vPx3udV//1bHZTzhsmGm9zXnw/oK60byabrdmzDy3NvUfdMIb1DGBWBpeZXPSzuUcAyEphq
ihuboFsCIds1nfAPfvpvbyb8S7xZLGHr71/LSY8kIFY8v8iQ5VqvBWQx+ADAaSqiM+L07c+//Dcv
TVencsSexd6bTf7PP9z10ywC98hFntpxF9WgYWfSLT7YI/72/Bp0MriTOL2Ia34+TNpB6THsutux
R24DT43xWpWpH7ihpx2GjpjkSNn9mvSYfDOEEeAQMpg3o9IuSMj6aI38dVPuuejLTTblNqSq98/r
wNSaCWDGl1FS38SRiLZdO19NaqGjF4YW1F1BhrwAaFJlMCz/fMaN3z3BVEOcbOp2D0vHz+dCRnCP
LPwJu8mw45datEuvto3kCSG+UyD+rJixww5guK9Ni5JZuWQorWGg03svcN1nwaBNw5WKLUSeppQY
hZ0ICf2fv+dvviYqNhczGaonQ7zXsmEOTiaAxc3OHUMYPARjb+yOBI8FK/3BKfnNoXzWT4FegTac
9773k6RGx4RYEHEwh8UbiCZxCx0GnCO5Ev+Hn7X41UiuXlpqv6xq9eJhAP7Z7FCRtLdgydxtNYnw
Im0lXcR/Nxp/09H6zSLGkWiLUCIKmlrv7nns6VFa9RwpsXToSrKs74qoMTe83eaVzrQEZGD8H6ZJ
LwsZPnyXVgsGViTA757niNRE6ccOIzfTUAGMLMTtKZkbrW5+FOLsL9b/9yUolYa+xL8uXv33FbeX
2VUfzRDTXLvF1uaSXwG5MLYHgsaKsMwDt+3MtUtNjtcF9ZW2ZefYj5t5FFZxi6WChysBpeMfwm7K
H81aISvHMeH1xDrkLiJiIIVfqoH5cGZ5TreN4hzrUlcaCfRBfpIVCLfyvLWvHPRvGEus6cLR0CMl
E9CSTYVumniELDbu3d5kWpDbsKW3qVGA7Lbgc5nP8KKSAtAizRJy8NjBxKCaWitck43Qxg9dXhnT
IS/pru3ixCjsjabXxrGYx1HbdX2mumunKHvvypb9FN5CGsnLLf9bG0gXavGhrHobaOq6zJQdXXkC
Sum6B++TbnsC8u4UMTHhsS21ao9vpAxJ+WvNFo9V8oht1EJH0NtVehDRENWB11cIqxCST+Rh1VPZ
XqaK7SRuOh8c767rQHSuR+VMMN3UFOoX4BpDnb5DUYNKLgCILqMZz/wiupB+icC2wxzHrtq7mqA6
satkl043QyjUXZnYrdzgdfLFWa8KL9r08OH6A0XsuG280U+2dhmBhLcXnHaAS8vflQuXZpOHS/tP
10ySDJvO8R7SuGGclBfAzDs7VsR21TWiPK+/pc+77Rf9W7go4cD56mdZukRWFemIMYzhmdX4hKBP
WwZNW0KKyjM0qpWy42iDnzPZmXZG9uKiwYt6dbQWVZ5Zd1/SRafn9Cj2+kW7VyDisy1t2KhF19ct
Cj930frBznV3ADQZcS9KwHTRBHaLOlBIBH12j5alRDo4N2gISZrEPIOsEMfFI9btjbvoDR2/aDfG
okHMFjViv+gSvUWhaC1aRXYLTI5Qqo2LjtFB0EhuDMi5ReMY+nYGQDvrKSo6wZjbBpi1qCIz5JHN
opNM5snhH9kpo7s0LlrKbBzNNeYysG4SjnUahwRliKy4GKwYMxB6zNCzz4UWjxtj8OLtPBOuMy36
zfC7knPRdIaLurNcdJ7lovjEB4GkDpHmm7voQZE01mtv0YiKqmI4uehGBXKMA/Q689AtqlKaFEfT
GLf4T4xt5kzkraBAxSG5F459l/TTszOG5WbQUTm2ffhcfJ91RSghDqoX5VYto7DZ0e6zZTjWLWMy
hEneRl9GZ/kyRLOXcRoow/rM7FPdNMuwretH3ovM34gzEat8GclNzOa6ZUjnLeM6sPHFviw89WZ3
DPOmvwd72d9jvv6fqR+V5jIEBGsh77Pvs0GTm+cJ0yxSD/F9jmguI8V0GS7Wy5ixWQaOgI1LgIXG
Ad4f3otlLOkuA0r+AIKMB2ITklYwdZcYiaKh+zTFrejglYPCHwj47Mz2k2ZYWz3FXrHSTL7zTmhm
9XUUc1bvLVLV+jXgaUGCVmWgwdSAjqSrTHgYGKHqOdqR9qyO8KdqmEu2nKmVzMp8PYP0uo/p6t+Y
eWreh0WZJYchBQHpEG52bQymhwJDQeQaG5pxMfD+F1cPqSfp7y6UQD2/qHnJfpWdF7mAyaMqSAcn
sS7HsXPvbCKG3nya+6jySuyBTMSVvp4nb3xgzlS8tbDO4P0WnfG5HMnYYYvmnJjh158IDsAfGHfT
TlKx3HuTnX5SwH+4GdHU4rdtjmhi8yAZsWqbttU90YVjDJJ2UMZREXMnxEBEnuPIa742QPa3GYGZ
z4hJk33ahjI/WMhptkgyuyenaiDoi2pAwBo6hVz3c8fDAeoJdCEwq3XkEmKRUnAd+oa8VUELGf+M
9Nttxr6p2Bc1XmHAU5F6bMIhmjcewiJv5UcDadWVbjd+UDAaPNRlTKYMWqDhGPlpfAflHdySaMlE
Q5BVa4/QmfmJos78+CIyZ76qmymcZ2M/XEVhGAGmw9XK0Hu+qhCGXNoxJILaqpOdDRvyTknTmVdU
Ig3BSHF8SgfyH2ndIXZAcXKCyNS4m7JaAqP6MdsO1WgXOyFEdMrzWomgdmLnxEPU8FBxdWnCN8es
8G3seHH90qqovbXn1rjvEs437MtpN0+QDsmCS/aoIaYLjVvztnba+gWPaUn8pTuD4MuaFOccFd/e
GQs+VsM3ZrR2c6wNVLaz6uoXCVz7WcWc11mI5mtFnBhgfOigZB6URXiM6Ebsel8iOR4652TPjYb3
u/Kj0whABhGDS+bZtxn3FemwtTlY9iIjJ8Ty0uC1XK8HvHqBBvQQ9n0ZY8n0+j7syFNAaFsbkwOG
pgofajeOcN711Wc3crO17OOZiD5tDonp9Sgind4yN5H0gPK1eriOtF5dtAU/Hn3h+AAjnnUxCpO9
VfNf17oWnXofVQzkf4cKnEgkJhYWkbZtFi6uMJ8mDoLwgVDyQvIXQuWj04yGHHnOXFf9Cv4lbCGv
7J6miaa1J1T3TUS2Q6DylB+MltBR1NBxjYwoNZ27pIjVo11JtGNDxZfMHT07e7Ktv1hp7N5pPsLY
VV0O8Wlyi9JYkYfXPufNPN54btc/6vWYnZPlcptt6F065NadG1txoEzDagwjyCT0tYpPdsdZwyo2
3eh4nd90dOQ7bbQJJqJpH57NIkX6rcflpYsy75xUc3amZB8ffJ2JzDwoWzvixe1itJbx9CZq2nwI
1Em9WtFv6doVZp+hDBAxogMhjJT08kRzw7Mds+Va1X3XTAc0Yy5yX+ybN3gUWpZe1+ZOY82KT3mW
VkZQkMpyA0COJi5UWK613nmxwjZVeWXgd/Kt8jT2TFjG0qApBpxlVWo82tFiXR8649VVaY+RGiHd
LavFDNRwSZN3zRJ9U5s6/avp9TNJFQrVpVbXnBaXN3m304fMaFcuJe89Yava2Zc6q5lw1etYe82t
DCEFYuCqr6WasMaDFrw1UO+dQrdJdtJf6AILsYF1DFsrudTWodQi+dQAa9NvW0j0rPFVVjiHaiI7
gIpaXLEnDrc1flAWMWgx9E0lKX1NaHmfCcWV12FRRzuV53i33YJLw2vz0mrtjNwGESU3rt3V27q0
O4KdVQiYLn7DNs6/6uq6Xoeqtl6ALTpb2HA4OOwJbag1loGjLJf8m3pYMdG0ST9reQ6/C7qNAqU4
RQiZk3YK9gACYpBr1Z307StSPRbQgp6wl2nb9dD76XVD/0fvAe2mRd1y2MxFoVwY17EoWDesmfG6
nmhXo6vVp3JywjuibUAwjqiBWHQL5O0lw8bGcPSDk8ijmogMxFCprvSIKMgyEuUxistpRalPCYgD
HyVm9MV3YtS4okQzXynrm8rtY5PoBkuaxz+srtmUrlEHyLcu8AHYT9Tb+moi6eXFH5Y5UyW3MZ3l
QxNWgmlZTEGqiKx4ItM8Ouugq7YCB5lb5c3aHzQwFklT7b1h/kL/r/iUFQJjhag4SSbmcBZ6djiB
mCabpKEs6w6ZBiNPhZp+ygq73nZ971wUYT+u7dwsbvmDoCkPPrZvCF+1Bj869x0H6Z1Q3PS6j0CZ
fcyKTan9xU9899HtZL5PEvE4pjpZqSoCZa9TypEMAmmxwnV6lXg0birDPITWbLxgOhy2EDv0nTSN
ee2BS10PiocRPKVcoQz10aVBBqS4sJ9S29mVzlhteZxYgCsE1KvIRevuw6B9U1lvPo3Y6q/9wp9R
LRT2fR2PKXAO3946rF38tI5UGkeI2wmN1NaB4tFsBXXhqpUtwU7jWL/OjJrg+kcyIbiS2yAp8wg2
wlgCLaxrmAikn3fBWBMQxABh5c9o/HvhUtDbUfolncbsGA3lXmZNjiTR1i6rKR1vZ918kgkBqzyK
xELMKYWag6sXk851YTvhQ55VlBlkRoCi0FNQtzI5gzJDr1VY3kU3JaxeeryJHSTjmdU6pwKCL8CF
wTcYWuTzYZoqdeU6REtTo2kZD5xbIvUe01NOcgFOWAx/PHdkTQBQ1RYoBjM0RVK3TJ8LAFA7x6AB
T2sNK3oz17Q0+kSDb0IUyOVEM5tdnVAJNJs2zY7+kOhn9H3HNhXjPoSqrLwuu8q5yhdduUArbXT+
EwMewrA7eUnfl9DxLt0beH6ffWam7HO+tFXZBwWpTkFTuwqjThl7K6Wk8TxCBzlUpngxZvc1bKvm
MxVr/jnviopFq9Me8J1reAcQWksgqbeTS8VC5LnB0NuXi4kaDxHl0LhXZqEwGVvVYK+V0DuxF5mB
4RGSZXXShsXZXk6iOtG+IUjP9FLMB32eswhVhpN+Loq0vDUbr7h1E/rIq2RiAU0J1fuWd6b+UkJJ
+NaERIMHpsYHNqgAjk6LB2Mianp4bql4uG4Jm5wCJg5vCc21DnmNAX/2x/oTb0t6ZzMImEWGyv9V
EUp0T33MzjRbDC3RQlwpiGz+1vUdTYQO9O9bBhclJjdHhp/1LjVeMjil4aqyJ+z2hN58NrOWTbgd
Jvgs6jnsvmlOTSaVOStfbObMKe/yZmRh6GJcKlsRSVVtbQSp8bonUDddxUQYjyuIuNV/sXcmza0b
25b+KxU1xwkACSCBQQ0ewZ4iJarXmSDk06BP9O2vrw+yz33HdpX9PHeErwe+okQSQObOvdda30NE
Oq9NjVkEn23D5jVeOeLkB1eawvAmyJngEUG677pveJebBIugu1aotEiMJQ0vRx9vqeYUz3bLuVFX
vYE6u4Rav6V45TfPmjsS/I0Q1l1HED+0nTYtJUDLhJRsj5E8mCQC2L126pyiNQscrpI2s9X5YH2C
z33dI08OuxifPRz4/LvZke+66ipB0sxgCe/zr1+m3RNstxKMJ2N/biCO+pKMqwLLu1PsiPwPfUEq
S0rc+dIUEIalHmz0Y2qXxQntHpQFIHZUOqb7kox+D4cHGUVbBMKoWuu2eLAHFBVcQuat/hBUfL5U
2vRD6hKS6alBxdDvwETL6Oz1hBf3Dr3RVWfaZXR2NCN6TKfe3KlOqZecJNlriokDzjrJYI9DVDbT
fqQNH9xaHR96b/Y675GqnHcdq4CLB8VHkRgLFwp4lh7z7NL7jwhHIp4Vc73W8vOzwkoXc3qJV7xZ
7waiZ/MtTpok23kdmlIK3xxyDEEw5kggKs/PauByzntF/++ILFxDi120VHR2hPfmoDs1TZSa2Qp5
3RWWLB51iwM3mzD7F24MHeOScjtkVeY8ztlt1As8gUsJmUlltqQrmtGTkejmhsBy/chMut4DGhLX
PHRHPIBp/DzP0fA0EDf46xjsX+fx3ziPXVqfP3WG/2Q8Xn/L3of3+tvPzuNfX/MjKZDMP4vjIYcI
2uyL6/c/xmNpf0LCjvCIqpOWtUnn/IcC1fvkCv4D5hbLlkyqGSP8pkAV7idmkdRMnG3RQtC/+CdB
gegif9/mtTwGucgd8EYz1wdj+QelQZpgnzJmr9pPzhS9tgmd7LVTiqEDfJAXPqf/vN2WONdwARGL
juMNZ67EjRboJZr/GP4REHHjNYi7nL6tIsMo9vTh29g65G/zy0HdIuImgPxOUdnTOMo+W1rtrlEG
lVsVMlmdaKHTfPIYXfMlxvsgt+2HhNwUmhXtfMmwFw4rF1DAXlZNYPlBktdHxyA7oivwE2kQtldt
xMEUlW19GquFVZiDTtTYg3ekerJ3CbiFBzkTRV5odXtPO5CNuIk/J7LSXuMs1x5DslXR/I+Kp9oM
N2VYCkqKprydx4Y8t7G5wvX6amspHzLgkxqRebXMKd3C+oBG+NHjCMGQ6GH6vazJ/kIw3xYEcczg
nWg4bc2qLbcVuYH3UW9eHTGiLpPtGdm6YFkzr3QmHoO+OxsBRWI0qgcaZsbNOJQUH5C52GgxJZhu
TnWU31hu+RqALvexFY/HdAo/02s+OFXRrzIhrumUfq7Q5VDIFg9jos1vaab0dSkiBvFu2W27hZzL
0cXnFnwcBQYjmRC+EzjLW4AdafOrvWoUO6ph/RY/Dfg1SFEPYeNlz8XUWc8GhLsdZAsEYyGOHMdg
/1Mt0b2Rnn9v5vJOd6x5H3CmbK2pei9Q/j6WHqq0KKZh44uSWaBrlne4lPaBO7sUd5DCpj6qX63U
fXSauNgVI2pho5nCGydI2YdB1+w5uNOpzNwn8n21iqJoeAotmDBWXtBslWGTX7HIdV80vaqVLytd
XFvsDxec3FAdYQOM7qqIqnmTRepBaMa4ETURvKSZCNijrbdtXHKihIgcBGkEqyR0XyG3aRCk8pHC
ua5ECYypNAwY7lToCRoezEC9U1xYyrtTGNKV3Q61Zj9Ja4hPVu7on6mw+nUzAeRmwzDBTfFdFlvD
rQOoZlC3TgNmt/bASYbQKztpJyDb9qztXACCwffJk8MZgL1g21ZWuslkLGoEsaFf5onx8LF8/bvQ
/81Cb1hMR/5qpT+or/G7Ykz4q3fh8PX//O/fXvPDbGB9kp7NwZ7BPg7CxVDww2vgfsJIhBAP5dGy
xv600lvGJwltiSVT2ob16/D8x0ovP3FwYQBH6idCDdwL/2Slt6w/jCwROAvW+CV0AsX4IqT7/Wi6
g3Ubz9GoLcfIcU2/K3uHPoLtsEOjxeziI6V/WgL7G4LHBj8NTePGWQL9549sfwMN84bKvP8qOyO/
nXFUf/Y+eAChl3Lg41U5gfsAA3I1q8+5HQhKHnACeA5RcxMpJM7kB7izn36wB1hKHHzu7oOkJLqv
x66/1fv3fEEWRAu8oF0wBsUH0WDuMzWDcy3Hd55RmAfUVtOMjW9hIYwfXATxwUgoF1xCBAMtZMnP
KcwnemYYqqYYg+8CXggyrzsvURSCNZDsrrVdm8QZZoULj6EWXsITT1zfrvKWHiMi++hGEIfgbphb
w3TQVOYIP11QD0sb5g0qwnzpmkkndhwkBLvZ8IXWPZgI1GyQQVyUtvGCkZjKJHw3IxO0REL+Nmwd
PPp56TO61PEqgaGYOabf2WIqiJhw2cRovw8SF0OcXlyRj1dks/O2nNr1BOdCyoEmC4pyv1cdbS1r
ArESyzuM6QAyElAZY5MZrC25e+fYRgnNIWkfxITJM26aZoOGS+yDuTQyWoepOtptKNfJNHcn2iTs
kvPC7liCwPB9fSA9Yhu6h0v+tfJrbcqeRV52DyimiYrqDMYQTEuN13ihhbQa3JByIOhJKU+7GWZ8
hq3CiVdgPPYHMnJv5tDoXrJ0KivYO3lNrnddnSKXCY9Xe9BKgHRCLgEnE932lso2ZeWpZK0Gr1Ir
w5D9GRhwbazI4Urfqw8jHl0JexfGOUYBk+765yThQLocK6pylVYipPYA1r5Hghnfg6gUL2aYx1dv
tvlr5E3WDwZ2yC30AutkmAnQlmjhtxA5hXtuwqFqttBdhoXzAgyB0TfdlDdNhfVRLDyYAdl6vXU+
MDGGWJAxJKWAWkkcKiZCTgrtlUhQ5y76QM2gqgY74zVz+sX6gNF0EZbrUJ/ztWfDqqkWag3XMX0a
4IHfyTFpzo0B3UbWJqAbo4B5EwXKWmvOFOZrbleUiILALeYIgHK0hZljFKF1rnqrKzZRkZegICTD
SKikPOWvozISi6qCUE6Lr2fEioFTvoeLVh4LZYRtuxq9fkqc+6bwRj0j11UfVbsyiSOZcYMi+gx6
mlT309CL6RghXCL40bkz3IT2ugVQRAhaXjQkvIcx4+nZNGOXvQUkX7JrBbAnJYPzxk9Ls/AVCLMH
mmg4HqfYaP2lWsBiHesXq8zHm9YmccCirbRqioasAEqdjRf06YbZFbciz8t90IycnWMiCJ7GD9gv
mGc9uZMxYQHe2iqBqTxYc0P+R0YfVtns05W2H7r62SJ28aoR6MZovYYvLAAN96FyzkUJezhvoRBn
C4+47PLpWhWueegWWnGxcIvdqcmuQy3q+wx6yEI1JkFHeNlGllxILGQrWmdkqFXRJU94PhY+Muy5
mz45cpjnNwmtQgEHS9mLzTdnoSvbiXZMEgg0jD9Whms0/JqFxVw11jMDJZAsC6nZ4GvZov1ubkmW
e/MWnjNhOt6G1pR2TmYj2IcLiWXq9BdloNAMFiZ0On2tm/7UznyHQaufkg98tAGmbqs30dP4wZYG
Mu3KCdo02Gn850i0YvNeX4jUdNqfgebeOkOS3LWVesW8PK7M6SQZ1G1zvXjoY1By+Shbf1iw13Tb
+7X5wcLu6K/vSTUlLHJBZXd9Q0DlHDnnKjaaYy2aU7ugtSfk4ztzwW1T8KUUdgSA46skILcOpRXz
8cr5LQLhcgYpZG2dwViZ3EYnh6t9o6OsQJfQqXudeehOs5W2s/D7++1EEur0wQZvCoMwaWbb12qC
gyTmmro9jNvsmi5occerv8piyeOLQ+M051610ZrBzRm+jUhLe0W2CJPiKXyUTJrXtHYwTSww83nB
modOOF2YXSPy6I36iQzLztdsCza6F1/tWqt4JICk1z2akrwGnF6THf7QZ0FwtResukWPcGUX+oRh
tT95ASCkFCvUezYG79ECZjdLEO3mAmuP60bcOwvAne5F7rfCOTYL3H0kTBnaoP5iL+B3hDKU4smI
gcPhnZopkBsimKEKeBIR4DhtxTSTyTvI7Du4M3WZh02zoOaH1uLoVHcA6FljtJukjaHSV1Fe3RMG
lK2rBVovFny9vYDsgepEX6wPur1XgNeRaXfPTZhdPIIe7+gG2ytHOXITO3OzNowPnbC1XmDxh3wW
4i5Da77Wuqm8ReTz2e5r6KKGlj7kHno40Bb0gAur2jaDmRrcGRENReoCx0dwprbgIyBt2Mu8o6zj
k9Y73tFuholskXg8OC1b5JjOzkHL0FOt/62T/yeUURsB+l+Vyf57Fn8vavX7MLZfX/VboYyf4RNx
9kjwcZ0Sp2b/d0vEwGBr6XgqMal9tEVovvzWE7FA1SCRcMg5wdNifsS0/aiUzU+24BdKF4HhUmIb
/6RSNvgbPyvfdIR1eIId4gTRlFmmtSgaf/IJYOoqyooR5kUNrKs9CCZ8c1SBKZKcob9iv5+Oydgv
0Cs9bd+4QfsnfFYj6Veeql5++vb+H0JD4w9l+/JuLB3uKipDHcPuQq74+d1YipQdL+r6i1kp4xIi
jqLLKwsn8jGgUiz2g9W9yZ4I01Wdu0RNVskS5R3MAKN9uEDqq9e2TKvIYerWZpYZT0h0GKVNjh18
MyZOwNu/fscfxrSfzCsf7xh39CIup3nl/lHlbMUy4tpO7UWMdoh1hlbmUw9SQWxbORXMdgm1ZsBO
9sVqls6E3ifVxS7vaxrQ5NS3X5dl3mC4XNIAb2N6Gm0e6T1IHTtl5FQk0V3aece88SK4gJygnlnx
TimdhHHDwcA545Pr891ff6o/XwZJE09yIWDcoqn+g+BTTlpIynPWXABMeM9FiNh8ZaUmt0apmHYP
I8VOGRjZPzNyoZmV+Jil8EzuRf61vK2f7kVbH0MLQgw5zi6EC8jk3UVhd8AaED3/9Qdcjn8/X7Xl
L3k6YwYLATWSzz/cZwyap7mqo+Li4lZ+rwakMzvU+ZO5gvO50cmMo67TJxchkbCH/O9umqXP+Ps/
z42CmJY6xnFYHf7w56UUcRQCtbhIEAfvedLZ7yn2/2xnz3mzcWiEMOTl0u+GrBrYkNJCfmszrzkM
3mTdjI6odV8MSUHKiVT5k6hLU6wjF05oSW7rGkhJLjltoBrds2HM3d8o+/8o/OZC0cpl2aCyMy2e
1UWX/tOF0p3OVrYdaGejC/L3uG5Ja2cja9UCsptUeByiOP2FePDyZpyraOsU1hj76Hjl95YgFaBD
aNV9BKH9t7gW8ivayUge//oSW/afLjKNCW4irHq0nHk6l27wT+/Sqd1Yr6NWnBOL6G/PXaMnnjGY
jsKjwYewoh4r/UoUHcFhURRJvzbUDpVbucus0vRTsJ/3ZWZzApfZEL4MCdPFqeHAUNpV+cQ4iLi6
SgV+B6YvXsWtAAURJI26DCWGZ8IAxSYMDRDkiHeWMUcf5XvbabN7MwnvwmkBHGadrC5ogx9bM9fg
+/Vod40YxTPxjt2MuHpwk5ssst23QO+sYwSxjAPl2HtUnpGV+8sZ76C5UCdWw+TOa2OwtfWcjBzY
q/ah0zUJiTEHmkWcUnewAtN8pDM4pLtAakZMZZqSji70ul+B4dM+d7kEq1o25iEtVHkwsOJ9jfsS
eWwp8vQBusZIfEhlYQcMamRwfA+7hZd9Ww35yDm7rraGMRr9JsNwGPr9gPAN+QrMrxxnxLorvdso
0EKd4qho92w15sBAimas28rsdcz16GTWXgk2tLVpTaNs2DZOjjHNKepNo4/JvO1TN9xq46i/m002
fG9CRLj+bLbgE1Ro9uF2JJ2Yh2MYNlPYd+62LoIlVFwgq+RHOUdbNQ6rPu8lOr0k0XwZMJCWhY0w
1mqJkhKAUvNd7XBMRTurXwfGfTQSiK3BbGZV7ZZgRRr5o5DjDaZlxubXbqjaPOdMlyFm/kofxTTn
t2bQRknz3KtZyosv5pQnLa3Mru26Ur+0aZun4xGx0LzrPdgMh5yIpnL1kQapEwB9AFHKSLPjGlBo
VzoTzDnKkYiT9sN+2JIvWW2cdAh1v85apn9RRYxHsU8nSYzzNGZee4PeQnBHDQE2q8FHKqRtHS1K
gtueR8cJsVeXSDkNkZI+B1Gi9lYZ52gvwK8SO+gXMNzaKwTY2HYLvNYALbxugFqcSUAtTUBVsLVV
mM++i3cbtKaZWsvEfglH7ulkN8S7azkZP2HsfkcLI2Mdiq2JFdlyO/diaxzXjkrIVtqJr8ammqd9
g8enjhhJILwhBKwH1+HVjSJ3PHPyaa83DY0k25xgr8jRnkiBjSti+Lms5otW5qhehXDSfM3/dA1t
g64RBN8yOE3y3Ms59Xpttkmj1rmfu1YAgtUK0zhFQ9Qg9JKRGbW7oO5L9cBmLI5JOJvptit5B+g9
wSWT4YM/zSfRrRzOuQvwFCGtKut1YBgdBzzbztaMCMIOC2jP5Yw/4pIVosD5W5Yys1m7vAHOzFOO
8sfQY2sf0klyfDOldbOOixhVcRcw+taGuvTuEpywlo8tnWN1XiazdiKG29pibw/JXY88WW7olswF
YbPGgJrcsyLyU/m5lYHihiyiKhSL7Bqr76odY+1zrZBsaXQQUte8GIjPkSC7qOHE45SRsnXBD4y4
SnlVe7Y7xZYUNjLlBR7qc7EN4shQbxx54I2gVyWNuhnsOT4Zbdg+Wgxv31FNM1N2DW5eIptGKTaN
MxOYmRNcSx69qNLGd4dgExtx9ZYRd8U5Lkz6h8Z2hl/KOhL7Xg6Im90UhwgD4oDfY2dFMm4/wEDz
WArr2rRAhoxW4ycGRyO4sjUmQBuIORKUxaNpDgfFdMS8/UjVh1y43JxJwhRbZuh579CPwLLRq4Ha
MRoUb6xoWHRP7GDeMxQu7u6cVbJeu1DYi0PbeIF5l9Rdmt6bLvrYw2gl8G5a1LsUnwjh7zACE/BU
DDl/uihmIvpHM29n5uVy+fA1TKOB9Yn3BacZ+oniU6Dj5auKUpg0vpfSv/LLLExjglXkIsWhT/T+
K6/GMFsV3VaGNdXIG0s8uYdooId8RiNfEqmIQmnc0hfSyf0jiXJZNHiY4FUYLCCjZyx1cqsgTptw
0t0+JonTjeyU+2IKnfdBCd7GWCfTvWhHncYuZW5yKkqVJg8uuwVMGN24VF5YvTENcDhqW1FsHiGS
eN0piIqwX094nnBHy0nsSoThqa/LavqSZql9N3aNXuwrZnDpCwrZsNnniDe+cyBf1pC4QlbCOcAV
m9icljRLJ/deNFyK2E7KsFoxV6o2Uz1EaDjb5uTlaWKvbVIxQ5Y9QghWfWTC10i0PtxkpuIxmTVa
UwdLFUb1LWdBno4kC/JsDMuKjQQFgtt27DGBsckM1clA+cz4y8vanp1W0A6VdZV8rr3ee9QmyvTj
7LXEfLYNrotVvrRkD/Fg8qugWEdA0Af6IYv+GU6kRrgBMclolM7jJLOHhP7PypXN3sqxs+znweHi
pDoo5F2Joqs4K2e0brSWxJxNhMa4P4XTUEa+azd59EglAi4EahPxYjT4euDGzdCsvKF3K3aBqXrI
wsqIX41iFm6/mqnApqeyFZrHL8MZs4mkloZHLSiHX6JQZ6qXycZJD4ysjevYaMG8qzugOZt47rhJ
6ZIl4m5Ms9m+5A62pSXKTXfOlhEtLTaqm2aD2oSrNriAl9BoIo1cuU2TbZiPjvW6z0y33kGQ4u5P
rZEm+xQgbSeGrnGqlwHy8WPyIUVip1sQTmHe3Ck61SywZukRu4oGikjp7o2oOVszV05mZPcgSTCx
DHbYWmcryNz+viI4FFVqyB29IZKZq8nBYRpvYtGmxY2sy0jQPIK8cQjGwuNz4XAKz2mtLaARfEQm
2KK8a88E/fL+a8Y52yZy6Y+RUKUfpoo+/5pwYAnEKojk+aMq/Xfi+HcTR/yHP9Xvf5KW/Fed/pns
+/GaHwNH75Nj4eyhmiedaRks/mfiCPMXjyAOT84iHx0Wjqs/tCXOJxovnGORfvyYU/7oowhaLFiF
GTcKOsikg/2TPsqSif+7Mx3tPP4RJJ6gV7F5p384M8NNNTk1dNbBzlzX72ytv9SqJXI5iMYjDyqP
P+pumDDDMH21md/fEMNIMif5HMM9udv6qgPN8k5ppZ9TXPMXeh/i0eFoEa4cMGDrsLHkJcroa05I
UR4ZJWS7FDbHIQ8d43NRBu6G+UNypK2yaaem+qWnvN2PnA44nCSc2RlalmBdSzIr4iB0TD8YU/MB
ZQiCTZWpUyBFtusEsJGxVecCW6lP7Qm2KIFwYfQNm1ecUwTmiBTXphbKI5M9ZK9BNt4WZHyzprmL
cIzAWmYPo3kdtc67yDjVz8YU6+dJQBXBMCGqrSmNbGcUZvi6lCkXVq47Y3S6c2CiWNcpQAwnoKCv
LE9b6QQ3fudYuZxkJsd3jV6ZtJTr9s6bDIs0MGoMlEXMO+sF5WRnevl1GPgjokaLU8XUMKor0qfK
Sti7Rqi3O6YKyR79PSlA1pDjfZ8MSgizeyncOLjFcjFcW+IZv3jTML2ScyauYepOezElpGQK9LpE
zBEea5rxtgrs7qSPTvULAsQRL3got7g/+50kyH1thONI50Rl+159HOSt7qvmiVVc25OPb/NkqpBj
mQaLIM4Q0OkFoC47OOdpmXOu0w4Zxrh1WBXzi9XX1a6CBfkd206xauhVn1rHGnbwHiAO51F+Z8xy
NreehgI3AoWjbRASd6fSmpLncIq9N1k5+SaJnfIYlM7wUPZD9Uj+cnyekUqdBw5YPfpdEb8ErdXc
JJ2ePViFVe5yWnUMapnUYJ7JJJ6uRXczMyQ+h2gat5OU7BYaiKN7NismD6SkLBYC0d8QGKvfeUw1
jgXZ/QEJqVb2pUNIfQkcJ9tPYydOTktCaV468VvnyvgVRpNxUWFp46vN5v1IeXVh8xInc7CLfU2+
1i15xc0jSdGgmvMmO+Rah60pGIKVp2yX3mFpvinPYOoSWmx3RlbumZESD5KnhO0OFgajrBxOZjRY
3I4kehPAsumisH2POldHsD4SS2uWgXyvxPDNrsb8QFoCjLFpsTzAqt/+SglFp/gsrPQLycolzp7Q
Mt+kqx6LXszPTVPiTNLxSxQQMNUyXdeOttYscDYqzEvUA5zB/u5U72zVTPBCFOEofIT3JQ7caKd6
XhTOcfZEFwNgl4B2CWMuPyUhF3Fg6HhwuozjhMVsRYqm/YUsm77GUWc8toU6UGs6R6anO6Vcx58d
piYwCZL0SgIPu2qQ7Z1paI9OMKuDlebFmlAbJKcslvR4vfggqU2ZOQhiVBsiYwM1Jvdlo1vfZoZO
vkiTyJ+jKcUEa6evUtfGJ6lKIl5NdHRcUKmv6oiRYuUY5Z1WQ63JnOpU1b2b+OAR7TbJdwHm1bPr
ejhMs2sfBP2rFpDOlTrCuCZ6KPbKcCkfskHvScDv6y8CQuAqsPT1oI+4fI2Bkj8zOo1CR7iv9FsZ
gJf6nMWrgd7rRs1TeDs3RYoxqF2clpNNj6cfHc5vGgGrYTBtOjU3RNQWHZ4Xz+ufQub2iwbNK9dZ
HVYscw24uKzLZ9KexupMRq2+MQxm3KioF6MUTZ4484hRcyrd92qF8FiLX0gU1g+Z3uibQk/gpidp
8UvmRDNhsJF3tXPXOTSNjRd0RkF1jRcFgJQI1MhwfnfQzC8Jfe6dTvOjRfck9EvvkqPtBvlMKLSb
ORtY8d6zx65xma0oeqldK77J5/4zfgNnz46IYTZp+ksTkvur+iG5aRIHTsqkeTc5YNA7xpDVOdGH
6lkL4uzSpHjiaBIACPSKcD3T6t3YTSVeUk40e4cpAUmwbrHFL2F+m2XYnQfbK98tUS2bSzdbrygF
4idMGn22IlrZ2xImG+46Gkzg3kMqYyOI7ozF7T6QGUg2TjU+6B1fvULfv8ZuXzI3N92TSyMvWY8Z
ViYhk4EbzRh8T7PsiivbzbspFN1OxWN7SL25fMq6YBcbZbJJp2C+S2lrbMq+1xmvo1VJ/E6jI2mH
43YRC16MPjSPnhGmn4fKTJHHOdgJDLZb9B7jCRptuafxieo7rWrvLXWceJ2rQX/NgjrYszJFCEvA
wZCzejeT5/SF6T80t9bVtnkom1sDK8gBR0ewdaBkXrNpcJ/CwQ22hl7pDxGSA/6cDDSfMHxnKyIJ
JXCq8AjM0xd97lj+u5qZNa5gC64axsE1Zb1YhAgnW+lmj4C6jpm7dMQI5JzvFTZtVrRYvwIPrdn7
kyR87GwKEWQqVTb5SnjtFdhDti8iHunVWEJhWWErHeh0BG713atR95FUQHN/HLSb2Mwxe6n8rqex
s2/t7g2QBpTVoqkiJKlD90vaOm92HL3rQfddZvObW4z3yphzX5uHkr9XgdBVctpArXs0q7A80taV
jz3m2WeiJ9UX+h/jSx3wwh5/Hbd6TM5Cig2FTwF4oGpI5ttlzljNzplSC2P+iv6LDleO3EJr4xRx
dDMiHlt3w9i5d1VbTc5r4wTfO3iB7j7rBy6cNkUmAANOeH5Q6DuwJeW8y6OyOMdlpRVvJQsotZfX
r40xSLcVY+78iCWmXjdDYq4p8tKTQXv22NWxfLNpcn7WJQkYd8EYZScZ2Ub9uJgyg102c1hiGA2z
HldM2NrJV1zU2E/sKhjtjRH1GK6h4abFoULGuFaaTrC7V+Aed5qXhjCEVT2G2VqfuJJtaL2McFj3
TlxKf8rbjrGyGrdeJikns+gY19YNcl0adjr0wVUasstoEnYStciTmqNsE2G8O7KDaA8RXq+bUWaG
HypjuvTADC81V/M4oy5uo3h4B6s6HWvP0VaNpcHMUGQCqG4pt8Rsdit0dfUpRkgW4FRwpjU4vHbv
ZoL8vsqNdw3Zf/4UWNec/Bmodlp4mK2wPXQBUeSLG/XY6ghZDXRJDBNKJDwOWq5QVp874WS+S+du
F1d9vE3orWzoCAebOs4KEnPILUCyitSq5djoo8wgUVMvcXzgONvZeqB/J2CUMrpMyxjkIoM246vj
Ksd9aaBKyOZLZy1Dlaegsqg4fPoLcZ79Ov/49xD3N4c4U3xEgv0nOuZPp7jLt+F/nb+N8ZfiZ+Xo
by/7MRDXOXjpFr5tBgsO497/PsgRwPJJZyDF0Bs4OmYB/q8fBznJi1CUeksOG/OxJYPmx0HO+CRM
qjmuNNpSE53qPzrILee0n2dzBDtayJg5wpGY4xGv8/upUZVY2TyEKrmpTVaVdwpgm13Kkqw/euRp
ysPoWA/JtI9F0eQaNrSotGuf+ZPaF1S7OxY2BEi0gFkWdYYTYzL182lEGPKtqjNwt4yT67naqxZ/
N7AjZrmT9aCRGeCi4eiRx9P2wQODgkufQldCupnnJPJu8Z+28toXXW+IDZjSupwehCJHwHcG8p/e
MjHgsFvNlkaXieEmCPVjTKVDkp8EldPn9jSn1JR2OkY3DiKf0n2ITEClA8mq7CHmhliYdkblSJOy
eWxwbRgbN0Eio7/EFfmv7Lxl75q5j0NK6SdauCnoFb36EmlNvZVVOd3ZZqbQ3ExDwkudSZs/l0rn
nPBvF+V/okchu2fxtPz/H8DbNHtH4/j+u8fv1xf99vjRLLEo8SUh3vhjhO1x//+m3GZn4yGjs0Xi
6K/gwN8/fg4hYzyTi6D7x6Mn6LzY9FxovZBx9w9V2zxgv3/2PqLpEVIQuElmIgLuP6i2a4YSanRQ
41qwmNbkJ2zbqGfglrfuldSfqDhgAkdP2vKw8FjUTqc9Rcu2myFkYAsetbpkQ2bSEwc7rdMEOzVB
bCc61TFaPtIgcAQum/qM+TUywuzULlu+t2z+lR7H+dFcSgJnKQ7aPlE3yUfFoJbiAdLwUkdMxi4E
tuBDGqPKyD8qjv6j+nD1iKboR0nSf5Qn01KpIEWNblBBs3wInjls/yEAwve+1aLXrsaxui/qghZk
SQaTgwJUj1rmm1kOAKnDbBeNq3yIXTFcsojEWLl1mWWUF9RnfFxqjRobiJoSK9i3xCzVcICLStdy
SGfMy+ngmiDy7HXawbe+uAR5LXLWjO8TQN2UM7bE94GBad31vTR8IwoM/QuRPxQ0zMhie6AloRqb
JUElBdHuOQQZDadupwQYWdfUcqzpHm1Z0iXmyjLW+IAtJO8OwtLSx2VqRjJduUlXzMnXOZimxiac
Pg8ne92HRWyRhwnPZWemBLNdJPkTB31Q9R14swComSZW5DSwHDWROkSa1pP5WpoPTFpIUBWNTpAR
YPergRZm63jl9C5J/d4MWZf5UzoRJUThink8T28IdBK7orFyZjMEruMwqvDqq8JZwdzqDqT4+bKL
0m2ek90qCOC4tU2GZ31ETiLFfLq2WlusEgJ+9s3sBdd6ocQESkNxmtKTZuTQl8wanae0yMOrCKvm
boh6ec3KtH9jaEvaomdQGOE3v3I/FNupL+LnrBmDu8zErg8Zm3hYiNmUrBKVP1Fe8oLXKniOylHQ
AnG0W20MxhbskOZte1mLm8AJsp2WaACbDEwF03NZuYwEg8x54tDN/HLpYqDLjcCT2UklRh/jJyEB
xTTPB1WbDvE5bZMTAK3awzDONWKTNHwWqLRP3izR+hilPTxaHhLVlVsiK113aZ19NwbLIddEIuHH
Iq7UJjULgq7Z0e/qeJaHerAfk0qum6QDTQN8St4YcIuB98TAuVfoBvrbLgzNkzGOxZ7M6m7VJuDB
sFU39TXKHPVcNzjT+kCWv2BhejHoGjDudt0jV5oTCgNAf2pK9zxP2XgNnCY6KmusH0NDzK+dmPN8
6w2j+SUpav2kzYp+VVUJeRyy0dtaSfmtxzy7x3RYbSIUk1xBmTyA4+pedYfY0wnc1Mv/Ze9MliNH
zmz9Km29hwwzHG197yIQEyM4T5nMDYzJTGIGHA44pqe/H1hVsqyUVCXpbrXqUnWRYEQgHO7/Oec7
DuhhL/JaUXxqeeRDuuUb5hu9OrCdtanGHPt9Jv3z2OR+VImsPOTKmW9QM7zTOHUwo0B0wO/nZ40b
KycXv7rv0w0D7uyWuoTpNJEcUBGseAAL1hqq9sREfpxG6S3smxkpEVLsGI/p+r70GyZsaZQYJg7d
bjw1qEJIyJ797OIUuOkN9ZQt6iGXRvBt8hrcpLQXUa3njSR3Ilsu+WOgcvdcmTMk8h4jvE8705Y6
yYvQ7YKreVR0Yze6e1hKURITMZs3X3NelZxsbh1adr6uHqkWk085IQWP8pzkifuUEDKOYDraLrPZ
doZ0HCZXpHz1S48PpW5IbcXo8NFCpn6J8kmdyEEmr52TZt9XtTnqhvaSkqtxh/o7bdNBO59xiwCv
MUDGbmhDmi9tLNVbt/BRvvreNvjGual5bbWTgbXDMhinmaK5K/IOxVP2Vrgr9WRdDx3R500ZZ1jp
UnqkpiPK/nRPzB+1uEhGB05RLL4y3sCroDNNSk+U9DjGqLn3nOHFZTPU3qv2VHMmbah8JgoW65w2
6dxMKDCDBizSbmOPrnlFVM96nC2juw6QRGfy5s64tRyPQH/H1ADs3AB1arZAYll2c01FJ0lKhplR
b05vLc+8e2v054vEiNHG0w52Zx53Fx6164e+dScEwnUUj1fjDcad994Y7jeOsvYlUmTXR3Nb0RkQ
5juyoEz2K6O4GqdUXIVOUVyiFfv5Jl/eUtOmmnTt9nan6akx1QOnbEZKlkqJtyIAZ9pPKaayvIOZ
LeFda6lmZ/h26kQuquMxMdLrssBf42osCqQILfaEnnvI4XDv+b6/URwr7lsbn0lKYPsx4dhHblTJ
E9H3aqdo5i6vPJhKkdfVw1VTm8nRGGkaJb7qr10pVnPHnVsRIg3HW8KG6hsiNqFym9wO2x5XPCck
s078hfPWHmUdNZ70JKM6r7pFUfb2pT03gMIJczJ3m0gOmdmlweQZT3bdHHo9aVh4U/9iKxKQpWiA
CAbFl76zvuatLAAI2svlMFZwAPxuTG9d0VabmunhdqpSG/1z6t4thzCGtmb9kEPl3A04njC3iGLv
ioaQr6Kxdu0+u4Z4StNMyPB07jJ1MyS5Y+3yhTk4Vv9KRIZKgcXqs8ogrXj1+FWZbvmlnUa9Z2JU
fKtEYFHhxyiaZe9LKsrvqsi6C2bAAefpoti2Hv8Uk2fdzLDLj+DhzAuTEfd2yCx7b/cZNjFp5G9h
LjzWztQ49MQENm4Xl3fwup2T3RHhkH3eXmg2JDvmReHRYdIDL4adF9NR74DfcziTMsKLUE6y3faW
YTCqIGgwyQb1POjqNxR0dBC3fASDY0V6Tv0jMZmWCtarxYVpV1NnT014aO/BZby1prxj0MrWgSQ1
8OvlwBJtUJ5gfLYyd8aE52d7+m3ZYZSgCVFDrgOp7sByHMKuXVtt9casQCXCdcLc3xenvFkSjCFS
bFoEQCaPNbOsND2Rhkn2sVteOZUB/qibRsZKOjwihTDddKo7cmC3s8rSfV8xe1kaA9ZTOd9RDmdt
iwxwYNfLZtsvst4CIRdADbTFINWBHWIEzg0taphTQiN47F3QW0seN5wAre9t7Bs7b86rTVZRsGVn
0uNBVuDJqR19N9oW0/1qbncBpqFN0zG7mYYak/UgeBiTwRs8ELhmKPXFVKnwmNeJQfJ2Eaeqn+/K
zPvixsHTf85S/9RZCuYAZ59/fJa6blSf/tf2FWrF789Tv/zgb+cpFGYORdRuwYMOeLb94O83XXAI
WMOx+oqPLOxfz1Mugw6OWowaAJMTASDu+tuZyvX+8tHFtfqTP5AH/5K/H/Tw785ULqZ34rl4uDlR
ecL9GOD86ILFio79YgrsywU8ebIcso7EIZ2htome1V0ZvRvuZBVQPTsI9olQCZzlxbBL34rszDp2
gzQuY86Du5lQ0D6ZUX+CZumumqQ+plSenEQ7BgChQv/c6Np4aOtORg037pn2BmsjyYQ/0Lk3PeU4
3yipbnLjYMmWWGiXt5Hfsbvk91kgA9qMpCBFeoe8DYny8DPsipIjh6Ar34GCAN6d5G4b06fe3kyA
9QM6zeAtSevYdhAMiFNAryr9k+VS/qKLcMvY85v2LM43OcNETPc5sdd6vqKQFD9QbwKZNRlewOdt
y87YxXlu7WdzWQ7QGAH/JPaBaHr9KZyHfNfJItsuJfHZSd2w3wagmxT9q7J7Z18GLOo8jSjdrnyu
X1mMg3GSbHuimMe509l9kKS0TrINOjINx77bzPFmlHI4Jn1+o+YQ9klXLLuKoBiEhBA8gympzGVc
Rm5r5WpXekKsLDsyW8FVaoXxxnKq+9CsRkDWwSGs9FHC6eR4Z0OzDBsKrByctnZsHowsB6ydzs9e
P8zR0K8vQhb9ttfggctZY6XyDMCZQn8lZ7B1pqk6SdDEZ4JGyNQ2xrYl2BtZKffe0tacAxgbZ3Cy
Ni0PnzAOT0TP2EsUJKuzJTaeZydrNo6pvV2HMYCihmnaw78KNwZu6wu7SdmP5nK56CwxIHyNZJ4m
y9sjdcxbAo4u/kMPMr9AB9EgcFuKWHahRQ86/K4zpLYLZDgM1aAhtxo5Y+OUySF16GEJWx5UZWns
irx9bDr/WUwLp28Mvsngu3uDqCWc2yU9BLJ6XQA45W3PHqaJVTQiUOxMPMen1g6/u4uRMwIIvS33
xCMntY0/rmYNldyFTd7sdVJQeJ3EpDSZMg80O7JNQsKxeu+itXPrywzrJ6I26DwZxVdERexiqZCo
70wOV89stLBf2sASC4H00HAaJNI9pourdxR2TJFZ8u+A+H02ur7aFsEUb/26o+WimduDJfgEGwds
mQ8dhCRm/sR5LrmqzbTaO+IryWzzhP+KxLH0jcfStSr6WP3U3QZllt1DGxLUEfvmJi9ompVZqB7N
ehKcI8PifgmEu+265Ypm+HJPynXc0ceEra3Q1dYjUrGrJwvmnW2YtxmDzJ25sL+zABtiekHxxXCf
wxPN/QuLOHqUJWI42nZy0XuDfWZDBxufiemThh2919g7t7abB5GfhOOWpEW7Mb21RdzLzSf0BZMy
cJBJ1dACVE3RRUK9WDjPipoxgDPfxlKbJ6vHhIqx26c6c4RZsvOlGLdTX/noJgSXnJn9Nn8q9cNG
7fAfGpc1FQiHpvCvDbf4moFxjPJalBdDG0AIEIOxDRbeT7l0HmlOQG2ZY75PFMpvIWJ5JxpOca36
/YMpsguNUn8Sy2oXU949rW3tbjQd/HwhWt0yItG7Lgd3uw3fNN7/DLNobOnbkmP3xswzskmZ8b1y
l3lfquWs+uAyG9eDflAfOBQgyrh1DYTLUBFkR4mlbmDwg969sdzstW3QkBKxPHSNPR2DATsqjhGD
UL2mx90UNMdmFFqruuWWSnx1NdvBXlf2a9g6koBo7kD66LyH2KZyrApC6NgoQHzVDpPbfh9w2G+C
ZY6vYZZReV1a1ikWZbHPS0oUibSTF+8p1B7DShxTx7xpSvuL72MdSdz8An37mQIavPWZT9/j7PgX
KJb1IzL7JyTVkaBB8N1PxzEaYtq8Abg9cnI8B26vrqWwTxm1NMREm/KK6R7gUnVbkgTfxk4qIrLu
70ppc5sxfaIGXTcHl4PJllotzkFUx1ziZlYUCqHRe5xfjyVEPY6dX8KZEtzZnUnH1yRf/Rw0gT23
+16Ua08wV6yX5RETfHYLAvIyt3gITQbgnWIM+T4zMtwr7XlsQ70HKovTrd+32Xluu4tE4T4Y8Gkg
BGp7U6Y8XgiS+i9lMX0eY62PxI2/NdrmQJqU6V7b/XiYao6x9Cd6UVAN4U1fDuBMyWy0NEvyh49X
aKJx1Hs2tLr4vskXJDL2yFMLcocFDSxqanzSIdic1pi+ORlCmVPqdaK1KNaaDJ8kaYEj6292Sjmu
HBKopvg3gQprJcj40vV9yMB675NgdPZ2KZ1ociUzziD/NA4U+y6GeJwx3naI4htpJO+OIYNTWZfx
HhYRkQlJzbzXQNS23Mo8kaeia4LoPx2yTbxXZJm2o5gXp8b/0NX9k5v1cYcKIUCy10dk58xd+ZYt
tXPPfTxUAV/FFhQgs0vuvkrcxJ4KR7la84v1S9bkldc5x9aGCG1BKfbt+MnReJj9AoOHggCNcaFh
9cb6tRA+BzJmx949pDNUl5dmmMB1nJQzdGCd6NVFXmG2WWYGEGRs/ItS/5Eq/qk+W1h5qwXyH2+v
nzOVZD8lZ3/9oV+31iDDAEvyeygJWv2ZKxjsN8gMwgO5M2ydvzg+HfbPvymF4V+Q7lyL/bWDJRRN
4a9ba4e9uuPjrgr8QNCE6fv/ilIYWD/jxDCjBA5ipM8UzTOBnv1eKlw5SA3uFusoxFyzVA6NiJQZ
kkeq55Zl3NlNdfxlroXH4Egk6ZMJwCByeTqcyf/pa6dh5xmqgYRDEFtI4AGmn3RO5BkiefnY1Gxz
WOYFeNceVlU8CUgH7asJlEllW8Ub/MQ8uH62e3+6ldXIfGqwDfWNlq7m3KRJeAnz0Xv9Jf8w2Z33
6kimxhvbd8Pn3m8MSqFhRhdOU03fw4B2jPyUde54nTaAXdkzCPigZxN0oTj4eBkeQVqzXd3AnHav
dW9b1tZOG+MRe46EIJjWw47aqmQTtKrYdECo2HDYznRtqancjq02vvoAbYZzR9kib0tj2wA/xwSV
BegAm0psJrh4m11Mu6a3t1rT3bBWfHWrpT4nIzZ4T3xAbNzisyJnt/OsGDAImhXgR2d8tm0iDFXj
WVgq2XIfGlnJW2aXJj12cepeYG80XvquzNg0MgNLgUFw1mdqwkrBk/9ZdhmkUpyrGOipHGACDhmZ
NpA4TNa00eL29k37YTg3gGU9qla4r1q6VHP75Shf3MQVlx/M5Wl01ne5sHgvcN5Yj9AwWRZne7Qe
gTCg3JRQzldQccl4UjW9dd1ROAl0ve94pjqyxmQvvIFsDF1rRAfpjSRqNWJjJa7Akh19/GNpUWOF
u95nOtnChqyIVVb8DJyQIriUNQBRO2QcHnl9FT/nriiyyNO+uOzJ+2Q8oWg82SaTFz6LpiAp8hH2
xU7XI2OJgSRyqFyLZ7LHy6gwGh/GoMGCheLjXDjIbq+wPonUEKXBBKambjmHNToALB+rOduJRawl
dxde0Md81G6Vm5/7As7OyRAzf8DIEDfZBQnLLzu8WBIHqhhEJhBP2GnOFClvBR4WdytIgNvXsFTI
nnV9bLKZlAOJBdLR/bc8b5h6MrTnWTStvzbF0VkesEMRe2GuMxCc8A2T/4eLt4mgi7++eLH0a1TE
xsATqXHi3yz0Jlx8sKmnaQ1gL0yAXvxEG5ELWhuYkrbNW8Fe8fLjin6gi2k/YIW+GEuLe7MdbN7f
nOzS86gK4kV4kolAuKM9kLNQlvtqon+JyE2m5uybSr60II0HjlCTIgOWe+5dkutwVzgtOmfmZKrb
xb52nIi6AH5/4pS8rJkEIG6a0v/krqrJ88dfiU1WJ8dy5rEbOZbHH8u+n7vMQAO+DhV7YHaFHZJd
5498zsW6nX7oR4JH+6ZcP1LbXN8fQm1md91zdmTk3TWQSxv+dzhnyBMiTLAqGA0c7KKhjw8RANJt
MJasUEGOhZaHvzXvs1aW78tCrxn7Y2O9pyybkXNCCL86YFwYm3NAZw31ibKY4C0W/Ugq116Q1fzx
nrTrdAsKWL7A3NBOZDY0z3Kf1lSUhi5h4l7oqJGeoL7ENtph09m4h3RVJ07Eoz9Y5670H4Vz+MyH
6adEAQPrPk/nftmUbJ5feld38T7I7Ynxf8igAebJfoFIGZlD4t3prO/ecgMXDHNXvhZlWE4Pwkfl
DGzFjW2rUfFieAMu8bAYvDqgtg7TQ6/uon5UpbP1wnpNXtHCgHM59ILjiGnlrZWrSd2qG2JObkwF
I66+wr1IEiD1Dlka0F34g59VQGuGDxFn4ILVeDNanrtDIAXRaPQOkO42tkDtKFdeOPThHppSpHBW
eGLc1Zas78uhwTQ8FCtyNShS+yn8OLePav7uBpVzihUNIzmH1W/kc5dnkQDw3iMy55et8rPvDgNo
DITefCFpu97BmoLEnRlPyArqObXdblu3RU/LTIgDDLkj34DwLS+tqR75d1O9N0U17+rEXL7T7MMZ
Ez9KdxbeiAI35MHsbqoldl4Qxjp095jjKcEN60IDp7mqPGRqb6Q9bIPMSSArixcSEqttzVfVd88L
U3e30EhZbqa5nU91P4nrcjTurcpgPsF4jua1QgyddVkWrOZ3i+ukF4OJgjL4034ZHJiEbSGvRk23
aWHo+LYeFKvJHDCNNqS+t+r6s5OMCBQ9uCpY9ZoCEVngvHyKpdM8j2mpHijYuU29ob2fbY5aY9JZ
9wQ/g4c6gHiE8NSLm5ZO+GMWlHJnJqn5GR/2dHZj8bgktv8Jepp9aJDo1MEb6wayqCVxpw+KetPC
GY+TDKtIS/u26wBN+5VMvV1ppubl2Cyo2nHbm3dduta1QAzC8gkYrMuR/TfYJLDsYpWGfEn+ePwS
ywl2l+VqL4eHrnV1xAhBgbFhueWOEX2DCc/sH206ql4yOzQ7HoWc4HTu6g3JWXkx+A539ejkXyYe
72dkdX3d2+aXUYn2SmJa7TcYsKWP/yDuLwl55luiw/YDRW/ueZ5y666w/P594Az2ZYYQ3b5OvVkO
dxzE4+Tcc4a/SGB9RvSlfbbnJb5LUyvG/F3QBEfI9hLOtxOVHVsaNu4n3TnGjVK9vwNznWDRD6rv
ZT9Ol+2S5fTWzPZdnvXDi8h8OjEIkt2GMvRu6CxBACqoYFsHCwEt1kZcXJlxa9fblHj8nVs03jZw
9UiaryRM6PrTSVKa94X6QjfyGvkUk9Y+FaZ67nkk7lIyrkjb5ovFSCMf8+7SmD338zgmIKEIyqrI
olh1FxtpesZ8ndw4otFXOlBHDLRAuwPIxqkJNoGhpyT7N6Y9GQQAFZEN9YrsMBGinoefce273Com
5pGK/sSjXVqf4py4Y0IMeqPsxo3qEa62P5Xl1pK0UXW2dBG0YXElThgv28RtOTX7PML3K7EXgpUt
nTsBRvxWhKp/aCAM8KCvB6z/edpHxTJxouuR5hTpY6mTJ99srfNahoWWOUGvpvZgH5Jzf8hyxFFg
oHm5txkTbid6e7qdNCeDqLWPVXvu0vS2mpRDN405P5pKDee5c9YCbH5wwEdxxQo0HLMJLXTbV+Gd
05vDAbgIbtKeHNXZqZb2PvWqcojmuht3ulmZ5unYWCft5poGKt/cqti/EH2OVlsk85PZgf/eeJV+
po7kc46mGeFAwkmSTEPyNMiQMGk3AWVtO+fkEwE6TmaCXBSmYu9rn8+hV/nobypqcki0B9pXdJSl
Ht8E6GiRnLx272aap2OZhvAIg4rE04guKUNe+ICc/xDnTcAos43zHY/D8SjyLtsirRGTSAx8wnV1
jxO2JqmUM4wjntCdwbJjk6AdXJ8n5Tb70bap+uJnpqugYmQYYTgevuWt9t8FBLddVvjeckwJkb/J
IGiPoSKuX65bKzx7Cj/LzNSJgV8TlVXu7zKjZehIFJ3SNYFrX1r2lt4WVOOhpRSHuvAzgMrheumE
dJ54vhVXfV06gI+rcKpuCRkBlS+85l5XU+Lfl5hylsgzQlD1fc62oB7dr4Vlm8k+RGblC2SyFyx8
q7hJeMgmQzldQqvvdjPj+CnK4c3edWwDrpg0SFbe2Uk+M/nAdbM4OXssN3xJtNXcL8Te5aZKUuzZ
er70Os+7buuUEUTYtgYoZE+fnKbsz5PV0v1DIODW8vruMR2rE0jAsxRQP9vQbm8qjFJv+KLNw9C3
ihibFx9UIp7ZqFGO0ZFaDZR7l1PPUm4g1RYMt6jALk84zCjiy8IFNXJ0lcxhbdRNvqmAvd9rx5Rf
p6Iq0XNDuxzA4mAydmrNG+LAfCy0Mqq3eZi6WyOclxsjpWtml8jM019FLx+lnusi2KhMg+Q40G7n
ACqd/EObOsF9Y5WfpFNO6bku2yC+pGHzFeKEvJo8NnKZ4F64KOBW8jnnM2xAojjBPZwWD5dmxT8x
D18b+G4bGCBg9OGbUVHlyfHTkroNooASSXCb2LK95el30Vc8QcfjDyf5v8Nxwqf7o4eWsKXjwTLD
wue7Fk2pP/n4mOXq2U7Y1wZKuRejw0mU2ID9SGSM8iRlZX/CK/JWStUPpl0uiKlRrECdwHTZKqzh
zB9QL4C6ITyZXXOskU0ve0rXXtASoOoY0JS2dqPf0tJ03etkENq5UMp34jnqcI9UV7mXgzEw+GLv
/LZ21c1HWJ+M4yJPCrnveUh7wFgFnSQbl0wm27bKJ5edgDDiQI9h9sH2DdLW7VSoY6Y120yZe6+N
N4z9QwdBo9svPSHPjiYqLJZf8OdiN4jFxIEtiT2HvX7CWQSfjPVYBY58GcuZToZ0qd/FMsBtRqDH
+9KyekS+bcoXs8LCcZlwNjLWtdPkgGUZ8d1i0AGxD3MODgeRNOo48x+qG7eRln9QqQWfAL2lefk4
C1d+a13/8Ye+Tjt+/xlQustcUuCdNhnO/PShF+yQMWOR9ffm9bzsZfkK7yJfk1z88YXWX/Q3F1qB
HoLZh2P/fHcJxQmuLbkQiD4+YilAjPR1y+fDd8997ajTWNtLJg4hFJfLl3/16oIuVNDCYORDqh/W
e/+HW00asxWYM9Y1lUv70R9Hko5tNrN/LNWxwYHqb/w+4BBgjBXHtj++uPWTQ5YbHSScbYIbs1ZO
1s+vncoFI0atwodoSX47hB3tXgVFaz/WOSGuLc3evPiBgqRzn0j2qKaiNoKi0SQoj4k7WY8ff9B/
ohB/EoUA3GXzyf/j8eYTYdEfXdi//sBfQxBr0gGAnzAxUJNM58v0mwsbYCBxW3ByFl0KfNpQ0H4d
bX5QAS0yaCtu+zcL9hqMYNTJCSfw2Cfa3r8y0/wYWf7w3WKGiSkcECCUHWzjvvPT3d20qz11FvNV
WC/GUkRilPO8r/wxfK4q1wEsjWUyGhJmlB3Iz2/WPNOMlTF/nFsKOhQ2wbMtm+mW4rJwV2XWdJ+S
u7xFpO/okmpAPMeiIEJhak7IVeVzHL43AgpK2kiHgwjdpzSewkoeUamoNkjGYZ0KlrFxE1buUJ0a
lasujJg9NuLdkcGc6ePI2j8NF0mgLXDOMRam/AT0rR2IOPMmPxh1E9g7JnW2u0vyEZmN99J1bkQR
I4txWVjz0vQ3SWVDHCHRPPf3qgKvpQlU0FxWpYc2sJd17ObHj3Vlp49L3zhHXlSzZfZifB3TKqON
zlV4EKs0v5sa77qfMFUuHl0vaRPr1ziT35n4sBekj5eqWxPtLaTetkTUnJbAroENIbggQC4F9tXd
OJpDeyaeQUveqk5O12lSDMYFCuQ4b4vCSOYH1iK9wFRKiny1O0mP4jU7m1KN6chs+vZomUlssQWo
iqEtpntsVZm6kngnaj4Eztx2NfyyOP9nQfiTBQEXj/uH0Yyr1657fUt1973vux9Xhl9/8teVwQ//
QobPXxMaHtMp84d8RuCsMAvH82yxPmgpI/pxZUCqoliSHwOcucIsflsggO7b6/MKjxG4PmvNW/3f
/32b/if53tz+8s3vfvrf/1Xr6rbJ6r77P//980ZLcAUT1QPkLxcD1fn7p1/ozL5RSIO22qx8B/0T
HgzRYB4V5vgnj7q/dyXmjiuHEvfS3/iWSnRvd5ksrkQVCyMJSZKomWCZpTr6YWH+9TX+2WviGsTR
XPIGrlj/kh+e6EkPCYckrDwyEtWUQJo33VCx9rTL8798IeEIG+YrlzO51u8vNJDHxJezSBxBxTtw
pPfYyN5z/u+/c5nV7MWQM/ybz6gnZ96lHr1/sYGjORT0jXa0i0XFlP0bbx33augKyiB4+Fg/PS5Y
NSuq33lFQwzafjJBCMSNLS5Vnf/Ji1p/0w8PJu5pi5SRHYKoWk8VP2ttwUBrXY8QfMQwUJBAme/n
ZHq2jPmZwLfY/vE7+PMO8+NiqIerTAhw5uc9ngHvmu9mIylgoQ8n6Cp1zEVLh5qRvZoC807mKmdj
zUTv/vjCf+emF76LDEqTqesDrvn9HYJarm3m3fIo26x5oHfL2Xikk54NAhx/8v1ab7a/eUPJWbEq
BCaw4Z9yjiTY9ZyByz8amvF9peW8y20zfvg3XtAPV1n3sz98t6A7uIOhGXEa4eQBd5yeh2qsTx+p
xf+/K/301o2YMZhKcaW01FSbTfkrrt4y+ie+Xubffkqh4IbkzghC1waS+/sX1dDZJCrUxaMc7IaO
3cHAeyB7SvtcBuAAzQG/cMrdt6HnHU0qE7d5CVzZad36NGCZowOugR8mJsDplByOb0GaoTHkdIiQ
cLX2OijeP1pXEeiGK0nL/YZcG/qLHTbtppH8J4AHq51ZjJRL8sQ4BlNLy6EK7U9MGEnJxTndd9Uw
b8dqonKIgm4amevwwMBSrG4y2I9UBQJ5L1bf1wAn5aLv03pHZXq96+2gfuiN3D0xCBvf2phV3iI8
dxp8i6vkbnMeRTfkURqItNnNbml+xUmGCtfx9xjYNF8r0FvbYqAEinpkySxowUxNJM0HZBLH+cbS
DLjw9fUhncyKqigzBs3WAuEgwWfQzMirWyoWriqHsh/0EH+owixwzmT1DqMX0kuwFuwRzMN9xyDi
5NLjSAhnQSE1qaISqzwlQppC4SnZn5J08M5TgoUwEU35TM1pdmAMiAbnVza4G37RJhgt+SIruKv8
TQMCbhrIsI8cByXyV9XQcFX53I3COwujw0RuZP2XmLfmnBIhuPF1/m5afKY69+1PpILeIQPED70P
npH9Ln89qb3zTOKr2KvS5HAGfrxMbyHyTPf5lLkXrOh9hAkmOwwJJZhsAxh6lrauT1mysiCY2GbX
iQNGlSxa/e4bIZjkJudN1KVXb21jFITR1tu+ZPh8orYCsRBT/A6+Ai9TU1AGLmSOqlYmj2KxEf0S
+ExQQyYesezdMVClK6aRWTcNl4vyywOWelMC+mWAuvVTIC1pLBHIIX0gZtZU1iB/m7W6NAAmfRL4
ZR+nuqBoMUibE68RQahn5cQ90R7dnHFKA+3v0akb7h9yRl4WKZe52wZiN02Fem10VDAeqXa3+Qh6
EFXeZrIlagh2WyMCFhs+dy2uIumaixHhaUKsp0/h0DtyoEwYJT597qkrHg4kDfLXcLSNPZA5yk8D
0iebLBww9+OluB9B/H1G5y8OnsSZtx8NBc8pl4637JZcUMugumQkDUKO7usSEsq2F75bhINAd5M5
7J6GgDkTGp53DmYO/9XU8McqYqcn5MFsRvuFTGoVfBIee/cvbcImf4qTeodYDl9Y5e82+v5ljLX8
xB9i7a2kmrcG7K4R65ifAkAPIUMlZXjIqW3YECsC0ePw8aaCUjkvDWMQg2Apt6mc0u81iseRTrph
M/upv1y6lv4su3k4OFTFMDnV3AgL7L7T6GbvXQwnpAU9yBiMikeVfO+1CrZpNz3UrX3sm+GrTufs
VNW+vdOYDM48CoO7VPOlpOoYyc0qh6uhVzTwFnzPXdEj3Mig+CQsuZzB1e6rJSjJyU6yj6qxwPSF
0khwsy+5qVkVp9u0lPO21nl447Cp3LcG3/pCl9AmBhlvnC6f8WGwulUjHDVrfe5Kl9cN5fM16wxx
IxiH0BrRiTsHtegaL6T1SBTWOU2aO6pgQf2iQyy6ZglRbCB0gjVs4WtUiRavXa3Ht85QhLQSwGtR
ShPbneUTcnNNyqI8FkqlWD/81AjulmwqkH/VvEW2ZKzlOVrcxU2hLq1Rr92i605LhxC6SsQ2yoVI
YlW2BjQ8cml43kwGacFej63jW+rV4KrIQq4+Xe5ggvfAL24c2QPYGR2aTmHc3nTtuq9ubOQGRj2s
5G1K7LWyIHAEvDtZjGG28rUFBZ5VF+D2S18I67s5slrhQmTkawJRL2KKinNvSvbDnIJlG9lJbAyj
964Jbu07MjjR0Cg78taG67ZvpmhY/OYJzkx4swTYLcGK4iSnHSTSfMKgkRBz8Kz7NViXJI4EU/9T
vNCx22nWHiNh9QBSvquLAabUAKFo7+QoQgkSxLUT04kbWro/DwaFUUWjOYJ35REr8kBrbhMeKuLd
V73KbpzMGT4bed7doIz3V3G+fMpMZ/xEKYnYipmyd/zVIPXCbNmhC1Q30lCEaQsYZ6raZk763iQx
Xqs+e+L7/KwG4ma2aEBFJVUb9Viobty5s0sei5jMffer4dF1bwc89Ar6Ei+MLC2fW0ZnJ1Wz4piV
sB4p5pZNhFFhlr8ssr5LafnCZ7Dn7DUie0yAW4RLcJhkqj5W+NrUoU7DjW2lEu5KF+JCRWhgMcs5
5LXcIjl6r5WYxUU9tmZIzhaLY11At9si0JC7xpCZVRsSxb258eKRSJqs7KeusqvT2DqMQ4LeJG4h
dHtyyk5vtVXNdgmXfGoC/zyP9lQtPHxKxfpXBWNMQm/MCFAhGtAakw2Q/Wh7dQbkwSoexMkdUNo2
q++EijD24kozRA1V8N7NOe3LAmvOd+n5K6U8CS4AS0ggZnOIV8VpPXPXdhPr+ixQQrOoVz09mD4T
DbKnOiTtKZJ818tUoX052hoASVjdF1FQLBE1U/kw5g4ZWMbVGCLYXLuEJoN5ONVgy7aZNL9CjT5K
MEcbY0ZtdT0j3dv/j70zWa4bybbsFyHN4eiHhdtf9o3YxARGSiL63gE48PW1QGU8CynqhSrnOUmT
pYLUbeDux8/Ze22X9cXGMd4RJQiP3qpW3T6Ts9Cw5XxgnUq6Thkmk6Hw1VG2g9oxn3tjrpfvPIJW
dlJg3au91nwpldTkm5GdE+q4E1vyalH/BESRXbNc469x4ZlDmJu9ERaeRj5aGMYp1bT50GeX7G+o
h9j0Y6oTbks2Ce92UDjInJPumA9omzb+7Iy/GX2sIsif6/iAs9OnhF+j7izT/qXC7pclRtUiimPL
Abp15TReqXggJMrvqBMUpeU1BjtSkOVCXZEHGFpZ8M4FRPSYyKbgdxe1NaThp3vF+nroEJgeHQou
u79ccj3UKqwBXk9Xmk+DmC+6nD118sgbLIb7aOaY++fC/283Q3C1gquhbSOloc+xXub+csXo7dEp
46kBsdhShFURs/XPXnwFL+LCoBP+m/HDr+kHWKr4Bz3AoT4DAAs56c//YNVR4NhuXrChtJMBR4B9
PsXU2myzrnxTRo2Wo0+oBx1/uv08dlBvMINJ0P/tE7MwMEUzuKiXdjxorIm/udhZf7ue8PocU1oO
Elnay79eyhud1oZvD/kxoWV7Hsa+/IC5yZqaFIzHkgYnxTaRcSwk4nDV9ehSa5K20dw0JoV2ypug
lKnOvoTiOEtunn3KgBMJ/+BcYHcMLiuasJe5i/hKjS1jCDVEDklc7MoW0vR6h9ooeqDJbL8hEkbj
FvA/B98wvbs5AvUcRuDpn+BtZH98nooVnl9/My04Tn/zWZi/JG18flcOFeXKNXEIrPzl4YjB1Wec
XuDMXERr8BdrMOhZvEHJ+tKmnkHsXUNSVpbIPTpzZ0Os3O9yKP62HqCa+fCMBF8Jj+kvr0DN7uQ2
oHKOOMPTg2PE9QU+rd9tA3/rWDCKolEhkSITFkb48s/PJA72EWFBnR5dm+L5U7ZYgQhCOwjfOHRX
mRrW1/Q6AW3y8s/rT/79M6ZEwfzom4FproyYn//t2cztsSum5IhRPI6OhV0HlwYBeH9AGnQuenB1
801goKcjdeUJ7Fj7QdgNrrV5JKEcVmUCmi5G24MJb0AgF6uGchIK85H6O7jM6qr/hvAtUif88Vxc
P1/9f/vVv+tXrxCgv3zR/0+W1/l713+ff2pW//ixPxX61r9wqbp0QQCTOnCU2Yr+PcZCvI8oz/JB
CXlrpjd/8+cUC16XC8RrXRM8qj+hvHya32s7ir+BwiV4jH/pTf9Trxo15y9rj7xvNmqeSzring0t
9OcnE8lxBZXX6Y7BCAFmU3WWAhyOwOmCiywNAdExI4qdPoKokSbDaaQpfpc0uBQPeWbO+QbhUlGC
6A/Qf0cDG9caXScbDaKB4MEUv3gvDl6OqywOWi7X2pi4tJmJtaV+iR61rJwXtxrfCnPeIIYpH0d4
wQ9wype7vgse6ybONkXV5HZYu0WEbtf0EAdZ2XI1TIQEsDH55n3vsnpVo8RLgKQcFa6RyvuqmvJz
341qB16CcRJdonByPWNHxrq+Zv8mgc4wkSdyyyd9xQg+eomeNwTvwokzlkt3gtPMtdDWefNmjabi
bshgbbH7DNAkH1S+sP13XvLO959uDLZOgWR77ABTdIt/YBQZEI9UDqclJ6LCswZ+sHemXpKF2Mz0
z8nbCJ7HbGnjTVX4AqGPWq7chvAaB136sRR6oeXedyc6hPzrJqp/vDjGvO9ThUM2rS1yeVTQOaGd
pjIPp95amLr7+BBpCBivw2A5D+i/SF6hXjUvO78PxGFyzOJpzqEmbke0RC/khNHmyLXgtxVlom/8
pjA+lmQCHmy10TlPdPLNwOF5jbAYn8P6+gBedCee7G4mj0V0J1mATwgrAKvYA7xq2otuIDt9IFe8
9ptlzzXN2PX+rGDOjkMSeiqVCDRMPJco4vJ8usSmlCTHqEAUf3RxVlr7xPFoQlmLRdhTFhHYURl1
fl7s+jR2OA2A4ozDXqWxfGkM4uOI/Jh9ceBRWY6DKnkW/Ab+AeUqnKMVDwJPNuXgdZyHGkrsU2dY
xUPSdPPKU+4v0SUFj9ky+vvEkp27bcvWAhI1xBdRayfPaK7RPAezc2E0fNm+m+WA6RTdmbHmTWaL
A9ZgkX0FgjGww9xp4Ui6gXKxSBBVuVQTKiy7Dw4F7oSPybXAgUZdWdaYlBdN9KSEgYM2RajkmqQr
fldAU3jvouvn8mpb+O3ScOywje5UnPf3URnMV+lCkIRFh2m7KAET2y1Trqfx5NONDExaaIn1xImR
HwAsGYh63SQosH2mpX/ITdE/qNp+cVQxXJZIoxigztxMxhaiTjYw20bSU1yVcQTPojddd5/6S7Rh
QNRsBkFIcBz5NvnFg9/dEPFT3yJw5Y5rWO5+mufy1kltlIgxNEAT0OkOc5l9JN9N7eh+LufEbslu
zOXEyLhwrC/axGzrlDOx8aBkWKiQPoBx5CwMWaU8VBPUMWDxereCwuD+cd9l+NwbB9jn/dVgBdmN
9uGSVsbk3ConlrsRxS//oQf1krl1wc2ctEv7sgjadFiTDLyXcTHSK9TJ8de5yzJMXfWpm/nql4YI
2IrR/4SEEys2hYEFG1jwM29LG7DojYwS9xjXZfsAVgO67jSaCYDs0UpDwBnLF/Cdgh4Zca+j1XT0
GZv6yXCd+SBbj24GnPdaheC/hLGrKPgRpBTKxitUcU0cKsdkKTtkmg7olbej684XU9TUd4le+ueA
948PI1p0hgy99vqtuxA9DPMz2RizOyCUgpCiwrJapW2iJcZrSejsIUNuOiJBmM1z4xTLRhddvpFd
mV2gVMSsPUL7wHArsVxZLjQAun/6kIi44v5aUoyDg8LtLk911HrXNc3xxzwv2PwHmSwrUIpxvVcV
qgEUs3S3nZ/nZ69i8lRT3N9Jd2RX6t0hev3cWdDJRx8IKPNzAapti9HDFD9WUUO7/kEv7FHdVPpb
1xBsq4wR0CB4MydMV7vVQcdsz9w50SuoeJL3prP+Qyrp9LaC3IIuesyXq0lMI0CEyQiqa47t+brv
8nreEj+jdj1g66vON52L/5ZL/z+0EGacVDD/u9zn/8A2q6u3v5ZKP37kr4IfBr/WahlEEulY/1Mp
mQh+ULKBEPHMz2ALbvh/ehlXcQ8/9SPok0sur+FP3Q9VlFxvoJ7FtxiY/xH0lDnqz5US9yuH17XW
ScRYUM39UsOXrdf3GsjWJVamQqMc9ydV0qJkBFGLi7oZfbCfWfsJAc0leb7iWTFZNHf5JytU/gCH
crdj+RfcDhuYot4PxGjqVk3PVWTIqhSfXzNpu9rb1sSNktD0+ZgZ02QAofqhRumGouyxuC8Kg3xz
VRVzVtEPTn2Cb/ymumS0pc+1UY7ixNxkvppt6qzMaptzZbjQEurxMNWjF7OfBVtY4s1lVvbpgQzz
wQwdAAWPDERgRFLucXcHZcb1CFtJsCMxgrY7HvzVeAGD+n7JR+dNNDLCQqz68SoVCSpPMGLs3R3u
kAWQfywIl9BMFDQ3IDryQQ2Wv4zZQYIAgCRDNkFb1TA4413i7A/QrhlSGMXawi/t/Njgg99nS+ct
IWwCfnFlZ2iScMONNxIb56uaZvN+crFWHmpS7WkN92OMWmmWegPIZQkR/XVbOqzji+q4XkULfT/I
iy259Lr26VpHncMbtSMxyJcIqsTlWiAdeul2O9vMx50bNy3uAbPDY1KbDWYIb9ohQ2EiluaTc3Kj
3nsKMgJ2MKwH/SH9zMBL+jUPb+RR32LzIiWvJS9Pfibn0eCPNm695umNmSKs/DNlz2EcSU/KtRnd
oJrFYeCO5ZEed7LV8UhOn1wj+6Y1vK+M1xy/Wa6ZfhwiIHTNnqg/D5gbzA4z3ucOq3GfR9jbiaab
38o1Q3cfdCWhgbVuHsyqSy5yVxUv0PfdMBIjEHm86wpCOEFIW9l5N2U5E0i4RhN2uF2RbSUF1h9h
atIL47hoQTTGmmCBLrhB+N8cWsCF5GoRfcjURXthvQYi0jgBQQYbqvgmCJI70SCXKKoJUXRx9P7B
aiBZsWLq9R6VI3mLM87X/BCrVj5GZJWcpq70MN2POP6DKuoffHv8KibQeeMa5hh95jqyAtJT7TUW
9k6cDMEmXkMgS7egUw008NVHPXMYEXgwlegXLLlwNmLcIGueZE+ypGMX3XXri+Ud7220JRBufoLC
Vx6jz1RKw4B5EjZrWCWkH9rtta6uWyfL6Fd/5lrKMcVIsYZdggetv7i0osP1yDlVQRo/q7ag18pk
oLjPib/Z9EveoLQvD6r2eQ69CDuRY+cCfGtLYORn9mZNY3ViZ+FOf9FgGA4HRzU3XRkFeyYBxXcS
oeZTG/T1Rict1jE9ByEeo68ZaXlbawYY4fjk5mVFEGxqW77paX6GtedsqjwO9DYYJTzMbWuRx4sp
u2mTZnBvKaYivFiUrmhHuh9tpv82EX7TRCAA1uGk+N+PxePb9JamP52KP37kz2PR4exbGwQoylZN
mcvZ96cO1hWr/R//gOlzZ6WH8D/HopRI2kwPiazwcBdwaP7PsWjSQaAT7tOQEp/H6X9Ez/olQhb5
rYWYHf2PdOmx/10aBsGrWDLK7QfiXJohbJaSSQLUWehKS8GourFjmKVp0WHGWY+WJDfuZYAlhTT5
udkUKfg9rpa4MoltnLYGUC0VGGRr6BGHghD8HtegYw4YqU5JGNRNHtIcs051oolFQ3yya8wsuAS2
w7g0qKZtSi17qOWc36+Zkscg5t6fmMbwfdXrdkTzTTao2DS50QR6omHo1fSGBAM4rsU4d4slEdBv
EtMPwSXSLXvkEe0Zv1nzzmaYvVFuzrfkyOHsxw78OkPE2ATkM3gbC/Lf97GLTfofBSYICom7OHHv
TGVwdwNMJb8Mll7y30ixLJ6Av8wTPr8CF7Ax3yojDkRgv8w3ysW2s7Xx98AoODgx0HF2jVy1/QFi
e5TEsl3PGFkGt2yS8pKYJd5a4/q1gyucueKSMEb2PKc+BcswXi0oHK7lYNffoJcbz1Xr9CiUCWDC
r5BdsROZZF0kqngiHs4/xAAs93gP6xvf774ATnSOOGkuSW6QjzKRBxI48Wa57ftfFsntj2nJXxWJ
wc+NK940Dor1AabAw5aC1PLnxlUDyiyOBCmkdl1Gr+b67ceczi+mtPWt4dGSGLB9nspsUvCiUCSH
paGWfb92jvSgxXuTm3wMgTPpm7iy8/NUc+2IZv7UWlJ+R6JtXsSkTdwkg2teMl8kwtKPnnAIyEOQ
psVTXk3jhiEHXtZqqg6J0RkH8lXcLWROmjWi5JleTXsXYrG+Ve5wOWGWOX4OAma/g1jLHH6bagxK
2pnkTjRBghnptWiC7Gzb9fQVnTktB2VNX2ELW6dPBUWnzJE8TdxnzWfzY9L3LMr8mpQLFlOfp8fc
+ibKNOvClcmKZ5XOBJkxqyIPQ82wTVMCF+kiBAexMNWW3N8JYq30Pfpywr9UlWZXZWK1lzPkm+dZ
Vc13n5hn+NZTh76KjmZ7RIxt7isKrWOgm/SiUEpcfWZ8+quKhNhM3py0KFN3bbJkx7lLsrVtFst7
5ED6psfrc2lJZN9wG5cjpzlr08iXO1jh/bOdEMwWxHl8adtdAJNJ69/YcH7Zsxymbwj3YbljUw/4
Lldg/F/nYTImSikePeM+IQPnTgV0qgwKqKdZY1XpvCHY4AHg2enq5esk/WXTq76ZN/Y0J98ypPvX
Dc2qMwPn9tlrbXKQsE4dWr950YHNsTq45Rdy34JNPnZwTbLRqg4F3/1lDTs3FIqM3J7Ind1c1vKe
Diu9TQ9lGuQSY76ygftu2K7m/YiNa91Q6Xl1TqPMnaMMuVujTPmdetTX3GWXu8/HtslaIGlrsd+1
jnnJED76wPouXnyjpGGQmf1zRajndQprFYNek2D5srDVv1ciP7Q1VrzNoAPactYwuAeS33Nvl/sJ
+hHR1vPun5fur9MQPn663cxjfeAzkPG9dWn/ZRw5tcyHub5H97IDvrZV+DnCuWuNB/ivvAOThiLI
5N54zOaUSz863dXa11WJPvgi5XixWINIEQp6k34+Nm/56NKHDFriUDeN2UWv1Pm8GYEl+ESzx9j/
52/AXo9XEzOZ5cn1pvrXN1Ated+ZSezdFy6NBIzc+hq5WLxvQccANK7YZ6J2Yr/A9oZYIaE1SABL
QyiQcC7MiTQe1p7FxjzXb9C/TTLgNIF0shkifK1+9Fh4LRyOpIohp//za/+Uav9l+Lx++ECBiGBE
lblaHn957VMJFAfwrHNfwzGoaDP10QdPc+QzS0K6Z0IJucqYud4UXE4P6rM1LKsKG3GTjufPTvoU
yO5UOFNH0d0aj4o29iGYEJJsOiArN4vfp5ee5P1PZVDQpqVX/DFyTPAVpfZ7H03DCYKkPxKUs+jb
ASRjdfAwmW4wBS5I2RiGq2GInmViZkfDN/xzT3QkzBvP3Re9RRJAkehXAEBQQ6YxOqVz0u2gmFek
HEupv5sxcmTUGjZ5rn0jzd2CHnBPm/TdRKbcJ1bVhlbeNKfCHqPXymOpUxPo28+lFwVG/K3Dnc69
L+f/HKo8Oi+6k/eFRBC6LTNrhMrQJt8EFv99xpX3lSdv/E7K3LqDrB9N5kVgvGkvrQI8qCpc1+6b
tBPwbcr8kQvzgiu2dVP6/dlXqy4JP4oTjWVV0nTr5Lgx7EJeJnrqt45X6OvMJI3hNw8CRSJP6U9P
QkCrBVKdz569loO/lA3s1eXQ43q5516nkOUIFlj4uTcXk24PoBQSrNUI8EOinOI9pVjz5kq13C0m
e9IOPQeRA2Dsof8V5zYlEgGujUjzzWhkKHLiuNorsqxZrkir32ckNl/Y/tW7nOzx+5B6trENXKeE
g5/4zMUryrGrsVIOrWIYyiE9EItcOauIin1hklMVQuoZjn4MfXleGqQ1dvkFqw8MBC/p5wJZbXoI
Wte4AxQ0T9t+EMO31uFY4flKUJi19VGbCzQeVu0RzONacq7fKwg09Uxr5+gYOXpgLRFM4eJ4NhvQ
xhZAkpDXk5RgJFgQKJ94WDPZ2xsXzclXhs3lthvH/FybmUBtVYAHdIncPSytTOor0jLsYENwYPLE
OZA+9UaGjXppELGFdVpmzz1+M9greevGR3R0gtaGxW6AH6Fh6BJAZzHGaS1wEEmfBZbYA7pad9st
K8nQShgLKZ2Ugrebs+XRS+WD6qeOP0dqYBnMCZkWjCt628aIZVaPcaz6UyRsTp3FzKz3xIpAmMam
2+QXhlJr+RPMd7FCIrFb4la8lwVDuI1q6cXO7OxiY1SLeRk7TNdmHgQi/miLrDKSpN4AGbHWtOUU
DhdhdHdZFZBSanqZvu+oLY+0PwADwM5cPqSb+yefOQM4+pJZiu9GiE9Ft0w7e+QS7/dIezegMLxw
6hjohWlLlbnOweHhECYeOk0E3dBaig/Pm+5VTY4V8CYbTeCUkxRYoHe/9rwyuZXIujYcBgGfDF7z
u88d9b8329/cbKme/rnh+/hdv/V/vdj++yf+fbENVq/WalYxA1Q4P4bcf15shfsvejIgB9YRKR1X
ivs/+73uv+wAjYgHgQ11jFzvBf/u90rnXz7WL4wvHHI/YNL/wWjctH+5VzkckQ4O6gAXEuqp1ez5
8zEvFIEqbV2L09TK7nk0bC/si/mrD8zjmihxwjGoGkNd1vm9N/lXXIDHF3fM2oemBvIsuv48IDMO
W9/jJKgH4zRHlhsdxjpLOFZa423wvBrYai0QfvsRLS6MbTGJ354zW3e2ndJGJh+jML3TYna+vGZw
JuovfUGAPQq/fKktpp1oQa4IHxEeEVXjtJCmi4BFlYDhIqbOe8RvwgO/MHVd+6Xw2V916MFiMOnS
aVeGa/6N2nmJsPt9UtiyOSs7Tjm2M7g3QnAcz3OwY6dazLNXz/LJhsnRktZRm9wfFUIpBt3Sm53T
kNakz4XoGr3sMZoNYxhZ+Rww26R26je87v63GI2Rt2VMqnuGSQRwjcQV914qGPjgFt8qXkJ/yHUt
L/CYLyuTN0guIg7AcTMpD1DAKLJs3C3kRKNyrbNjGeNf11WqyrCoLEWvXPu7SfjOK+IZO/StOEFY
nD7ERdHwZQ3ZFWSb+gjx+CmrIURl5BuFJqraYz7FgOpakBrP5OZN8W4mOdrz9VVtdxcJ0TPPfVxW
AHP7WwvuCPTrMWBuF7tflY4gSgzTK52QfgPHFiOZdYp1/qRHgN4ztNgzzZP3GGDrzory4YEgMyLT
FqM8gIF4MhD7h7B3pkPvJQQYyepABNT9uKRPbiGp5FN1QUrrFKJUul6S1iNmSL3WZX8ux7o65iql
KU16ol645vYzSvRmdcB07XKLmJe5r8yfmDRC9euMegfc7DuOB5dx8RLdTgEZP/0KpgmoucIe3nUO
iuRgjzYiz4UmO7NPxgsEAMXEe3AJGpPLaCi6K19xa8UlLE4kOKX7Si9OOBgxqbd9678TGDIeytFJ
3/2kJcylm+dd0zrGPZ0Wm45v/D2yovrGMdSDo1Ik9eVcHERTUi+nTbqK9F1SR7AcW/XsMPp3GPXT
iTqxLyR7iqRgH5cO/KHECA6jO32vnbw8gbXAoMHeQfYjBRjx3el7TWjDZnTAdcUx7Cxw4D0DQNSx
1OnzxlkMLrViLHaEkwB4k/rRdCqieQssZUV0gkGN76Nv2pDb17MzR4LSUWfnpHWCjdFgE1jVM38M
i7dBKAguerI5u8cWJjc9//wSkvRw4bqKFQ9OtiWxazE+asThSNDx2DlcxX0Rb7tsXGYiLbVxJM1z
uJ/NcfIeCjtvbjHCE0xMcz1dmb/Eotapv4u8yOs3ZjFkj/2agKuECZAL6pA8V0Pc0Qi3FP8aDxbx
PdGkvg5FCy0uGsfbbMrNzYj2HEHOWJihr/X8rcUrInaxZ8/nQaXVkUHGPEEG49HS61CZsqTl1eKR
6if1YTIHwhfDSHrv6mFIPkjSDVhrU9CCGBRtM11j0O1f8b9Po6TjxnwYLbO4SKqgPBDW1ZCAYsBu
kiip23yitZG5dIpqdgmN2qEWMWIKizmQ1VAqi6a1dlAqSUGOoxT21fKiTTt48tJGXxeZ8caSepZL
KsKqyGsA8eqsjNa+zgQZtsy7M0QB6beo97ttKpv0qewyiHtu46RXspsBQ5XDYm0XmPS3XLu+ENZD
URMgJ6R5WdRnMyBfzSOpm4lWc2+v4aG53XtvsnToFuZBu1nKgGv1ECcsY4zpXFXWWNK5mMWVGxGz
rCLVb2Ol1HUBmmzH76n29WfS6bpqcztySQmFcRpBOtwB7kgOXjHCcrbTXTr3x8kUiaScI/2i9Rc/
nNEx3k3W/Iqs1jli+Q++drK/87SdTEy7rPFo+erF/czYEAgMpDWe7MLE1jZQnoXKbNRHVNv2LjOU
cYFkNdn7a6pHJRaCDmoyQ+fYX93yJvuBP1+nyAluFkOMV0SkI32aByIaKy1D3TOLGj057Mj4gC8f
2DoUNEw2QZbRuTC7w2zEHXuwugoGdq2FjPqQdDueRKWrk8oZcrkT6qXYnO4H3FZhDmdzV6+RKLy3
4NhqfTDmNjh1YoS0Z2oRem4AN2iNVxGGxcjUJHKlAb28zT5zWEjH7B+JsoPRjxFi25K6sO1VewoM
6s7OaD50630pU6/eLSB49qJvIKLP0KwMWm67pNJgpwE5nY28/bYqCAoVDRcmCDFA5U67KTD+3aCz
FoQurfnZYs72XB8EFAM4/4ZD3EzbwCAixg6NUIzEBZAnyvocWjN3P/a71v1jWWNrKp8AmyRXf+B1
yy+oZdFkg8gNI2uaSULKzEuegf7Qr/k3U55/DG4R7HWz/BE3q3DmMyknm53oKqrNSDJHZOvHl/EO
cYFit1DdbZTLaEOIen8NgmvkcCd7wBXxKzkzH6C+vnNh52blUDCM2n4uuTJsSH9vnwqfX7V0xMo1
4Po+OnrsYKkwGCC3g+C2Jv/UTpHdBbJuTsJfM4FyxcdAVNBQUpKzmRJtAHz6GRcKB4ayHmhNYfmI
9UDjymdfd9PiXVbkEJVrItFgl+4+Gz3ymEkP3ffZUl5KU67618XGDjm/90nEUAFdJNnYvIYpyfOd
QIfz1AtJqLUF85/TdE1ESLxBo1fJG17+qPLslWWfqys1Vf5j6zn8LLi1h26ITm6hCd0ugvhuYHZ6
6zCZfIXJ/+C47gTJKr62yUs8WlCJAX4n2Zr2HfFBJ2lif+H+QWao43K9Uv7OXiJXblrSivmmR9AT
S0veVOriutzEtfzmcLV16AoTLS3hYdyM5qKOYtEeplTH/wPjl3gdhP6aNZG6WYRlZLsR8dIxa5R1
45TuuDOXTFfsrA1sNlIq6D+MARc8x+GJEOV96wfO/TQLvFLsmgYlhmTQCHyk+Og7y7fXhQrHbUFW
WsMF7NxD05gOS6ZyFZSenrb/BhcInevYesBJtWJ2xSWd9+ylxz7/XsXtGfUyyLyshoLfxtY3UOXO
Q+Wm8ivRbLQPF9uF2wEjSp+aqaaDk+ZJNmyRQemvYk1Maz6z0yaAHxGb59WYGHjqKveWzgaR757y
tiPHgT6axpLxOLuj9y2KvXKTyN67CZSTPjtNZ+OyTJ1tV04F0wir2TR1sxTbDtLcrlZWfd9ZNuSQ
mY/iWudYBxkqEQSNCXEg1KjzCYqAOEYK3ZpHF5tdto/WnDo6fUyReF2oD1zjAO8qKg8tLYJndrP8
mSNueKEnIh7yTEVHkXnpSTgM/oeodc9tRb8jTI0eFQRK9uIpliRY4N+aSzoWSXcOiIqpQRpO+a5J
i+CM5nZE26DNfO1xNFuiIJGKCaL91KLVs/CX4RsjlPHo93VwwYRZ3eCY6b4wnwAa7fUgfbdW627z
ciUkU10tT9AKyzrj+tBPhPyxw264Jw3BFk+mRU4KJsJxl2ashwvmKrCg/DUDcYr8xX3BMko+4uhr
TlZ/sAMWYke4AjI4yMM0Cdxr18qT19GbSDSpveGBPG9mXwROGldFpdNXrN7Vvov80t6Wiy5OpCWK
bQbk2g+RqBt+2K9RkLiXozvydQHal2yvXRk8TCW1cV+1w3u1hkoaiZftXbXEF91n7ORnAiUs7PLR
TFAkrrSIw7RGVWZraCXp38m2Jrkd1cJSIAvuGmc/rWGXhe103dZZopLOe5rvxsxE31gtyAllVh0H
T8e3cB6j+d73sq6+0bTenG0Qa4FAA6ihKykWaJEHc++HwyAltlbKzXSNHs69drIf6n/HEg9z7Xtd
f8yCpAzC6TPEmGh6DJE92b6EkFbd1uoT9lHtEwpI2Ip1VInrPEuf7KvtMsWNd+xoRJrv+COirTCy
KL5MkfLAh5xFl+2IMp8wLOEs3uSGN7H7qK6G+wldZOgD814z2duUZmscFgeY76hmslmmrjl1PJPb
QVnpJT3VdBPJwftgnGF/FRhzFrB6nSLAomwe+zyI0lcET8OmtIPpSq2dRp/+jLN1e9//jng3PrpD
SQluKgzsbdp5T0s2iR3ThoXMmZ6wCyDDy5ugsL7A+OeEBfdjJo3iUPNrzwvjx7sGFNdLQsfufgLZ
e16adNrQoG1w6JrEbJhJiashZ2xUi4jqgLbhQeekF3RdVl/bdltuke/ZX3qqSPpdOMuWyszABZpr
cU4WJG1XtRsK72Q01bitubjfqzgN9l0u5Jtja/tY5l0TRjk7E+0sn8SNOjlgGR9pDDr+JRZCHHt4
kqZ3AI7jAV3hjaUZXeLbvhl5JWGnhNw0Us7H1iwInhmG+BKGoK8xiNnTjuem3YO5dHbtTGeNacsa
dZOlCYHtZbILCo7xiGnsHz01fVgHXnk0UuZ/xsRJUk0uSTd+ofqNIQwGTZll7evIJmoj8IwbZS0z
XcrkOGgEuTofqo0TVxauXDjJu2JOku9N49pXUcRYctu08TGid2fnPRv/AJZxZj61WTrGcVC3Rw6d
ab5j8hVcjzrOQV+m7jF3U2cn4eiGoq/rcyrMW98vwUejeas3MPnfeq/KyKskzYTCrvWvc6PtNroU
+c4sIjtEamK9xoHpAa5aMXxlmpSvRtO/kiuKrX/0D7ajTQGaYfwmkN5DxxHLaS6J8Da5eCJtdtQQ
aiYeJNNadB+82EXXis04sJLdyLcVykq/ND6XiJhG5NJ+I5TihZ7s+rwNot4NqsppD1oWsxZQ8kUa
ROcsheifEyILKFPAlLDmz/alzopdB0x+iG3dXhL/WPG09N7BFEzxZWenl0Uc57f0H4TYDrYefJQ/
YrzuFfV2Jka5bdf2j/b75gRts8AXAKorznzxfaq4omUo04/o/ZAZGy3YXUWSRt50X1Wi1dljOBsK
P/fO9LW2STI3jFZc2F7SyM8S1OfdktNuj9P2nfsapdhcrUb5JStP1dCMOS6Jfn4mm7MP6fdcWRbk
ekqpRzim7cYjHeciQVy+afVC4Vgnp4gsMAQQg9Ftq3H4IzDbq8mcLYxt8glBYL7JRtveg8jHX4Zd
8TnRJnZafCFbjITjhuxR55E2r0OGTC4vqjm5TA1Ud43XA+lJHjrX/MDjQv03Ux1VMRP5pJavFi6+
kzVW9rce4RH8rc7aNkb5pPEBfzRNaSyEuvgusa0EqG4M3dCwXtzyHoeAiMM6zsytanwQHVAhxlCP
Y0eDYp7uW/LB4Gv7DKwONCCmvdPbiDZwOJjccTSZjEjB78E3OSqEU1C7vD24GAgYE2WwEsqdK3KC
0gCxTksaa6460ZavqvGu8sxpbkbkd1h3c9TycslTM3Qlmby70S/MfjeIpLmWpuuf+AN/lVf+h2S2
Y2c1m4efJuegEXTFHQ5Xk7F9lDdDe8iNPN5pd2DK6+H9dgp9XlIvZ6mbTx1H0obxC1mpcu0FNlW8
mQNiujwTSAFrgiovJXBUOlTCcS/ZElzdjdMxq0nLGVtgHctZ88AjpGn+L3tnsiW3kSXRX+kfgA4A
x7gFYs6IyHniBiczSWIe3DHj6/uCJVVL1ae6uva1lUSRjAw4ntszu6Yfc7Lhkd8y6xS2hBbinhqD
dvBRsM91c6c4NTbyH451SJuM+hRrTmBDLHlW8XDvZzA7y5RvfDTbW2jl9+y2qw3CjHvEIGHiv+yS
PXcXBMSl1G5H03pNDQtSeaTRcAQfPQTJgRFCb+It3BzjMGVczpTdt8eqi3WUC9Doem5/b8bIv+/x
dR+yiHZMcHrf8thAOetmsXNhvwVZJz4j6h0eIYmsCGfqd8Osr8cfdusOj5x9NFk6tgpd7O0nJRGj
dCMDLK1Zl0J5GjoLeZit0vP8AHX3YnVFG0aLsPqNmY5+v3Vjo3QDlnesO3g/Gv5S7/J0bj5ao67f
AUcJKsW0ZfkicInblKCT9lE7pbp19UI7ZLzwFAXP7nSALavObs4VyfXJSG6mND4pzYq3opznT+Ys
Hq2YJjX65bzbmtaLy9Il/ZeWOj9jReszVA+tPUlk6PtlsrARpu4I8TvVx2dvsvs7E+j1clWTVzck
hMt6jwpa4oWE5bF2CRN6qVPD3Th5Om0aM61UmC5zQ/MyQVFLj7SrkSp7CG1eBoc0Gp7m2H5mQrAf
YdbUu1jO3YHnYN46qiVz4Hsvo0dNUJNU5iPO3SZkW3rrGW1E3rXSyDJFXojtzEw3BZd07YaNpSPO
5LPaQHZDcsMM0U27GEpTqDAf9yer4vwJnI6MxD6OxmkViYqEjY4nmWlKxwgqLjeMdyOtBUSHavWi
GkveSOl51EDVuJ4CKOT+fm6yCHtnZrw79eSL65ja+tPA/8DZeLJfXvucsAePMesmgUANr7Ca24vo
GzrN+PbIUG9GGmdlldL72jRqwwvLDzrVx0xMM+Bxw+xKIhkUIIQlp8w7Oyn3m6USj0e7z7pDA8kn
kNokGVphH8Gm0EBvg1+dHu2+AT6Al6JxAq5hHj8JjW4Es42/gzWhT7WCtDBt0NTmhzkfJjI7PGjb
RU6U+7otF+/J5BXNCFo2G/IiP0fG6y0rgntiIlmw4Pk8Nbh1N2BYKKgCbHyPI9h8zTIm8I0Ny5r7
um3cAcTAQlvIwXtobcX7lLOsvivoXn/V4HKfBGZR2PWL713UrHWvYOr0q16OpFIaIoJcXltx3+LY
ePBBuABRNyL/RtMS83Mu0vzUtd7waJoCMRT/BU8pjESVBKCe6JT1AJpvUrvNeCjHFe3Sj6iCgVB+
nF1R+DveJ74SxU1mmFDSO2e0+UmXkOk7FWebKW/vlhjaRuDMDfkYZKgnfXHjE0T3nHBcMv8smtJ4
jwwCrrwpOm+D0qGuiY/HNoizVL72jg0cXOOtG9cWLzO+UhsuOyktA222byD/6AHS6I3CnHwcRr3b
YrrPzyS6wY3ngAbP9VKPz11GcwKnbFpuEm1kzavoyhTUjt83uWyu9jx6hzIx4m07LM2euLgV0jbE
t0RTY3fxilK8od5qvMTG5klnvjuzeh53YN/FATnTRaXRkgdQI0Po+TGVauwywhii/qXv/C9tMIwt
hxNd6ondQbpZjIs/8GiIzEy2qVx9j4Z3V03OdBxhJZwczQX+h/FkQ92JwZfGpyrQ6RR4br+/UIec
n8F0fRLuMrZDNNNE7c0f8VwmoWnRxhJ5GbKiEYFlkGp+IQNK+wfmFhyE+J0JyXv7ZCALNCiCP3lb
o9nUeTWbRA2WTSImY4PRyg06u2aWxdXynhbWHHJVWLB9TQ6mfaPt76inQQc2fEj8hBiG4mGyk3Qz
J7xsMpuSFfSsIT9rrtyMNusbNFaw+nOd7IzcI0RQL1f2+PxzHTa6mObbEZtaYA75i9+aVFJwWNta
tU3pZd2glHz41Wp+jFl4jGMSb1qtAFVBofDOJIh9GK1yb8XZw+I1XBVoyqIyUacqJ15uaV3HcZfJ
16aV2R0ZcQCB5oHBqtsPizV807BdwfzQ3gT8g52+MCFPUkv3Dd0SweT1H6Wfyfuxl/d9bRZzADiD
VzvFIwqXhHYLEHwOI91MjpLSjDPct++W5vaX2qxUoDj/g5Q1GEKPb711o73G1mh5aAgqqEK+/mdt
/f+JKUE6I+P8z/3YcCig53x1/1X//C9kvr78TD/+vMT+26//fYftOquX2kE08dhXs6wmffRHutv9
jfg422Nshr9DRf++w8aB7Vu+78FpZO3nOhjE/8gseZi98STyL8k//Lv9a/+LfIIh2F6572Df11q3
9W/+Z6PabFQkredJP7BRJTTys4i122mOjpnnbfCsHpj2Tq0eAeTr35h5g0y0/8Kc7K+xqD+5jHAY
EelyHBYL/J3NNYX1lz9CjZzaeF6sH2o169fee0wNnyqpvm0CU+rjJtNIyVhFdGlIeu/ZxVO+aL5b
g0locVMRSbngoYLy5O06BMbGNa5yDXJYNsvlJttoQ8ydtfmyJgrFuST2VcJm/BsTGkdhEsyWRTR6
fm6Xep+WbUCF8WxTcl5364RAfaXUh2oOFoB4hI5UKwTgH1IYonqZ4f8qvg0HxuugFGsvvbiJe4py
02y5t3CEcmP34LpqF8A6VPh2ot22+ZnWo/sI8WfLCjJgDujuHf/dEKSfY9KjLX+CMqOsyRGh5SDe
SJ9qC6KjdYE0WYagyh5o03zKGNJgpJRbCIEgukx9nxb9HZdU3p/V5wJCj8hmKNEb99ySPcAljD+i
qr7KydKJ5lMANevjV2XFm9jp2zMNIVyUASE1DveYmkB2Lm7jEs7Hf46V/8+xYkIkxh/yz8+V649P
9dHmfzlLfv9Ffxhi7N+w1KxedhYVuo1g/vfDBAQ3MHTkeQeHy98gEr/7YSxB/hGqkYeHxnc9Gx7E
H2eJpf87aAjT+2usACYTfRg2tpj1CHNs/mB/fXILwQ1tjpLhTNMMAPDLkisOLPIElszm6jy4qTU3
5TEdouQH8oInodfl45PtKefYLl30WJRetDAWC3M19Tq3pmqd85ThSg26Aru62dJKEZhCabtqSfs3
qy3Lq/JcSU+S6fc06Xjp1STVHRJni7nPUypM2CNpQ3u2xbXDAADzkvpBffDKuzzXqzsUgf6BtQJg
9LVg60WRhTpZmvLQljCMvulyjEAuJRrGF6/2H4rEKx8oKH+hGJ2ybc+Y9q7hxneOtJcH+H3qYYqZ
iEiXO7dL1LGdHUV3yhsWhhO36hDe50S8wCJikuayeOpTxg9MZxLPSR1xZixw34EutXeO6ySvsqSr
hdI2nC6CAX7nJ67x6NoyebAnh62PTpVZoNE0zYV8NM+ebJ9LzB8IEgaJrcAaBD1sDJFPVdfnIVG8
T2jziil7yNuDrg3pmYZ4el2rxm6/YUBFN5f8DJ8LGmyuHs6NHVf4BfXdogoioVpmUwwezgWsPh6I
BS29M/0Wz20R3455ltEDN+WbJbGJaYJ6PeiA1c9TUvXnSjMg5RglR2PH/eFx7mS/yyc/DzsnN289
8I2H2ZTVxeWMP1ttNR88GI4fmSXqU+Yb3aPjmQVeR8SRbWU2qIoqMb1j2Vj9ZaHXcicNujuqqKju
ITCKx262unfqHoqfs9nqTyY7dC69U3VLN7N2Fam7i229e+Ozwqgvp8q/A8ZYvgmVDjuDVOwGiUzf
jtgh9qOOH1ujEuy7xP18i/hSn7Opm0JfrMp7xhcHm4jm+19CZL0KpTJ4WRD/qwoi80m+tZwquadq
XIey7Et4KVG5BKVeDzsuQUsA0PdjMAfvplobIUEZN1dLkZxkL0JPpcmuLWnjaTcZAH+3g+Zn54YE
z6GIG++AH6r4kVVxdkccpOI7xVCaE9FtwOFF2pdXC68MIkrV2DOPbDADz7X7GxRcFzdfkpwA5/Ma
KKOM92phv6VGqb+qKZvObOf0bWK1/SV1GzSgupHDvcKG/y6LxrQJ3DbTDY6I+IkIg33rSYuGy4aO
t8Gt7lK97R7MITG3uS26dclJoTnfSUQ0u+byzVqCFQrQDqTedoTAwFvRiY4iy6IjIwE8FK6CReBJ
g91DNEn2wPg6yxeOkeaOpfdyYMOo44so7W2qNfrFTdjk7Fl7NKErsbuoZJa3ZVzGtyqxzI0jHfGN
7BYDAc/29NpGCQg95u/50XFyQQigouB+yYzkYDtReeoX9vHkf4BIhIMm7WEHfkW/hSZsGKFGZ1B5
1bjBvbhGRUM1IkTUhJaUESdJ2nClKOvvBfws1kFOOV3E4q7r3dxOczCWg/aCIAvnKzNsPwoLjYu+
SA2MEUsGJnQ3TXIBSeg10z36uvGq2qjque+RfZC7ghCwPl0M4u0TUTQRl/1k7hTcyJIU6ziTcdpO
et/qjxG1eLPzzEa06R46fL/DoYZQklbsUsxWW8LOy8qp2TA45eOjyqbY+7LiPEoqGMQFidnncshG
6W69BpvzTuv7Lvs+u+ye8r3Hj0jx4uLl9h9X7L9wxYKt5w38z8cArhS1+vhe//lK8bdf8/sUYOjm
b4zs1BEwNhvrpeJPU8BaieJYDm9l6m1s939ssVQYrPA0m1iTb1g6uZq/jwFUOvv+aqN1/uhL+HfG
AoaIv8zzq7OWqCFcb4/fjovoP8zzepk0yIqLdkOiWWb+jmC5N/dv8AGsSp0yvXQ5Q3NMvQnTfNux
VzoLvyhH8gIAJNyOE2O2mvhk+ZGXi0tFA6vuzAHvpVin0MwrVNru8cvgqdwjqdtpSsflr4qThX8a
cSOXC7/Xs055lMQcFvc8M8mZxaBNbCkYPVcLEk/D2jGQuSlPGPTXQleKNtMZF1006O/ctsHS14gk
zfyYyQVk25aE3Ojee8nUJ/5tmnbk7H0LvHLpmbgb7L6iG7bo1aLNZLVoSAxjTj7v9/Ki/zw1/+Kp
MVca4//12FxSoKJIin9+bH7/Rb8/Nx7Phm/74IcIXP/pHu7bvzEZmyzQV/TaH1Oz/hvUR8PRTdZN
ZLjW3/yPG7izAkVM3eU/ICvF1f7feVxYkP3D80JNgckTSc7NwyTIVP3XKVoZDtB24j2nhZOe5XMR
OwPRzywysXk51vCux6V71WwKBNNmrq7L6APM9ErdwA3VZ1vDxRydUQo9s7Kc8tsEnBdzh1Zlge+q
/eSn4gSoGRPjkDZyY3vMy0Ed+Rabo3x0weDbyQ290PVZ/7WeRZc6g1vN71xmiT1Fjsl+NZPurbyw
ujAutWiNkjj7JU3UMQeDcunbOWLX0LL9h2PRqaAcPXOFtDuvmHxrzEJAemkqBia8vpcAcZvdgcLC
6KGWFozXVBunY69/5hjWP9y88LhJiAiOz+QRzbUwWo8DBbQ0DTm3I3byeGsQKtdDWAr6cYXcHrh4
aF+rq+in26T+raDrBwhRqX7EkxlJvDSNcZfCMNh3QqgHq7XGU5Zzqwko0p3LVTr9kQERCjH2LAFt
sgLA8xw711iv4pu2WbSvyomhK5KbNK/kJKvjnMq3wZ/kQzaazj5PvOE5abruEWYJQkNBjvzTitz4
TWl57oe9bc3soyinDpaKNA9Y9SP0ekDFJm1Cx8T2172yaagPScS0R3kdXx3TMfmkq+KTAb87+EuK
DwnG19ei98U51dWttsT2KVcdJXvRstw0EeuGynbbncvi2dywb5uRPubeVEFtxvmbn/rMqXxKPf+3
Umt3ZovcThdbRIVC6fAXnXBvtkbUg7Cx2WLZerKH9Fs8gZtIXrH6Jjn9TQ3bd8rb8NE6NltYLbJ1
EEqmyLni8AU8SlpRLxiFVnN+rQtMT8YQ7ZI16FbEGK9C9v8JUSNBmsf2p/FnmrEsCJuJvCkG3XbZ
N1nCTOkwhVpyds8xMVv8OjNqifLKS0OvAml+AQ8wL0cL05E1u9RZE0J6oabBRNllb/9JE7PVBHlj
YxwuWA7T+VAeFuzCGMlcVI+afNt1KW3/Po5mNuGetiX2ivFqHjaOsq9Mj8MX2b/8SFBDhiOrSgw0
bT/vLXJwN8vSOe0u87vq2a+z6E3DH6KdaMWV2davXIO7g94C39O5bw7LWEfbYc6N984voooeWNnf
G+xvvqF5mdABRuMjVwLb1zB380M7uoV3sEQ+QjL0/PqQmjPsnlIgAEddAuyzjwzxIgY9uZF6Yn32
jtSrwACYELPhX4pDw+78W+bqLK3tadaPXLz8JyT0mhU34UPIz0kxYAWJ23rnEX7/sOPEf1akLzV9
xHHWKIGTzpl/2I2a6b6hKqwiXxlVb1nct0YInwhkAAB29d65For07GbYFKK625QaYzp6v+2fE3Pq
Nk2n7o2WO0/AoN6xcsUlS7zd2npFs+DvdKFjD327mawm3VjsJDBLdPJEWaR7svV2NQUnqGfKs7J9
3fcca0rMbqixSd8PhZVy79DsfZ3q+bRBTIssCH6Kd3ie0GqAfQNbqM6VD1toysDRNcUxnoW8Yqru
CzYHontQoFD4YMlavoLXl0wBBpl6TrSoP7KWIzXKuNB8w3/aUNKuee0BzngMK0af21urVdpXbbsk
6VojG+hww2JF3UfsI5aalLz6ljXsNFx43xzWiD8wb4/vs1UZF9GmwPqhNyLFCXtWUehHQt4msx/l
G89sSuiT7XDq3c7XQ0NvHvE/NRsv98cb5WBiLMkEbpzKPVlgkWDzV8W9n7SohOz/juQM4i32Krln
Z/gUk47Yt2qEeS8s+AAt/i4XGXSuQhhLzlbCkfy+gDBHTjQcuQEbSTVKnbCTKXQPcN7aVNDfWIV0
qi601Nikr4sWF9Vhdq0qJ0Y+0zqNYqCE0XVvfT+32S2GPi0wV2HEyMZoB69NPThloT84q4DCsYiU
sooq4AhfbKuqHiRD4UPPLtkM9DSLXnAM0Cf+S5shuzueklWw8X5pN+0q43hpU93p/VTeoVDJHeEb
8kZpbl19oqdhvYpB2S9dyFgloqmc02u/ykbkrVCQxComZT6aQO/k2o54P1pTu8pO0NxRoIxVjJKr
LIXp0kTCrdCq1CpbWauABYwRK+UvVStZBS7B5HdLZ0YPt0eT9XlGVrn6ddM8krlxj/AF9a8mlZDk
Z2Xvp1UOmZhUv+VWhvS+SA1/kFHMu4zO6mAyun4rcZZv887mPOpTY7khWesecRcj1I/ZHaBfFdjS
FLcR4BCLQzaPHsYlOuJWQk6b6rgOq8Vaafp9fRcvbrpfP88nVU/G2YeXdeC4cPeZVNptng+D2Jrm
aN8XOFK/R52VUiytAb1Scmr4ffRuJsvpzvdmrsa9P/v+cTD69kVFdXk3wNY7rCEFPNZ9je+hcX3S
MyNdfMGCT3HDxjSh/ED4rL7WxfZauE5+k+zqNrFT/ZDJwrrt8xLvg+tPx5YXI/wRc7xWvvel16n/
ZbTCJAHV2vIt7Yvkmw7t8djWWrOvRIKFNB04avj6JbykgR+yDdV1d5cOWX4X+fX4rSEBusk7w3k3
ScfcmjNpny5ZD03cBsSCl3GksoTUkFk/VrP/lpps5AFEUoN6I1vZG6FeeWYS0rzkv6eM94+24bfy
DldEigfc9aXGztnJ7RDtXmL+d7qU95hvVDpWzS5JYR7S+AHhwVxwl8t4g0XBm3cicVxcgej8CRH6
KMzikfS0WWe0uxdtCaZUS95sfErpB3zEqgpn0j/2Vo2LiskwOWgHzsUwJmJk+zqmoqY/8ZU1FWDF
oXK09kNGyzuz7/RK22H1lQ2T+eJ3vftkyLg5SZk+ycqdt6WQ5dGVLWpKT6WAW08PTgGTNOp/Wmny
kXXOu9uP/afAWYttRNlEdO3+3fW17EABWHGH5XHL2lQ788Nh1U8V3LHKO/lTLPZQ4bqQWNtHKTxC
un0K176eu3tBQHgO+95KZNDgAoifPKdX23Ixl/tkYd6BnjXapfa3XPt/rlD/8gqFZvt/X6Gq6gcL
+r9uIMAC8Kv+5w6FX0WgE8A3MRx0hL9rD777qyORBYSji98xVH9cpvzfyBBAN4dHggL7S5b4/TLF
doI9J7IES1fvb4uLfyeSi6Lxj7cpVqrrpQ2ylUAp+QWz/xM6RMCZLjur0m8qXatXXpphQRCZjCo6
pJ0xsXSzBCazWQyN2k0MkbhBSVH8mKYCib5c0opQC74glqCWj50HGtDrtBSW9YI5QeSbsTU+Y8+M
n8upd8M0xqyNO7K7SD3u7tarWQTJGNxVUJPVv6BLWARUnMlv9lqW5Adc1dUNojno5onDVuFiw0IS
zTd6Kyf88OATzkOGUvIs8qh3z+0iF51EqTMyU1ml6L9nC+g1CKZTGJELDvyM+pS5ZVrJ23kjlC6Q
80T/Tq3PmEwIsaV2yUUKNoNSF7fZ5SvdOI6K0gkFMVcSB0WUPrMDpl8mGaslVMQAnCMSU/vdxZfy
6Fi9eWxdjH3mlH0vJMU0Kcdz2OoSm+owmOY+M9MnPLn5ncNomR34T8SFeTAqN7Dq0kNH6hb3Agvo
bWdoH1NuoUrrWTkeVetq67kotpILOmBiLxnYJrjSZnLT2gdDL+zL4JN5433oGsfe9yWlzIsfvSyl
5z42rh09qW5mL4BgI7RN1jZ2ccPrkIHdVVH2NowqQco33RCzlstn0AyBJAB0cvy6uMENxmfZl2QV
TacluZnP83jT9V3shVrcJFs3paleVrGV6vsohg2SG+y3OpZGAQHIw5yNS7VxvXlIQguxa+dBLGd3
XJpvDVE2TFcIr09+4RYstJCPUqZH3SteUtZN1XMM+MbV2UJb5qQhJxV+2+4JbnNFOibxGqUqs8JO
jY+45bTnJ0cW07YLKoFhS5gEMq8LdTbIvxF9btRzsWhbHrwkcrZ+YlENlNcARFMGoMBCCQ4TWNNk
kPFoBRi+wBC3NgmqYomGkIt2gyPdfcpR6am0Pca9utgzWMEFbx5O+KslFwzINqnfqYxO0Np3lZO3
z1yJ7ifoHYHit9nFDEqoDPO7oY9Q0dw02kXD/KgXWculkB324sjsLEtNPzYADXfogybhl6rDV495
ttUAKZfWlJ6svsCoBfPjRivm5ahLHk2ToPOzP5vfqs6zQmnEuDNXxy6mpmFXV27XnWzWMcc2HT9V
rYoTl5n4RjouOYql1LdIeftag0tuNf3OWvAWYlDfpKXGbUxqSCpA4pIwxipvL/KNZjzkkwhPJTcr
DEaWyr2Q1thxQwVFfK5s0lYtdtC9zJbHjmxPsNosuWrYALBVZtzxp89uMqBwin1G1xyxP/Q/UBbm
jZcIPhwetoPEXkQRlcAUvXSo9ZIGI/tRCjiQHiZEI6JTrEeUMJen1OH9rrf+CWzaQ+unx4qpcuPp
M2XMfPqxk4TeQPxByr03T5fM1CbIZf20U03RYeta2gDY/gvckTSAGgvYvix+FJYOBYdsAd2KSf+I
a/vCBsbgSgBfW3Y2h2DqXayGqw2rgwlPug+5jr6ae73HflhCXMLUOox8t5rWqPh5OHuzZfTWuMUd
PFV8MTGmAAR0/0QM2D31SkTBFIkMV16XHWiqSDY8FSsET94PWYudjL8UkODrxG3vo1hPs7yPXFTf
rNXIrJvWQ2pK51Q3XQLIKVO7BvYThVXJm85dCaP/9DPpMBbHmCZDoEBF4BgeIW4t8k90h4hty7F+
z+2OdvvF8Y955j5Ejrofhw77Me8V4lTa6IYtZspXzhXswIMbQUcQXXZFphhCSeR5r/OD2ulstq52
bCcPgsAJI7f+sCit21hZ+d7GJplIv6d6q9xVkqEJyLuL+NM+tEQ5+IRQ33o922UiF/zxauuDMO81
FwlvBxmF9OX5pLW7p4Kc+84sl+iRHMil+ZWpMLrs2dWyZzvGKFNow0e7+G9ObB7NnoBjY/TNrixY
/SXmuIP0st4I9r6ZRXyKhJ5NI5bkpNRXxZJ8a6uFxTDpgCZyc77AOU1OJdrAjY1+wQJXPPR+cyaV
/ML9bgGptXAvRMzipN3SnfiNSFAbCssmvsBZ2mjendcKQqnwXMihIDQ0QyxDjlHvWx7Fxlthe7Bp
hMujplm03bnDhX6qLdXaJxYK3c4epMn1lgu/HLguhUzvSZjPhbenDmw5JnV36JrsBFA133dUcYex
r0HZHXAI1DkhlsiHkEtpVIkq1FtflsbPizlS867zolv3CcwnYo5KXoqeYsF5HOotAajks6HALBzN
/jylckXZFc+GNRyqqMZcufBizXz6GlX3OMztldKb8msA785i4y1DsNxCnw2dCZ9iyAYjvRlmcTRU
aewARnkmmwB7uU5AZMlmRrLZ9Eti3NipDaBXE3PQ9rF4j+q+ecA0mFe4jGDqbT3mda4borqLtYFi
rFolTtjxXiMZxbW7trMNAnazI/LRn824isKUJNoBp2JKRFh7TjSwFcMwInQ5PiFj+zoSkHuBFlLd
6nEzTBtrLgB5BPOS9Q90RnhHv83JCgzi2Zr05lMjIkZQqKz6fGe7o8BEUBgjHgOLOoMD71kA+vhR
kXvujMSlqswau4fWru7Y7xIDy7X7ck76WxqTX8mYql0/OfWJ68qr11rF04Rd2NRozDD469F2Uchv
HK94L9FzP0CJqO1oR+ooJoh2GWT3PTxp8ocUNmAJwAaftsM7V4aWhDX+qngYAVj4FCr4Q+v9dHo7
3vR2Y5KFFcUHIbz50R3hOOS99y5yuwlLr3RfXHdJkS8dPaRpM3uqYrAOE6rd3neB1gtB/yqJeR4i
fmBZICaRIx2kHMisQ7exwntVZt8blX/OuoYj2q+GV9ESO4eTd0XdJdG74hMQxgxqy1JFwGshoRo0
uipuCNARbuDyw4xQxRfDLA5dztaIhHiz7Xu/fiBkLWOO26S/17g5rdUI8lVb/EPdzdPTQDkpq7WU
pgmfGMq56rrvMve+OJ2LncSRuOlV1D+TKrgBJeFzFaV4EYp1uqWHkhdE6jubzoRUltimXoW4yM1r
JUQa1qYtz/AAQU517XwurdE/jATrN24iv4q4NMJ+KlLjrmkIX3BAttNW9AKDmdONSYE2Grc7Cy43
L6+WGJB0fUxxDobuglnwRR8R78IaX9zaLjeLR0iSxmdV2M6nlWLHk0uHcBZxI9SMgoGh5zM36TUN
FtYnDMDDyQUIxSUSv64wbwk4W4LntiKvDa6m2JRMHjR7ppj+wjIyyjG5Abvi7kCaxI8+PABlXBi0
wrIaXpS/HB1z/F5HjrNvDfmJJZO23K6hLzSKnWNU1USiJ9sPeFHu+cmd7MzqAj+lpayosd1PVv9t
6FiKmAtg26ohrWcX0KVUJHkH5vUhIb0LjKHBmeQZxUF0yEoJJI9TpY/bSIlrlmTiObUctS8ax7sh
ElffZF1S0k/pP85LsisGqR5UMlh73fjkbs3QlEX1lpjFs4FVHSu/uSHTIqiVbZoNnn7qBbPopJy5
2rqyOJCCJGqH2QbTiWmEtVY1FG8PG+KmkiMlpRfGI0fUSgq8SJV9G/3u7DDk7wgZa0HpN8+0mNVb
+uxhdKflzchOYUNSpdxwXaHJsgNER/9tw3uxqI91bT34Y2ntnVh8FVX/XDezfas5yz3pY52R2Z53
01hZoWrQhS22E6KxFR70adixOTVfihGvUleUcNu6tmQjQlhgmjXSgwYKvgAWkMFKJCWf1fU5L5dn
WninXd0y16V1lH7PlbExJhcCXco3fSocPI6/ElFe9OwaxZn+T+uqiKCEvax+MgDj60/arZEtdZho
CJiTNdxOSZvsFoy/z8rK1hxLD7jRqnxWUQw8pvTsYAbSdsnxaAQzELGdj6Z9JaD7qbcq3vj5RFHd
mE/3LC8ozm0hFs+Fy+Rj0CZIzuVaTXN/NXWEPIz/0HBIbSeWPl/NzD9pVDBRkFkDrYOpE+DpG88s
Dr/X3DkKQ3sHbvIRN+w0sM2fuerOfBj5biyWI+tyuEeati+Sn5jtoKo5rX422qw5yFzdyVTcQK/g
iEykF+I80ndNwxV3MJXYi27YmzWtIlhybjxD8BLN9JOee8+2mwCiTJePye2/oj7+rOuc708t7vvu
4tbRMzprF3Clir9pGmTC3iqOaF9LGAv3TJDkzWtob/X9GmgT8Usz9pormATwVJVuQHBt7rORCU1r
Mz3s+gXEDkYbndJVaEbxot2x2hi8IC+nhddCBuVh7fmQga41yW72vPao+AZ/gyD7g3UJ35EIOkYi
1vjVaNHBHCR2+V7UsD+2KWanK68tLEZTLQqGvJq2XjNRsFK6dSNJdGctR873WQqVJMSBoyeEGbrm
3RyNFD8fUVJAq/J57L3iuBIYjkzWOYXjSbW3/Iok10w6fdR7Z6eq/gnycxzI2r/1vT67q1LN+Gmn
bX+zJKlzaoSnDkQA8lNfR/POHi31ZBFp2HjK/OAen13yyuKSH+uU58Qshto6PsMCFRBNTPsCkMza
SmBee1FTP56B1Nix1tIwQdPapIi8RJh990MlrE08wR8o1/ZCrO3xBn0DXJLQb2Or90KnyZB+kyK6
dWjhBntIKK3s/QDR+sONCz4xBttL1aP1q2w+2mpABR+Hq1HWjBb/zd55LfeNo336VvYG2EUwAOSe
7T8p2bKslt22T1hyYg4gmK9+H8ju+SypV/56q/ZsD2ZqPLJFEgRfvOEXTAZCuYw/AfLOD/TVfYiW
tNHR325IhfrtAEqQpDum+8u3k0qIth6V/8ky7ekOwBVZluKUtW51Qe54oeoGM6+qBihHH+lIRF95
9WFzrMocd9vuDQUVI4LCCc4oh+m6+EvxcSpjq3URuOVrjmsLdaZiuF5NfNUYWNMdImcHL1FoT5XA
6zBP37XC0/hNGxeXvyo/N2VgieRdsSsH414NJfpApvW/6218vcYIttr6Avmga0F0Py5bWiMzzmts
ESUs4tKD4FwBJ5kdGJ9tPhxKHUF8C4qb3IOdW7b161Sq922E8wM5tt4vHdvfLMupEe5ZOtPzwBuL
egbhjtNY5vyqaMQ3KR++bW33VrbD6xW9l11vp+ypf6TTQK3l+c2+dhB+mtE5wOeblo1v9m62EJVR
WTvP2grN0xK2PXyYy5kvdT8mFS7i40CMDEV/IAn8PKnic67CiyjQNwvWxReo5zJ11vqKEP2+SyZs
RsblSLnFThaM3YYJFU++BheBu9E7i5aZVgoKGzBk/Yu+E7dr4VxEBUO8Ceaw1vhcU+xszV86gEq8
w6ACm4pK3BE7b701RQolxX+tlDPVVzTjHUlJODjubttgvNIVOIgkZ/IDs2LHjOgzDkzx2yIFcUNG
e6YxdIb76W/vIhHcqC0eDksnPEY77mkwoaJT3RdyT7LsHGTFjJgip7irmdZEQl+bzbsqI3kP+APB
2PtBoLU2RN/7CdKlG0F5tMTDvanjg4aDKwrIBJuevjPPLEHxlZ9QqMqOOoAmbvC+Lj0MSirkquG+
FjGMPpxaUJWHO0XU+lS0xQ1MwRK92bGXy75zA/wzxsm7dMjrO0QrEdSbJwrzSa89f4mTHCo3AiFo
Wx0bs1iCEBPXWcsrWG5XTFH3soAOYBn/44lOTnrJkRXCkxKQpDDe0yN28lt/FuDQHANZDPqLHD3k
m4iohooCZiVhTXqscSS2Q4ThzglkbU51ZFCWBrUAn9YXGe02SZ2wEj68EWf3IBYaEjdrFCYdfQcE
qd1Xo4pQ7S0XVQ4YsceGrsX/m5792bf2+r7+Zh5QiF9ILohz2fADlPifP2J/+HNWYP0aH/3h+ADk
fzt+69fbb2as+Kdflv+Zfmvt3/zv/vB/fPtv0QEEqpYvd+O/ZHl63zwGND38o7+b8d4f9Obx6yXe
x8qCmv6rGe/+EbgQMmnT/4cp8HczPvpD4L7LzCf2Hzr1v/ABxB8SPwif1yXUDzzU3wvwU3D/JetI
8ViAP/Qimud+4LO1IgT43ad+SHpxmHJWBqJeF0yDRt4J87nzPgTznGRuIynRMxTOXxXo7M/YpTfB
xdKtGeNGE3fhvcqnxhOH1UVPedmFhXxofAdVUFylnnaY3SeYlex0Y3pz9stK/4N3AEvwKyXJixAO
DZCAV27koaj59M4jM85V0m/9lZ+6y63IIDaHDIVfrZNyr2dnBfb38gUxdX52ycCFDgaZkHSFt/mE
S+Hkld85Y5siBRi/agfaOxiUAVA7K4IA6POu1I4+F73bfYxnDOYW8iyOe7jrmNaeAG+I9iJRJL1g
KRSrwixx3M68AXJB1OTKP7bNiPsFw/+7yhPDdhZQ3VwVYH2oZOEBwJUqcQOgQa7rbR8uiFqfUjL1
4sqR03JbbVja4cAW3tOaaM2u4ITDGgEH0PSIQY01rMeKhgjGyJGUgjeCMftgxvGUEE5er8hA3fXC
ZxPMPrbNvY+N9ho4MSfU0AkoHTgU7lUKsP445zHIBVKR5QZkC8oQOku9O4EVw7bLFX5/O9MX+qMD
a+0mlRS0O/SYI4rQ0CNPow+wYZyE+jZpfM0d4cfoX8CRzZZ3KN9ntD/RFRR3XpEJc+W1oAWvN1Bw
zkmqVXYfPB9S2OXQowqiUlMhPOGpcLqFc+nd4QbpLX9RyS3OJ98bWLkcUeiU8W674AvYRXUNC7bk
HyXS4dIVATxlmlRydx7S0PV+2WCTQd8o0HdN0F2TlGANSvsBTJF8X5RNeF9g//seVdj4/TT2/PN4
ppF00Ll8m8mRX82ciEXK14C3IINhMB+Y2kzdOcKvVrapLcGyInzFsuROhRnXEg56o5TE0HJPd9rD
sgIJasCG9pUgyupf4HZY8v46v71iio1yU05VB+qG3tHrLJ23t05EVrErFj5eP8Vp5sDYmMaNgSGO
/HYsuMteqlkdoPBWZCcK0kjIFHqHwvt6J0mtQS/GC4ligYIWlfzY3qcF7eUViN17Z4KxN09ddeP7
ZXqP9nd+3jpVENHPatR9k5bTX53vFstJbGzZbMbHY6JdG+2zwvrB49tYrpfeAlrsGKIGgImiNsNb
NLodeQjhIGGhBccZET8UfPo36AqG/gl3BRphiKRqX2xwAKMMfceCHel9mdHdIvnyu2BGtXIdu4/8
z7r43i04aeS1K+4KWSEk3absEeM1HP9ZG4s7BvO8noqhAu6yycy7LWf8bY6bQn6WleHjUkXDR1l2
LWgYQwFjPpgkXG7BQfAhOCA0FoBenYUTVm57FXob6l3JYvpzXGbb8gQiFAl6P9TnY7bhJebTmUt3
qrU2GjQfQS4Kvrb4SEbNutB3wSGAPKK9arLS6+/KjdrwvTOqTb8avN7pb9Yl5k6q1Sf8bpB0YloR
bl3eJlPRo8LloImQTL5/sU0BAWJba9ayRwCcUsidc5QpYrJnUhnmYgkKbsspIKpkl51Wnr9/2Mgl
lQf1uUMSjYqZ/ShwWOO3QI0ihjZBiyrN6CDQHokokx+WisQX1kVMoIhSUbZflD+L60wiFgbwu+aa
SKUUyzlQ0r741IsehawdDqzDVz+JhvKvngghEEtItrB/09ZAKshuUpr/RwWzFec5zH+RC2U7XRqt
eOdD1YvrYtj85a8IsbbyW6gaz9O7YEVJ9Fi7jDff1Jw/m94xmXtoCnk05nZtK133AtDjBjhGKHDl
Tp66n2BnA4LM04hemht/CKcRUcoNBhfShvOekml8t7arA6rHZAc2Bq1zREEv/CpGQQB1pnJX59OM
4atYw0Om6vDcMTOOgm1QwCL/K82Cke4akEZQcKQ/CZDzrr3oED16b2h37v3a/eQ0wG4GhE6ZZjJa
y7N5ic5F6aWfK5Oob5auhqRG37wZKvlqRPhiPZZVv1BnqPQT6oAMdjikDliG+7eRTppPIsjqk9e4
abJH1iXcuYPqb+IUa2eF4IFvZXCq13mXVu+8wigyVjOcNmegwTctC4bRuJkAm0E5p0K2MQym8UhH
rnpLWO8+MSLJ/pyC6mZW7lKc9doEJ71qZk14lp+h6oQus5HVO5pKJj3RGG9egdcRB6Bv22XlxOUJ
Nwu0ofSMREOlANTmk9/eceh0H5oQkbZDQX/1RNe2/StDt5GlrfMYKXkA+3tmg9apZcF5Op/qQ4pi
7ndwcSh/jNCtvK1I6at4HjMeo4JD5oYQgZeVdOBgem8CF4TaSlRpnAWKym8vVAY1Jw3FWzp03Zm7
ZOOh5xk/FGXfzZxSjNWbNcEbb63VeK1Rxv4z7hiZORi+nUInlnuncLbotK5SXjvZoK8I2Ou52zTr
BbVlfLEN5XxcTd/vaSSOez2uxTl+sPJuYvL71WXOinpfvF31TU8r9OUM5VkyFygFPF0JghG6J9ET
lLpuaz8qqi65ZJjJGBze3d6dgQNZfhXtB3dqrxK+8vOXr2qznl+44SRiCjxCiGoxma4KYps1/YLm
wMI2U9kcxpd0F7uPeZATGLrBI8d4+ToA/Z9dR0IMIF32gPu7T7KvKWuhQAPpvEQTzcZUtydmN0v3
MVwSAsa/vxhMXZpoJMjgXp8sJZJ3uNuQBF5G1Rwf2zYLLkwmsafIx/j48qWeJ7KIBeAPQS7uCvgN
9ue/rJ9OY9U5iysvfbmK6we6YQjgbW+iob0yilnfv76eNaBDDjOm/xRGT+QEBEPvtqlq9PuWLHn/
4whqMpcTI2wM2Qgjc5b35Wva5Xq8R3i4CNqRhwK//yxZX+s0wOB8CGh6N2RXCoE8pqIxdmc7xKs4
A2mMcB5hd8r/RkGR4+PlG3i+SaNQhqyzC5PDC90nDw02HvhsVcpLVOr683l2/ItFzO0P1+Af9eXN
jwf61c/sH6+ioAgilRBa44PHr7JKvLlJciMvUzyMz9e8yUHP0hP+989CQYnjC3RdS0l5fBU5+J6m
wS4vY9ixB5mrau8t3f/FNoGI47vWGZDe9dNtUlpeYocZwKWHaPlZ3mdsimmdFY5XySCumcBM229K
uufxi5hONOGxoKRw2ccPhkN4ss6VDC4dxj0fBKK9l5s7kYoANYmPTQQMfyfNxhZ5eUGfRxY6lUDR
wLdZ6NvTR429GRnDLvQu0YOMkf0mTg4SJ+qtkNGrly/1D4/I5oArSA6uEAfwHj+iYnjCpWoPKX0m
SGstWjwBaF6jLEnEthXcYnfNyxf9p+eTqJtYBhOCag8WGb9EmMnNAeBCOryspO7PmzrwIbZE2RmF
zm+/dCtV8ORTj+lOhCgNPEgZPPvSsqiPMCFyL7fexPDRRR3O2CK41S3M//66BcbS7JKVNHmZyetm
ci1zPelpSU7AyQKKiza8r1LPfEUjwCfr3NCNuolK2VW/WZZ/ulNaH15MRELcxXtyoDR5OOewANnh
tc+F8iTvPhaLw3k5FQFbrYhJ619+E+J5hIhduIqow8CoRFHxSbBPK/olCWfcJY5Y5Lpg3qkf0EId
vkY9BAxAOond70WOQgpq/x+nKdwEVOR4udXG01Y8f9z0iSwpPxtWxq+Hl2/wn9aESMleEdDc3AfX
t1+2iqvhvk94Sl7WW0TS7YbFJ4b//qVBExBUkmbw/vIFn+1N6aOSEghaOWxRKHuPPwidG5v0r9vl
FCTBvXELJiCrbtimS0c1/u8vRt8ILipqPxwHTy6GNn3spkAfLxf8CG8QTIhfuQZ5P7DzHVXSyxd7
9qp5sghlIGtRyIkXPvnUEUUQHXjF9VImIYVlmg/sLD5EqsSXL+RBJn78yUnCpU0ekDTkSH+aGVUI
Xi2yUzMZRJ+ZG5cabqT3bobyXUJ/2Vx1yGdig50G0StUmDEyrjrl9ztd2WOw1ctthkcoKvczxdLe
iK37CPymR4tC0sqi6+WfXHC1lOe6pDievXS9GZo2but/G4gtKTqGRWp50+6zVChv1qhTtTGXAPCj
wwxR4Qp0QH6WurjXvLxozzY6l2IPBCrwaOn5T2M+SpbeMC0Ie/e4Bl1EHkoLjAF1fHS8pb0KmuW3
/UN7ev2SAwUca5ZujZM9Hhvus7cEGNAXug+DS6mX4JuU3nSJKF38/qEhIpWhq6NR/HzHtM37zUcG
C/Hpxfm8EHDyuTKMb86Ax58Z0kxDHsx5cSmwg623g1ugEGnOVgl6w9vPSxJ9lqIsg8PE1MFAzmn5
Av0+zTERWRsGgl6x3rpjTRcRW0lClO6VLSxg+25gtdhHfY1g9tnI779RKFhjZt+i7niOEV+JNU8Z
+e3bsDDb+95uLxg8ZA/QUEV3iSgdwpNge5cbbFxpjaHBTt+vpHEEFUpPcAER0PbK16HrlP0B+FX9
dqbbcN3LwTlbglzetCuC82etwrOBLnaz7VwFoBF6TwFsxiCuETO777tXeFXgCqzgtM2HdtUbBfSW
X85RLvbBVIVwzUbGKUh2jDoPB3rfaPNi7ogGRMs3IwqaR2MnKvEV5cuSprjDhG8fL51thsJ7ym4m
mKHpUTl6ay+YCdL0jvs4yc4l5gp63+iNn25a/Uw+pzKh88L8lMNGd3xrGSCb9TvdcuaLJdgRCve1
hxZ4kUbOctvhDJTd+DhkgKtI9TS8Nb7hhXjoZfbHVtRdedtuLucFCGKhT4yfl1uks6NXqZTW3qoT
5utiXJ5i9jFp/ObLZgxe91rYVtRc8ZoXN+cf8ujhfThzu3926GLHx9Irgld4NpG6t91Iby4vh3I5
SSaeVtN7pXOFrwmN8KheJQbrfsJvHGWWiM/b7DcXeilG58+lzbm0LjdOrdgFUa13WeUb703D0H64
FbmT4XTLdsluqFexjGaWOXd7XOMCBvng0MvDOEyA0bums4LqhPBwS9lBTTNRSHhqzhVyfImYL7IF
2x/OVTHl1+CM6WlF3QhpdamoYXcewKr+TTpiHHgnmrCvzpAoYIM1WSShDuc9Z8NDHkDP3hpdpZJW
QyZb+mZCKn+9Qq9oiTTdtnb5Hg/4L0XbtNz8aMGF1cjN+Nki7oLCC+9zfH6ToxnNDPDv4bPCqLNi
h/LNzMovovsmzGm9zeEq7sQisvycbi+9eW+wY8segVyDLa2kMsuqkHX1jO2Z+4UZP695O0+nJacP
/2M0g8X4fRL6NpFIA3K7qFXBfS0K24ntac/vuoLyZ0Eie7N6QfErJZGUvsnoXalXIbKr2650c6b9
bVS65gpDLT7TunOYNFRrwMIGyRT4MGq9NH9rGs2NCJfeCbNZz9ziKKiXTyP4BweYrwrL8jZq42V8
HS5Mk2VRgCoC8Zav3yKHScaxiDQ45VV0dIGzldzY5/tDH5fzmDEAQq0Z7Qr2CpRZbBkyptfqLxLz
EiklhFHbDpVHcF7gJpJkq+nNI5ZTXFa9oVu/VjQlT3TQtoiWRBEkl7XrLrTa6JAPEQ2ybURJ5ceJ
//9ZS79hLSFsRib1f5ZL+V/VU820H//i54yU4/4P/PnopoA9cQMcN/+ekQrF+JSZGw6DIWk649D/
iD8o8YdPXcoIPojCBy7Tf8QfQn5Eqc9PYUGRqPv/SvzBf3x02tsRiFQEAhA6zxk9GzSqaa3r0Q2+
ZVRuxfcKnLfvHmb81/VwGIbCW98XFdndyax+Ve+NWcPwC+lD17zCXK9FPahzAo4yizhBJBUvTRcD
6agq7bjLrZ1i3fdBJze5yxMEgZ395E86mPZ+Na50v/NiJEQKpSx2O3VRwH2XYT/eH6uCnnoEQjgG
bs9+dsPozDcozods8iKMe8wzFydKTg2ofQySVvx3GJL+8iJvnnc8Hrha/5XVUMFaoUvE0vkPMM5n
nR3sMEQ7mC381pl5ipFaSVVGW7sPmBS9jtMw5pKLyJv6u4YPvd4xzENBeO9lI01cetxzurx7+ZYe
SoZHt4RUiLBENgoZencPFeovNQy+rrg5AvL7Kio3LF9j75aWl1swapPj7y7zmQ6+yrElBlfYoSlX
FktXWh3xri3v28WsWu/UGDrEEncyLgjXJN1gqFScYuY4cNJt77NeJs5ylFup5fW2lZh7HZHGgfu6
Q6h4xEHq5Yd6XEwEymWRAQrQvyJtlXwLj/O3JAOi7ZRV881ltI29EUC19paxWrvdvHwhvqhfslR7
IR9FINw5Q0F9yvUeXwhtfR0jd5d8BTXgQbyDelYGwEJdVBEXXxXBm9m0oY8opwwrZ4DgkarptszD
pvj+8p08rgwf7oSmMmVNSPtJxk+n7cJHhyJeCvl1wvNNXockGwPkqNqhZ3vJwGGDR/HyFZ8tcujL
KBQhHXQXlZcH1aRfNo5DpavaSgGLHTXs14NeO2fCBiza6Ev95lqP6w/7dASuQMQ+Gx6BGvXkhSLy
XpUdWcfXBaPrPPjmgT7N8HnoRvZd2mq7xNUqbUPq3z4kewhlSmRzIvAf8kmTzYey3MdFab4sYOBB
QhXIWEy3iWddnX/zjOL5K4Qz6rmU2h47Cnzh480EAFiU8+TVX+dZZso9T9ZSfa+8gRi1HxRy6t2b
Jd4St37V5n0j3WM4ZeX2vjCq43BHNBF5AqZMSQ2erCDzCnBCa5C+Kae0j9bzcQ4C5povr8+zFxNS
nqFA9FC5o2Zof/7LJhBxiX0kcPsvDeUJd9EzwCq+T2J1wg8tCixIZCcYdg6/a0I+aQ2xI0IgyAjG
YHLg2aL0yYUTR7jQ+EPn8xZSwG/7WIX5aPYqQugHbQmADaYCSxKU6n7NqhTig+77PoYn4TC3usvr
bUbjI4uWbficYqyDWToyDOtVWK8BfeLfrNITC3rrPS9V+PCZ4MYXIZz3eJ2Q8+r6euzbzyD5PT5F
xGqH7cbIpWdTbaubrhPsgs4wJsObmq/JNEHAYdBI1Abw0imDdP3CBmRsL3Fo4TfkSVCigj6JoC2+
/wjAQdIRXYC6pPKDSeMYxa+pBsI27CaYD7ydph8kx3Dj45CR7DI0EwnRDir2XNBbmVW/TZD8WT5u
K9890Jllw0ru4BWFT5B3txyy48kLNHrwO53N+XLTSahh36DyCqCBPv4sG8l9EocfmhzZyfc9Ou/c
o+iKuAG8jWTTB/TUuwKhf7lU2/uNHHW6m3otp1tT8P/Mu6wpiCC7jAKCd+ZhCM+la3o2EOsLAEV8
6AkmYTxMa0EnEI6yRjYh2gyFx9+UAoehDCM6hWP4WUjPYng7kCRzmDGDxfxxb4DAp+uxYJA03Tk4
Y/DXN3TzuZqT4iN77cdlrj9Ci0ECIgkmnb+uArrpZ7MAs3gFRHIdL8dlhAC9X6LERr58ysV6FU1Y
KZW4rw32zNRR4vG1dZEeDJhgaBP4cvx8gBBCBI/awEGQxcFFW44FDd2G7WeW1AaxCj94pz5qA+6m
hp3crTW4TXC//d+/Q3eajqifJyGO4Wy5Fp8JP9tC1mD0c0yGzpcuIziufsszpT9WNShLUDG7kPKO
vzCDsy0vm6ofnWovsthe0XcUWdvaJZJl6ValeTzLZ2K7tAgDFd/9EtyVORaJLOrbBg18pWD80UmB
phci09DgAxnH7JrUw0923fsQr/hXOD8m6jSkA62NSydY8vWLrpeJNWyXiVJkD2cnEsmfUUU3ElSq
Ao8+X2D6OdFIS7fG5m6FWHx+tiL8bx+iiC3tR/sgetGFcXr73pU3EQWOPcIvPEzrJXb/9j5IXaxw
I1/702VspoDf0q5twKcwFsgMI6mdDoqzq/fagVvCbNReaB4Ley9BDMhMMlrH6/DLGml0xQ8+yhjB
OWp7DyinOo9s3obOXplfmwBnQiQ9AG9DZELXh9sCZGrXWE+Awb+PyGGxnBsGAfymihQwOC8GjFDQ
c3Wl3aI2tZ7uuqjhv7XAIwvLoGIgNpA6bmQZtKb4zlf6wDZ4ZJD07gvt9/aThuHPL+3dgGIOcRHy
RqtVIfzpTmGtzSpgL9KZ9XxaXJohr1EborV91D2SP1ANycXsrsZIpofNUsabCM/xcQuXnnn4XYyy
STwdqJqVjUxZlRXbSbrOKSzjtPNPQ7mmAdIomW1ZpJPbbTfhui5s/8jYefgxxsNwbUgU5haLvTCc
yh41qaHS7l4mhZ+/aannE1APxWjfMBOuFUtnLDDN5ADjdq2c4dJrOsOI0qIqPl+ViWHAiGOB4d3o
IGICd99A3OVhmqRY0/bPuNZJ0Fy3+Aou4Phc+nrVkUBMuDkOflqsGmHSsY1xAiFvX6Yd84YhO4fR
C+OOlkBJmJVftjl0UJcj2K48c4xEMFpxyPcuWYYlWpuNQl0PCzhhNg9GrHYn4nyiESeAPs+f3HEx
7KHEz3WZXuG5sfEzjaIvM50t9AmVRjes0qEueR8NnSVHjOC5Z4n41glRVVxsAW8zEMiO7YpEmNzH
2rVREAZ7zM51c4w0p5M7dDN/kxJG87OhT2xcKt2pXt5CT7YZYQb3h/DUBYtk/YbMITpMrCLfgvAG
w4aaNIS29oK3r9fwKgLRFpxHaJhx4zSKRi4dCLhW3YlwyXE0rZ3ilK8TjFoMmpKVPWSHYUTrZ7fI
MG8dDuV+JT6sUeYECC+tfZciVY2V9Xmnh4ZHon2FyA78b5tiWf+Q9UsdaaqRn3UIUd8uztxqv43P
AJ9EtJ5T0HK+czEW24bNXRSh7KwTJsrHwAX39GeiFx4efXwU2o52FMsdqwKvFLj1dab4sItxI50+
jwApsII/t3Wdz/ZnoBHpte034E/cuWwdG+6NE3FoCQDirLGv+rhHNGGtUtDnyklzvtwgSkKFqVAm
4Gt4OWH3YGL07Bwg9GKVIJnmqv/TrZfqLva8GBOgvte5vpQNyMqTbKex+9LVnDFXPbKE2Ntxp/6+
beANf0I/Sm5oJjRt9TWgudrf1tae6X5Ghmp+s8U4fuxmpwIG0aFD02FpWDQxxFANn9CMJ+SAoum6
13g7YQRdu7V45Vccq2igDZPA6rpHr2sH80ZvBafw1EPVwc59sin91s8rjgUKAcQYYRtnHT7CvRuD
P2WFSHW6L3QALm4HjmlN2l0X8/wJ+zRJB+zJOckqYFbVvG0HxiOb258SD/m4q4WPA1XkoXw9gy3p
TlOsUviGJGjbXVp4uEbnSg7q0qzriNdAMED3W5mIYHwr08HEB6f1VLG3GIYeRnKVngOoGA66hTEJ
dKdx3TMxi8w7JR1qKcNuUNWG81bih85NB4cleDcajdnimduhg6aPcesuyx2q2Hg3O2ZonNvACejB
Dw27mh6alP27DdwbjtfVIFXfwRUJUYjYuZPq5CFGVKU8S/KBLvWGGw9u43HZ+kgsoV9ndPRZ1EXU
fM08jJyXA2z8VX+Li9AfMeVTXatQhTfh4J4NSaPD6DCWbljJs6QGu3CNySCqi2eTRPi4Qno+QoAE
p136jqhRwn3BNVgepY9gSHrdezxMcfMz+3bXKpHidk7rlgnEjEUxx1JX+3UXvsNMp+uCQ5fMPYIA
reum5CggwoEHM4qb+WB6lPbY/43TF2RQvb9M9liJCSR83BpSDGctBzifQxZIG+Hq0LUZZk4PUiSn
Yq3mFBdo33RzdLVpcIsD9vUa5+bXYVYXnDJDE6Yeww2F3EVyGsPWZn8SsQJiiioEROD9it13FZ+N
us7lB1A3NPzP6IKqMj5LnYFeQzfqkDAZGkNmD8ucVToLvJAseHbJ3Zw9LnrQNq+KKLeHRuLMCT5J
PjLqCHCLRm7+OT4eFSlR41HxOxf1WLs8KHlJRL8pDOveBsS6gnOFiIcfkJqALR1YoK5R9uSM9Lxw
p32aKa4NIFW1GyDAEFD/HmFSZCUs/C/hWzJhi8DWmYkLGyeZsFT8Fa8QMXfUJIhO9PcMQWy+GifA
C997A+yazzMmXu0JiX/VvErbYuJYHDocmPzLplM2ZUF9wq7R0DZyEN9Hx6xlfJgrMTGl4Tykb7BT
HUKjCH+4fcjyE8NXmyI9tHukqe0p9fMEC0TLOpYw2IhoMp7t3Qs/cVjILg0KeI9rjvXu92p0WFjC
TGHvAAgYFtXnf68E8m9Ym46dv5GRqibjN7b1IHHMLQWDS2ZHWImxZDkystQs9ZKEH0Cu0nv68Ro5
MIV4T/k3DndgNpHrO6GBKnhHowFf3V9bGDW23NtcuEkMY06FRXmedTJFhScgHZ3uNuBxPBUTNNt8
6nsIotlF5zY2qXCHIicFn73VFvLMC9gsNf06sezz2e0VmhfQn0icPchaRMC26/vwHJc/M0U325Ch
ufZKMtjgftYtsN8BMqwujzqBH53u0OuxnwioINvwapDDNUdmATZRExWlca6F3WB+MubaO9Oeqsiz
ITXa0zWbppRDE+c/EtW973dkgdLvbb45MMjDTakqCjJrhFwptZONOd665/+3f9sq2G43cxUpjkuR
cV/ePsuUTQ1LOaY2mfc7e7c/Pg+k+Hgv1TgznT7rDYGvhpDpT+mnKZpTZh8AgUvFV63ZC9U+xzSe
7yzoA7t3q8aLm9f1LNJpOKSViQRua0Nd+yS1c7vybkdnqrlWs/U8gtuBTaJZIWxqHU8tJV+q4ry/
n/ox9xHXK8cOc2Rqy8B/FcxiQDciCdGN+167ni0Ciy6kYnPFYl+ICWLSSwpP3vOwoqR65c8e9ZNU
8bpMZ4vn6/J+ysTCoiQ/Mh+TuqiLHk0b9TxtzqCQxOBnRQxsBtXI05KmLtUXyvywh08pNUt/XB3H
Wb7406g3sAKT66L422WUI1PWp8Y5j2Tnj3cY0uAdAmNSsP6IxdiiW8nIZmH9ImyRDyLeJvJp17I/
EpOkvDV8JGxnYokQQdjn/RQ25Chx2G7vWXUbcRkRUfNeaNU1iJJQP7CdZMjlae0lmw2VHTFZniMb
tQzZsVELW/9cRKhffVnLiDzqx6fXTJVNrSqnRjQUxAj6ivowTJOxG6OZbf/ISfzVbklwejN6GsGy
NJoFQVcpI+I7Aws5C2U/carltHuNNGBA8rrORQr5qVnGtxKaurmIxgVhgMh41BQcbA5kH4rAAUfS
k6zKll8TBygBxmcFKlS8SfgGRHEEDx6qRtgnJV+pLiZBkCLhHyXUwZnofGS6ZqvAH4VFlWz2ptsN
Y1/c2bVcQdIPMPyLy2CKCjY6RZLL7p9RIeSV5mK0tz42TJzrI0DmZBiODgSt8rXqaI7wF/GQ3G7g
PNiANfAaHVD3pcmRT5NObjYmA5nflPd+izd6fMSawEaOeDE20a0FJNfyNw3Bp/1AekYRELsYEASU
HOBoj3tG0dJGmIZW8+cFJTA+J+sfn4UHRCY0/Ecz9jzvby75tKdrL0l5Gth2nodY15M+69o1TeQO
cvgcytlOb35sjQr0FUfXyz2x55dSIiLH9e3AyOJdHz+dl6XdhqpM+zkPEhufWhn4QAkXgjWx6+Vr
PYHZ2fYbDkJgtEBcQxF8NpUyLlqoc1X6nxe/hmJyNWa1x04MhyDjM8z6WnAWIlFA0EC8LDQ0UaZK
RzitA82W13Qh7GQjpuS1sedHZP45+7BsAJsiqdBwJqBoMvOnl2//2VIBiXJJbMFGUY57TxFLC74h
VmsNqlouFu6DA8qWhRyulFAvX+rZnvNpDMeMgpgEefD2nrwV0ig4SiRQ93EW+eNKDzoq5vdiU/YT
kUk6/3bLPR2hABoXSnqwEpkmeNhDPd4HvTZ+lNK/v++CzMaoYeFjuxlzIvtt6oEBWA9JTL5PMrHy
528VSOL+DdGuDi9efvany8zUNAztLIMxaShQwn98JzMemNMcp/4nehKUjniM06WKGjDf2W9e6NNV
9sBr8bSAtrgazbEnzeuSxDDyRSE+jU2rytcoONvSPMcpiEM+82zW+PKjKW79lyGfgk4raTsz5EWX
kqhiH/2XNv1QIEEWIdP7qW+YE2XH3k9smCMorrzXpNfVArU7T9cs3qsSA9f1+PINBM8WFys+D6xr
qFCy5NGfRpYgzSrRqeaTztw1bY7MsrbySNcji4sH4f3tZuozmxoDH7Hx+2dT3AkH2/KqJfaX2QWQ
O7s4dRHaFg+t/5WvuEXZk2oBSziE3Mkj5jYyh8gfnAghflEORGs1h/awnNYRuPIhS1w+/J1PdCIX
GdRI80jM/YJoIgT1pjhGJPPecJEzWsbysy0dm1uZydi0y+k9RRVjldh4Z7LLyW2U8e0R33V9x22p
Hw16Q2pP1CwRGbM9nGh4yPg8YZNl+KUFkcQ16cz6R2nR05n0pgWE8VXWlLRlX17+ZxsO4B5gx1AB
3Qa5/XRrj1QWGVal60cERH1y1rT73+ydyXLbWLp1X+VGzeFA3wxqQrAXRfWS5ckJ2ZKBg7476J7+
X3A6/0op77Uj51WDyshIWxRJAOdr9l67W1qgYO6WCuDnyPrXL7ncLe8uOR61wY8djY8W4G/qRBZl
U4fifoBp5S4zRoWMCFUapodUO+utzm+wsrNA0USNhliKQi3Ll9/m17/Gx3dOEqWt8+REssz/+R8V
s4VbFwPfZfyclow/jzJvuvzBTAezOZltd/71i328yKEiO1hgfPwXCMjtjyJW19AjMhna9ktfV8n8
6CTeclkkCbb+4jfvy/xwS/PT0UPjQ3e9H5pZ/UN1EA2jnmVFbz4UbUf8smB82QGsZIxKpyuTgdNh
xcI75x8eAxuuy9GxgkeaNacBIcJYlxEMLc+yv6/wMFOHGjNg93tdRnQouJS4K+IyiZex1qgtYwC/
AwYSH3rfXcbEwK3501ggLd6cljqcRRHi5+Wx0ufL85qGIB3rA0RNOWXA7PTIvvxHnzefQUALp3Of
2h6Jox8/A8eJuiB31fiA1HI5mUXJqgLj4lDSOf/6pT6EmvBt8gBzPCxVYASY6380Hg1lxUzVsMW9
b5c/Xgsam3tOwfwtRxOPeh5Bf+zeQesunWAxFsuU9Oe/NT1cC0mDoPPhOra3zDPpBSuedGbeCiYK
Worsbz613KouG6wqT4fdZEEMsTaY02iP5cxDrd/+XPyxLVqWSFqWmNw7s6/P/Le+zJcvfHYSXkX7
sR33/hhN9EjFGMxoTrx8k8CnIv6y1/PgL9eEwy6D5Z8rNO5Irt2EnQfnnhBMOdBVGphpy9+ct/77
2wUUrM0mfyEa48uxSG39cAnXvIPe1yvxLest73PSFI65NVmP7t3Ur2xm/HG3jewxuJh8mQnwWoL4
VkzJj+QBIK4sQM6yNI0skusmH/M4BsMHQf/aXmdjC8CWCBNzL4PkJmfV9q2vbPJL3Qaffcgux73q
HYH7WpftJSdSjEgXzk+6BttkPc3skfujaGAOr6os0O01U8P0kQyojuYggzkVwgS5tjmV0q2NMBzk
Y9Ovu2qqN+zEs0dSC+xjBoed5U/VMc4rUegmYWdkX1BNOBcTHl4yL3DP41eoGu/e5Hx+qeLScFZQ
C2JGGFHb7mAKFffoHtWjtCyYcb6u2QUJ2U71nKqgfUUZ3Ny5dttSFpETlYwqAcFjT1VYsC8aATwF
UluphTKXAT3rhgAvLjFVyZPyXSAtvlDpuhua8h5kIiMx29Bipn2aHequfmN3k/7VnLr2C35g+yFW
Ds7w0c0vUq+VGzJm5W8cYe8f1lwQrJUpcqHastOnUPhwQZSMf7zaiYpXvq/xOjDBYWzcrOxISEd4
/vDrO/r9AfXHi3kI5ZZjnhruY0UiZpvSrgmKV1f3cjRCo468lfnqKs/Ty962loj6qMxvWBESx/7r
1/7blf/jbaLVYWXDQ/yjbEI5bVCmdpO/1kB1KjCUFQJhFO+/NWv9+En/OYZ/vEvbNNHnEIjGgfyx
icQumMJ7jeNX/HvcM5bJcQGjITfkeowz77bAT3grWwFyFDR1QEgnkNIMn7LjrsesQ/aFWM+9atwm
OBZa7T1w3kI0Y67YPeY5xYvZFTm5xp0BQ7dPiu+5svwTIcbeTW9O5lOQ0KeCEjbI4Y3S6MrKF/ah
5uUu05uUXZwxBAzWmmB6TcqoY5Wgmq0ROfqLPnZWiAfF+k0t9EGEx0eylAGUQXwuYFzNjyWBoXnt
aPvT/Gqr5cMn/zzeWTit9uM8vhRA0Z8tYirXCuMGLodGc/dQzJxi/etLwFku5nffjLeINW30IFgr
OMY/NAHQSQCmMzB+xaOUwV8qYOaNvuMFeEqzmfgTOwcLkHckRxIQmbPtKfN9ydzqsq9c8rQyj2Tr
2YjsvTVPDM4aEXzJJfP0sEm1SzkV3mmypl1h5dY9M9DsqtT40lYui7EpnLuRtUtStjjgq8C7pWzs
AVTb8vvkJvJsETq1S5kU72VUVle502XduhSLiBquMkF0ZnqjFdixVu5oLKCrblArgkej+yEL4iQk
h4I3gKo7WPVdxArAS2pY1B5n4p3taP5JxpP9ZDDVFkRSE+jzm+po+ew+frZ4pGj3XbpZ76NZTTES
5nv3xGstbeeswbx/rKQ1TYDMCv1sDPQSv3lF473wlavKW8SYtDgQ/JHgfbRjGrqZNbAbkzeoWvaR
sZlGailcugsGlcmWRQSQMsuJmtfK0uGlR2N3kjLQb7Q+sLa/vrTcv19alJpLaoBveihxP4oBmyF3
Wj8iGyEaWTDQt5fiS9nMYNnqfHLIxzVTJhx5ibK+c5gVruFcO3siWuWaOUkQwJvRkIU3pesRL0us
EqNfRuiF1saXqUs8SG1Z49lVcXSIHC+yV1BKzGGFKcckYhx8hlo1OKdDP5+daqfxsWyTtNMucVX2
/AHgNCe3jSdwHQPHWeLICjQPp3dY4rc5gZBkBa5ZAE6hgWbEmPZDwg6Xpeej09OaUou0d505Foc4
zyxA/B5yGa5E1kWhy9Tv2gpkwcoVRR2pryN7pQ7ASQQd0asuhwoo/aqUlYuu1jdL44A4ZWh2Orjp
p64p5WdVDB0hISbsihb06O8GX39//nClLLF9SNdcvp+Pj2TLZBOajkP65rvMB+DhBMlXVB4TW0O+
Mnoq73VulTi4hfZ1QndPFJXbV79zj/1vF6y/SJA5+rDsMxt4PxNAKdXm7exlbyJ3J7X+8YVgcIpJ
YsvcbqvPfXBfA33cTlhTNlUgxmfcqoB54nY27n99xX4Y0P24e8jTYLbMowOt5UfF7pwruNUQX94i
T3fvatdob81M09Yeg90LzkV1xt/ZHSu7yA9gd0HeFh4HGcREzBxe7CNIxhdzkpqyvqOcrx2Sd2V6
95vf8m8lg4dT3XK4xdFM01R++Miw2095UNvqjal3HT1QWTgteV8QS1Wr92cTtwU7pXZ2fZiXTvk9
nnUvXc3CrIadhQPs0Qmy6KR7Q/pgEinHhoRTYNskTcbHDfY+tIkS+Hm9/ddncT9Vb//+18trLos1
mM9GfuveoeUW8+BfvuCFePeTZLcg9f79r/Pb8D/7l7xqY9m8/S9/86fhwvsRnElUNwMUk4p1eGu7
f/9Lw2zhOB7zSh1pCXOVJTjmTyCd84n5HrrYgGEA4faLSeLPdBhzAdLxxzFbUP6xTv4nUZvvy0jG
9Gj3GXAwa9D5LRhvvL+F4U+OUe17M/QSaJuI0rAeutHjXz6U6z9Ozb9iGt4X5T9fBPPn0qR5/MN8
/yJd2WsVUvt5r1KcE6PXznB8ei+sUrvb/Pql3s+C/3gpFlRMi2xGo38bEpa5GOsksub92EvmoZlM
L6jhBOUjj7/FNbLPoSbv0OTYK0j15W9e/m8fJ6sIfglCugxuc3bE798pSQC+syiu9jxL7s3ce0Iv
sP71O1x+xH8KE3748hJMLTxGoZShP07uvwxiG7QzFCdGzWZ1uGcg89gGRhkq+CPoa+u3X78YB9Xf
Xw5NGEwKrLtAU/SlaPnLy1lRbbvI0tq9PVj1MUpzA8FlwBwsdcgIz3r7wRZDTQ5PVHf6yqEKzvE5
ByCg8rTJm3ULghpRZUQdR2JhelADOWhhX/YBzFeO1HJFDHhSrMzaqIZVHgerBrfbASCu9dVMhh0x
4d33wl7Qek2nm48gbLEoToHK14QBWGfijII1CUfWWunT+DglojlJNxoiGhWvASNXB/k91onoSU4e
epq8sW5EVDpXDo33rYvrZNXTRq3w9kRn1RfGKsoBT5W+qhHUOvW2V/N8AL98qRKt31p5/p2C6LaU
9jfyG2447vNwQKpzrPTxS9TboKTzxN1oDj8zJyhpnVZzvUtrB21HYaydNhnemjioD14SX1UTOUwy
KPGKm7naDOXgnkeQ+mGgueJoRtajpxnimMSyC+uWyA/Z97hIteB+RMKynowkOc9BHd13LuE2yk9D
PegjIFoEMY6D6PczU49NAnbpsmidUMXLpBZAyoUT6W66GUjmmJbE9Cg4kIROMoqkDLuvPVgcMcYN
qhscnhUqaaKjKkMY22JsGveBtld7itO+uSpKsn8Ydo/mPdaD/oIcarWnPQf41TAm5VslR1fkdXNZ
4g3amEWdbvOBIAp0Dcl1XZZIsofCQF2nzG0vM/0RhYNPRkA9QsiVpnpWUifXJtQn4wQNLrqXcT1v
ClkaK7FIQeIapc9qkAsJCgHvSYi4uanmornOm/YkSF16rme/u7eB5u9h0xqXiwR4zziHHCt4f1vV
FeOuyK3nOG0cwMoSsHniWeOeHjW4oaRLdhrjlcs50sprlTFra9V0yc69qsOgyvQtE576uXQXqad0
kSUao4POKbDVhRTLQHGOXeqLdouKE/++6BD3BUb0JVFpTAiJ8zT20RG7Wg2ld7ippvSBnIEITFii
7WyI/BdMYVKAZT2UDHSXN2D0jJ1pERBIP5ztJ2jnB4fB4sVU6ovNlYTtKyp03+SKxvvAUj7SbyxR
Ty+tRpgvLL7i1EeJdtFFrrmzxgBYMHoSauicQVQqam9d6zWvFqUW8N5A01APmsBCGCrCccDf9uyn
XREKP0I8JcRwMSZJEkLcG1D6aPGu7XW22SkRdewTiFkSakTTlQYry82G42zGxmmJ+duKBJ5jSWQA
rGyOZ9eLX8g3fgoMMpuZ/eq3EuXY3uytL4RWndBNRncIioig9PikYa8fO5sU5V6gACYXq1uLgdFb
jW4hdOcE9V1d3RAak61xVb8CnyPhCebSxLwq6g+CSMqNoek3MOe3HbGQ+0RT0OPInN3NKT82Em79
gIHXQ1XSDtq6wp+0RShnvbQ9brsSldCmHbd1FVn3jlMFYWGkTXEovL69VlplvfDc9g8yHywyCmIG
5+zkNjGaAVSAdjWfRZZ2eIpFNT2UFO4ospz5YIAeXFWm89yUZNySTa8RzC7KEMIY+Gk9PkV+sYs5
AFZ5r9O+RxHDniw3inOb+4eMQX6ax1jHhAFV3G+OduNr5DyRTS1Szb+MRPomCDMO57rdeMq0XzBZ
Vl8TZfVXDDbzYOVk3Hs8EtwrOSXjiV4rO7i52ezJKEzX5TAPn0sohcw7Gl5ZD5JpCin0C6h2xZh8
D1C7LR25fk/isH2Djd9dQ/EzQiPLExomJ7NIHY67DZp8sqFGd3zN84mkzbpAYtYWYdp4yaMTO0S5
BJJcg7rJlqy60Q7hwzibzIfHombPPmWWHGpyEub+Km99DbmK7iLh8L6xwY/wqgR877VwEqDbvoeU
ajR2mL7zTUOhHeIvhbKQ2iDK3SDeK1mWFygynL3TOc6Vy75vH2tR9MV3Njn01V02xXz8jCIeGDTh
/mces+VDyu7ZOhshpX4FyaNLzTu7RkEJReGpm1L7C6Ka+Ow27vzUFhbDW8luMEEDdlZG1ZG9kXDl
EQi3J0K8WZFlp605PL8XaWuuRN0g5Y1Ee+B8HA59YvHMqMfScy8Ack9mtjazVv1RV/y3yP9Nkb/M
z35Z5B/K4eWvtf3Pv/Cztg/0T3hf6cGX5pPC92dtH7ifXAazP9pzVhSAqP9T21ufkLAuOCq6Zka3
y6L7z9pe/4R6IoCIhYgGgAl/6x/AphnOvi/esAqj37BchpTArRedwPvijcOh6wtP+kcdq8yFhi2Z
7AEzvR1ZRbxyuMyHgVhbD0LHcnwhpk7PFsvdZ8x/LDqE12rX2E15isfV1INZ7cRjOpvCvqjlOH6L
O5lEB0YtZHOJQlkEHJEDsFUGaFFBdOTj5HTDjWoqi8TuCfPskQowe+37yTn1tfIf47FMeHpnBJij
vDLMaQ33Iw9JIjvEgS0PvdNnmyS2ajTeCNEJQs8t95U+K3srdOKDs2wmrHjsnzA42rep0NS8Vn0l
vnfWnF+xyLuEAw/9aipkQm6rVb/YPP2f6HigOmDP/q6hjQQnHDks25rRw4zWc4ePE/sf4irHS6g8
BgVdY0/fvVzTbsoiGaDpsZw895rJfMWuSOqOEC7Caiot+2TGSYqePJkpdzHpxC8zoeP7zBUtVksR
PxuTFY2h5ef+DkwKiSIsH7M78JnxFauRg1NCu97LIYt2EIn9IzbPfqeXY4U2Ic/duzyOZiR9GGe8
1cRjidkU6CG8bmlhQNe3y+B1WlyN5Bs3nh4SWaYuXDiAoSnS+qhEmmyS1nCJLIPVGmY1i7GGAHSc
UJOLvjio/LM9lYEkotAjod3L6z2CjnKfanr7NdbQ+YeBzLMytGe3uquzoTsSPaotBQIfTpAxHNaq
IsM9j7B15UdzciXdaTlPEV5+zqjQV66yO//CwEQUrxZi77gSiDiPdMMCDWg+JJusLSgs8R2Fktwx
YsDdqkaLN8KnYNPWHTtaA6bG8Rhd+131HYDWRM3ZzTW5VVBvvg9RmtkrC9Aw4g177r4VDSXzXghC
JilGkkNvFfVmDqbEOlSF27/AXPFZJbB9K6vC2ZKI1DAMwuq1NcrAinD3G7gjujZKHms9FWN/M2v4
hFg8sMzrdh7Qk9th8uLr3AxAhL3y7UJsDuO8QSpPek4Ra+1Jn1GAyzNT/Fyco7YO1rDooHnYXf88
0DMefEafxF/yGgJlJe6MOxsr32bAaol51zD6Yi8KA89MSYBcwR0a9jSJx6kjNLKl3uL2thpiHcho
iZgheeBsV3ZglxuEEjkJfYuYHqkai5PO3LADYMAaWTnQWOPCxAlwWep0kCNhRbod7LNBd04z69Jw
0hudOM1i2pOrzOeuxpFOurfJ3ShIZRlXdlHrsKzLyV23rbJCiy3CViZzB+atwXmYTN6BMnM4KXIW
17SK6a52lGKFlM/1hdvW6mgmKr+djMIuVpKSeOcmRXerBe3NHHNjpgh42Vs/GBqPgcxPIbeV9jpx
WXGXMmnvNWVmZ9ALZNcUZArK0THuGjvlqeXnFBYBQt8VrjhiY1JmyyCYfaDfNlWCSq8tu3gM7CbD
IMiNrZUWPrro1nUL6AKlkYSkihRhwqoYxkOb+ftmdiGWpywwtaQc7pH6x2u9n4KDV9rzxszcfgfa
yrx1K9WueTylm8lunAPTCnDUTsCWIrJb+CxBqm8wk44nPEzzk8WG/zNg42RNE5KtsF3GR0913j3r
TnVRDS65hUHU8kxBIsCzUjpC+6bP9CDc+dF8pafcvbKIkmsCRrI3Mpj8fYkSY6+0IDkNBruoTdRG
4+KaUSF+KVpWaN9hJNP6TOAG1Mwm9y9SQnZQwTCKBP27HUU+I9utO6JVsSVyGxbxzUDa1kbMFpxw
UmL4tE1cbk3oa0HwTUKq5zO3elnzJXQjPhl6DenE7VWCiue11x1t02Pq3eWdqW90v6LpsD21bVo/
/1yXvn8dd1FFQ8rX/znxna3pKO3spGNxhQuBdhef1D2D3+x7O9nds8fi6s6rx+KGKMloMxm1vs0q
W132c+cfEt2mMaTdSTc0QxkP3ViqO2lb5dGHc/hitVzSllUPp9GsyfiEHbcfNce4alsnDceOKPqW
LcFdZOR0UblmyHPXEwSmY6o4tU4m9nrsJCE+OSpjbINbkUVX5Hwkeyk0ea2lyiOhqfe9MOKZT1Zi
Z1LY4Ww86hkpTXma5GdpZuIhLuYhXmGmab9MPzYGs9bLk4ledN+ahKatZmP8mncqDWcK3nurt8yw
EuiCVhDXIfN4dftQw+s6zbEYTriilp2Hqydcb3V867jKuDOj3mQ1kFTraajp+N2pi5+qumLNAXri
OmZGE614MNV7TvTxJU5ritvYJmBWYWfYDJD4Q52IqDDhqjyCArrp1NQmV1FjGV33Wa9dAn9YMQxG
qn+etIhYpHL0GvnE7lQUXdhBEuYkSnU/uZrLuCcsxVL5Br1RvZ6sfsw3DE/mV7/r3Q3g+oLcIZDT
JFbZRo+9bWDDF09qN+j5/TCO9U6mYL24SMWBrzJbq6LIbqxq6tZOQZ5qpFXrGvbJHwv3/9bHv6mP
mT8v+6f/mzZ0V6ou/p/wpSkzWbyrlH/+1T+n4P4nqD6657quzmT0L4Nw3wIgBB4SLuWPyBbK6J9z
cMv5ZEJg4Q5dVHjvUtIt85PO1NqBhc2gnBL3H1GHGKC+r5UREjHOQ7e7COIsw/ooJVLSTIsmkSWT
Y88YUGqn1hCirQh2ccH20S1M8OI8Y/2bQFqg/yGKyPPgIn7qs9hfPOKKGAQhracfe7DSNYu7vnXF
FzZnYA6wPFR7b5idfdUsIQRMWhHZaWhJCY4uxxD3l0s2uDbSKceoBK2Tn2nxOTVK1jkZG4IjUp+s
3tSBjEgcIJPbIAaYKmg9L5qJNlcIEbCu2NsUqusVtJ3xOo2FTYrl2GsbvQYq2ogJ7wZfAaZSTBkm
QryROr/n7L40mZ7hujWFdVDgWY8DR+4hGKVeEBlY9896zi/F8ld0b7zKcl+S/meEQoHEB/ZWsw73
3Gza/MgWGUXBbhSDIlnqUhvQAOjMzDcWeRzfEYrRapPxcA10YQH5zVK8zjysOOmNoX2qZs3j5/Kb
PQH1b5+KQU9vOS/HazHK+GpQorivWr+86tqmny7Geoycta2QnxGRiSiOiUhmiFA3cHFiba/8G9Kg
pk3tVnyQiSGonnSgBxQuyeiRiThXEFc5e0RWDuVqnBv0VATmslXGOFFuPT9vV87sEcOTV1cklQXX
mOJlfMKR7+xbPj8kc3VwIom13s1xPJxiFZjbMe5Bx0HpKe8Mo/ZvEF3Jc5LCIA4m32EJEZHSIRrj
XqDiObAbh2mQwd0blVdepU3da3eznU8bFwfj0W6HgSzJVNlrCDZOu5+1HHsZjm6QI7L+Osx5/dyo
0nyq9MmGkDjXDtaEiLh6XAn+puniDu0lhsObsYpACU12cGeitbghJowaE3chYZEOozZTjKy2ufIc
Exe+NrwQgOmHKaXHCbOMR3MHaORoj0kh9wI14HxQCh/LTgqlnUyh9UM4mB4QCHh9JJe2FkbPQ+yk
IInhl6hbGOlOeoqpB68rH93nymhc96EwJvsybjV9wOiT2SSd4QgsZ9K8MNFYu4hBYCBWUMqHivqV
DwLLHLZw/7lmj8DsJRhqQL6uJfh+NOo41NyqHjaoyP1tBP/SVHtRMus+dtRl+iGr60k+mVUbcJjx
P7BYXD6fyc/Q7qahaUMzFZdenvcXsu/ap7jOz4I+4ET6pQy+JawMOMFMuJC2doxy3SPt3sz0BwSK
civnCa/+3M1EmU7pVnf51w65xqGeo+FRdiZNShCXl20S15u26m4TCJiky5BwgtoAmwuMrHh4dDFK
uHtub40EXkvsyqZho6IcTLchlIsKSplZr910jBhFmW30yslHWu4ES1BR2JpqPQE5viClJjmUSid1
NyhgVfqnLmnFAWtUGwZ+OR4hlKqNN0oiajpEVXU57gbN1l6dmScNcU9hLYA4+kaCYdM0VlPVeed2
Gu+6uWXNEA07v0ucR6NpCL9WSsGhUeXV4Ou3pGCZZMzMfG0tI+bIJra3z4hH8/FXbkXRhi0K/Au9
qNo3OoSzzljhmbHXsAfXkt3RlvlXCWzUkFHajMq77a8NJaxtTQwO4/542tnufJY1VBWCaDssim22
nQzSuheQZGikJHGwgiirderPzyVJh0vc6NVcNZfdkIqwMuM+ZMLd7EjzaLaJq+mXTSOGK5cyn0jI
8mvA03ZHXp2/kWIS27LpEogQbOuXoMT9XJYyzPpeOya5NC5Ig+tXiqyQUprtOgJCQVotoAozUIvV
u2ye2BIMex1V88MiZ+PCGLRd1IzfVeNmuylGndI1g3HfG6b4Qhoz0p9REILgJuTskFRt6gfllkO6
t3LbuShAxW/Bui2AyaiUO/KU7KMvFoW2hmxOVTFB6fQHDPWxQ3R0H1wV7uwRAElDg0VhllgUatnd
Bm0tHoPa4ZZ1crCZJTHNTB7qrySHA8+bR5l+rrws3xqqb1ZCmv4WiX2wK+e+eq4GoT8FTaRtup7o
kHIo5nOBIOZiqodmj0Pcv8H1WFyiI9WukBM9ekxeQCsFFNcRGgeM5sIYaSm71Dg6YxKdgjT3g1VU
OHWYdVJ5JAhaJfFUrpwZAeTTCr9VSftmWGeiYcDu5PHYLDMHWphS+DugfSnpgVG2hhChVrWmtMeu
0tsnrriiXks1VBe61dwCCylvADfpZ4uEqbXPEoUkKS4De9jqowkdxIhJOzHhGfStrR0aMhLfrNbO
38De5AQLW0t0FA4Iwk9tdzoWy5o9BAXirAFWGA/wPPpbPJz+6+irCOlL7Z9qYX7RAvUdP2D0GS4V
U/Op0MPWdh4wjGmX3FNpaFppDySE59w81eIhauzdaCVfhKu++SzTdmABOuQgM7hCOX2eaD2J6ynN
tec1L3XOaqK39AOkw3TTGGb1RnxLD29Pg4PkW8m+N7ELkcw82VjVhHGdtW6zSdshvSkMPGpRV5zy
uVGbpUEjVDZih479sRmqTWvk8zmaOmQ8efuqkvieVFZKKeoLOTOeHqw+23tkBq8dobPkB2TSsSKm
fWF854ed3bTExGi4/AlseDHT9F4zXeTCbAu+xKZHvJX0vbfGaG5Vb3xnY7jyG5LuA817LjJDX9dO
J3djqnvHYBIzO0lCwj2LxVs0V9s5UMehSDGixlVFi1mnaz/q6eXHKT+gRj04C/E3cY0HOUzpCecq
aT/SXXilbYBCuiNnVCdop8+qY9mNd/YctyRrMTnM+mVrmsyvHfUng0lV3gkQLyStI7hcidya1vBo
+o3jlh1jxjbfjootX6P530RkfjYITHrWa8e6gkiH6ch3bmqj47pyvuVmbhzkjLm5imV1URU4F1Vt
vnn5gJvKeG39lBxPPIRVaBTtsPfp+fAsV/ZG1gSv46CId1Qs3i0wkQhS7ZDgSNfGK/LBxHUjymPD
l07c6U7G+hmPlh06XsUlavjReiKUZ93gHjtj5X4Y08q9FRhadxUAacWyvihvVazKMGmRwNGTOS5r
epsj/aTVLWMeF6JFAl6AYrM2iqvS66LQHoILuBSE+Ub72gQpi1voSgzt1ZyRPBJ3bQhQmAVI/gXn
brGa2/F+aNV1ZXRXnVZcUq3JkB/MQqkTYwivI6UGVFHIQh/3sJ+hPHQsBh/IR2znVCS+f3Lzughj
t1mZE9ZJDCT5fA0+Kv1DUv7fxu83jZ+B6ZWFwf/d+B1eX+Ly/Wbkx9/4EzNrGHRoYCtRBjK+Ja3o
/29HIMB/oqMzHHvxwixrkz91T8EnXdex4bCaxu7DFuQ/uxHjE5T6AGmfhfzFAej4T3YjbFPe93s0
jjpNnouUb2lTrY9OgdQQtYLADOgy5gEfCaw2F4U3TeZG80ka85j7mnlqFUe4jczoZ1k5wVdkfW8x
lemd7aWWExqldU80zfiUepq8YJ4/Iqo2fVDYDJYZ1AUzKn1arXlinpmZEQDuCBDHg17UgrhpBA8W
VohAtru+B8lw9kyUISsKIH8r27g4oBYk8jxRBEdOy4A/z+y1QSzBNpaGaW6SQN2kVdA1sFQHwVa0
qk6tMjsw8319NIELvUL2+WLnnf9qB63+TEPjwaqR1ZcmT/XQdnL3QELyi9UkBu/Xj0lUBoUTX1DF
jnu9Km3YWb52LhJNjJwx/Tam+mxE2ACk7pvQq5RBLrXTZp2iIR6SKy2OzSeo7CcEF9XakOwiWp5A
t1PLQ6UjYH7dd/pTBgbsYXTG6QqHk7WrzOBpHH130+uwKaw+v7ETkj2B3ZvnJs+bg/ItOrpEyhMk
yOHguLG8hFb0AkCFBxZ48o1TuekFs+WAh6LWE7zricMkIKezGcneIFuSqpn4xpuFaZ0cvbYp94Ep
35Qym00Ah/AzeFZkshEbrVVd+QAB8sz/YpqK8SFKHT6b8imX+RMSEnnJPADIVDz0z6LTHLgdGGPs
VHqhUxHWvfIIn1za0N4xECoE+Z03j7a7EnpcHZYr8gF5hbuFVUfPLFSW7j0T/v0qBmDDb99760Lr
e4QDveVO6ypjj7RyodPf2qmRXk9TO/NcjdnuzHZNK2VqiG300eFVrHITIDLfIXOmIAfcKu8G6tkT
mW/TKZ5c65LpabJFjDtcD03dbIu2Hb91sInAs+hWF6pUq74j9koU7Zpt7HJwVyeKeLkfnaI9dQIT
MEiuIYJBlGkIEyo030ZXkPepKu/CqGhtVrJbAmFhpGC5IQV71YDEKUIAjRR2pMg+Er2toD9ak7lN
rbSewlH35NqMYsxnsemEqQajme2AGVzQQxPd3THULcK+LpstKJmTrPmlPPr5YztPLSWSx1CjZ7b/
vVRzufH9LNiDqnNPjaO9Qq3VoRriV1qUMHDiG20w6fJpv63KWnheevAEJY7CqfEuKlHI69z3422G
f+RrjwACO5nhfkvpg8jvyrGEuT3xdCinqPyMbvgclLbFtFd4a+T04IfI4o7CIh2mi5JOqgt9FBxH
sh+GCsAZ2dgIneZr9gHlZib4IHTdccl8t8xDa6bNLSIph/i8QS0yiPKGUjGms0K+wWgnkhcoSyiB
88DPQz/gLblMnhF8ZAEaYg9FxMxEhIFKn+yQrE8bidf+oWdCgvy9Nraxg8szDrCkkAwmLkFANdcu
I1hD+M29BHp0S9+8bwprZsqiDyEz3KOjuK1XCSGvBylyypDBLa+T3NQ2xmC0I+2cP92lbVZdsiUw
702oAl8ks5c1weYkbQ7NwGJLxuJQILW9G5PaDAP6M2us9MvcYy5VlMMN3WFzmnA9hDw89TMRuTQT
ThGHRS5B0eksy/4fe2e2GzeSbut3OdebBQZnHmDfkDmnMjVYkiXfELJkcSaDDM5Pf76Uu+vYrtpV
qH3dQLcBd1tiJhmM4f/X+lZsjvp+aQQmJNs5S6up9oYYjH2pekCmQtGVwXmFcTOKt5wqkhXhQvea
SxxkMIP0+rT4yfyt1KUMKS/NO3IUrFt3hgfFU2RrwWk1CUVq51u3nzhdR0zkurF0xzTBG1oVOjsd
WcWh4w3OCa69RtglE5EfJyPiGt97Nms92c1yJLFuKvx1axHJscqU7TyzCC47SNPaN5E1Gl3hxAxn
x+rfM7JizhZ1jDuFWj0kUDXo6kZ/iZcyXjeiQOVRD/STBqXR04ua5NlY4u6qLYs7Vdf9IfGdim5b
K49GEXc3S2Vjv4HPdKOL1L9WSYtDA3D5Qg6N025Liw2WYU7eSuXesOrdxPoWX7auozu99myvwpw5
swiifEzC1rG1K1B7DfET9vhZTn4aWkIud443cuAwa+e59xLeDXqzq4Xd2R7XxUSeQ49UqohRsNup
9SUnfCnw3CY9i6iqtotei5eRZLrV1C0PUc+UboyzsbMHh46iTjDUpxQ6xUrqi7cv/eIOtt6e3YNO
Ax4AwjrXQasEFaCCFTHYt6PM48/aZJch3UNF96FKbrJC4WPSaIc86rHTHHyzcQ+xRxGQGTTyd8yb
Wqg6/UqRBnG3LP0NXYQOvapeAPQgwt5m7N1ns1EeIo6dvBLplipndeUsJJIiyLrLZ9SrE3ZHcHJm
xLa3ir0daUAcaL2uWCv6GhRoIvK7Zb6tHdXvI6JfgmrR6X3KEq1ebyQbjDPpNu6QnBkUV9dAYMur
mFRalqJofElSHcvLoDvHZVDuq3CL4murJK0w1d4qs7Q/LZ71QKVPnXM/aq7oz7h7CIHL1uvdft3Q
a39QZdIfbKd8yZZLBS6jdNfkab0d+hmGzVIgW5i0WB1STJ/4MGPrTkGlu6FwyNmJlWvAc34rYmk8
a2M1XvmsyuAORDR8Fmmq7YplsK9KSb6Nkdqb2swaGkT6de5Yj5M2WoHulcWaFLQocOMBUqEXy23f
ec219DoRUjQl4aiJvnl5zBQYJ8nWQ9YL9FAVO4Xz+iqxrPEo7Tx+Gny8gq6iTi6XAh2AYy/vNv2p
hCBbCnWZ+ymP+AgdlIaQz4fAIDNPA7Mq5yrxJeLwHlCoS64zWV8VsNxPyM6uQMtZD0WTV4cGl/Ka
uM7hkrhH33rKoy9tP09ba0rbL5NWIe/wwT8QVjzs3RHRVuGoL6NgXvEBIGI64nxtAQRCaPKi9fa8
amdTD1wvWw4+rVRyx4vj1B3dmvZGYNXlcLaKOsZYrNdhorvFQ6Y51Sc2VTlVHY+l3gZzG4AColdW
153YgjSU5yK2NqVjXniBensaaVuvqsnWtgnloY2eGPEVOcpMO3TSd3GUpTYzfubcNLac9gSGiw1l
iHY1Z5mNWHn8ogRzbe22WKvGUSzXcoSCmNutONSkem9sb5xeeg/BRKCahU1Krhw7yIu4gWQ0N9YK
vtT0CmRCfnHmAc3xol7KGNU0HwT3ZtlsEJP6dThD/dvPSvfAbeTaLl7a3AndBu0buoe8OsnJyEMz
t5z1CJcqCTUrfou61lhZ9ERZ0hx8n0C8CdXJs2v2vWGX6sVmNIBY6pFkBR0jcViYBwB4sNukCwPy
3NT0dyq/doBEj5pcB6SihmuwFoAbKEH07VoV+a1NPDGkDyTjRwi/ethURrbXedRfauS3OwSv0dqt
eoKS4lnlh5Y8mTBGx7FqRoJwgwaByxMcktanMObaQbrot65kQQoQU2fYAzvxOlE3u14mBE0kJheh
ifyAwudSVOKTN0V9hixz8JL6Ne3LwbECtAoo1d0JyJR1iGwUl8du8vz6fpwH7lrdvVHbmwO/Yqcc
ZK0jFqQphXCHsMJjvrL9NHc52ceYu7soQ94Qz9M36cjkbaT1Rfinsp/4mfqLFhNwPRuURahrUj0T
gzetdOWlh37wmlMDCSwgZqJ+NnnzzHxuN1xRO+W+36zgnBjb1LVljUlvqt7aSEc5kk7e3jFwiOJc
qvuz2zv3dEIkzlfbebMKqWAVu4s8RrY/ru3Fb+/wOZoUZMr2oJWyvNXHBBmyWc8x0tqx31lF511m
g3nFrs+gv84WxhhVieQ1zXdOW1hkV9sG5WNFxKnesgWwdXNNlWBa2c5cXoAVXE8nVvxhSgfrsxIX
h6gCieACM9SIf9IxzOrcubuRQM4whUKKDCe6pr/HbdULf/qE8z1eDRlt5rCD83qaZWyEWacUrT7o
tYGyoVigXpLetccqTE1mavo9+ir2yEpW5WEqs+w+Br783LH15MykhvNcLfEnNB9q411uNnRW9OV+
x+nLNsrkrEXD2Aak7A5rp5f6fs5U84mWFV5YOLTEfS2+vc9VW911sU88SSOaR5g34kkAtH2q6vgx
wsh4ZWEXS4Ol0rWdaUjZE4Kiy6Af9CPmC/lpSCZVraII9OSpnxLrtkqaF3eBth1I+kGYq4leCb1R
Z9lPlxhPgw4C9Jo2WvGZ1I7sAaJThNAFHXs498LYchTqHvK2R+RBU4fiuhUfVRlL9HxxtcnajJcQ
BiR9S6dDZM/Rg70O1FpjFSX2+HVh18eOX6OIAwt0vmlcL09WlV+kd23ssxNrlhYuYtYba9S+Ym24
i78fcxSCybJkV3YypPuSCtu5uNg53MlhMOna18KrlwdymSIbqDvkuMCcmTSIKJk/50wViK+GUQ+X
zF2utbleVkUvo21nDMVdddknEWPuBO1CvRVlSXyIDOAbJIlqIabbeldlkQgzjmXQarFDrGnntle2
yeY6rei3MIPRV6MOjsxNpVnZPNXd6JXXIs+UuS5mouNOjWAVoPuqEo8io6N0EO50Nd4uZeHxRvha
tnMSqolpNWjzZ2TWcrpfRi1jfdU6DrzdTa8r8jbXfe8amEN8s53GI7ekpe9Vx00C+1GJus+D/yqt
QSUW9cHzEk/bSHOb+6Iop7/xeYmf3Y0cHy4IDmJgADTpVHeQr/5kFpLNNJL6LcZzrCkwcz56K2Eg
mJzKvUaLPIq/GKW5HTLjQItjo1ntxk4EfbroJPuF5kO35qtu/SXDZf0PQ1m/fzbHwC/vXAJvjYt1
6wcjUykGjNsEBp9hLJ1dyV4x2qXD3+B7qFz9aM76uAh+PaxSqOR099cbYGfdxKF3GJH26MHlv44G
t8atNx91tv+UJP+mJEkXhSH3P1ck4VhX31679LXvfqxLfv+xf8tQxG8XryVpGpxOTANZ8e9lSdf8
Dc6Zq5MVA73Q/TH+ykJtgvfO8Bxk3sSMXiBzrGVd8t//x9J/I0HeITXHtl3KR774J4VJBsvPYwhL
pkkqMnoqT7i8Tr/CJWxjJpwHyvKurmJBfgXN2QS4KKjB7ml28q8ekIxA1gsvSz/5YY5WO5imOT94
Iqc73Hn3LC10wYouP019cTV4lmI9dM5G05LgpmtUqLLBZ+a2OL/31bKxzJIOSyxxdoBF30hfI3cA
QlOIJ/9WEkqw0omyIoPAy9eicRExCq6pxfpAP6Himnqjr4i4eRoK/77nREsJrQb2Z2dfHU3qq4Ko
SsQdNK2obrV7ObRPgkMZ9LWBXQAMtnUZuY+Aje5wOnwdaGvys/KpqNN3gB4mqlQ3DSEA3jJhYoyp
+D6OnLq13jZPDsErYOrdCnI5X6+KAYpMZaWvBo1DUevt4wpOZ6S4NdhCcBaxOViy/B2G2BQ4DrcS
mqta6Q2/tBi4BcT4PfAVuA04eMqU5T5q+VcDRaoQAJC2TiIDYRz83l1mtXJTF3QbHTqU4ZBbt6PX
d6jZ0B9aEX1knyPeYqDOjGdugSzMbm13YrmN6+KWQsyA2JlLFvAfj7bFlqgaTabzhg9kUtBcYel+
yJWPRtrtvZVfV+9z1dSwE1ojtAn3Qc0/GwjYi/g1KjTBffDvKa53awSaFF4x7qFCJm4AybV3Cdc0
QsyV6j7yovyq8R3a4FqxbCQZlrvR4+6ZeM0IRnT3ntDuPwYJAmzseFajVtJlHKBfvy0HDy+j7t+P
nhg4gvFHqdu3Q8qHijPULKZ22RbDCF7VcTkdXB/B8SAvo6jj31IHOqfsx6CsK2PtDrA+nIhm6GIw
sPoCgUNp22fG8zt8XTPAPu0FxZh+RTvGs1/4W4Z4iB4pkadj5xHYA1o5LEvuEscasmZcuZz0Rvkh
+Ninj+ddYpxCfcCw6ka+L9h/lLR+y6NHOYrG0SsOuojfeckZ1Q7/1mP3GnouQwWrK+khiCYfioS/
Qk/+aoqLMHIia3uQpHX03C5wDffzwpMfURMErjtGBxb75ZS4vB2+q55czkqh4/KEvZ7B5PE2ftyM
CgtTOGr8U5mXX8t6NNaR7jYHsofstRUxaItcRYeZIsRdqTIZsrHLgrHl1GWC794QeGCsW3xxqxLJ
M869gc8QJ+roKW3a4vAD0d9EKfLvxVjnLi/lPJpXFOorNC81o4xuLOWMKj95Bi+qqTMReENSrAni
KNYkTb7rxZDeDol9/ni9MLQuO12wEZusAsJ87WFB6DOU+WCaVxYd70Oc6NV20s18DRid1zCH4vHx
bIF4XBjBFFMG1FexYAhUsvFDc+TefIzyxc2XDZxsf6tI01xjGfE3IMSKFaEEMvwYAJcRzit+i7C/
2poz05g/8H5bi7/sPh5z12NQ61qG0ZQb3XpA8fVC7pe2sxO+KkhewFa9wA7gm8xedvo1RYEKlzh/
j+Fus4fi7SGHOQ1Ls/NDo8J+q7d9deVSYz/bE9XZMftKVMNFSD9WVxzq8nXh8kZwROCIa/Oe0h8S
V/gB/I3rMMgwrVRXqGC4OgEdzL0lASNMDmJBtD1ZW5iwivLXxC8T4xBayuS41+nmCl64ChpDtXuq
+N7KrbDlTmmp7/TaNtcabvbQjQWT28ij+4DZR71xm4CzgfpczVvZMZlIaxhClMAQIwc+wtgL3iLC
AnaYFPjDLczvc5PhTxjiLi/tkDpDqMXaPb87ucHHrK9a27o15mzeEsLnocGoL8vOyGBqJrlRTsrz
w9+LGVevribHms69m7/7ls2tmXkDPu41dIB8lZf8yl7wXK0K47A1dQrThs0UCNAUFocW3XCORGBR
Y/Xzoua9cfmfyx7fSmRL2jPMJxZCOTr37SsoMxuiDIeQunEfqfLU61wjy3bkCHohfpmjFx/mdCLh
XCtUIVYO6rU15EaEgdWkOZeIweVLbtOpQf0Mvm/te4KWNxvoDO95Pa0ok/gcDnXj3sZUskLFLrPT
HKv+AOKdR2jqEU7rKBZWj8u6IfWiTrsbjhzItzhzFLGLuJ10IlRMHS6K2W/VerESKUKnabSDjPoX
ravrN+UPr1aq17RdzCl/9xpTI54SpveCTsqfxl1X4T/1y3yiStYCIwpl1vLOZ9agrWKWohXKsehE
AsCibUiOH6kMGiBN9pWPsXNHtkOnPRGtM4RJTz3uKkp8E/43Qb3YJmf22meKsAa+W6OKtLuqZ/tA
vsn9D1uxP6FA/HI4uOxrYClBKoNJAxzY/IUCUfiasVh129OcmectLKH3NGdxMSvvnjQd4pg63jor
/Vt08+XQ8RMw4XJdCwsorUrdpef788YflYJB0oLsd2L8mOx4B800f6tG9KAEUb7/9bf85QTw/Vu6
F+MfYYP6H/IcCZzWrHSp+l0xM0AuOwEfY9qaA5G++s8hoOrSbv6bQwAD6MKB/J9PAZ9T9VrDP6h+
PAP866f+dQjwnN+QeRsoyw2bYuAHeuXfzk3jNxAbDqmo+DO/ezB/Vye4v0H+vmzM+X+gCxJ0+/sh
gOBcAOFwKKnjImbmE/4D5+bPQ9byEDrg/uMIcBG9/zETEd5lkvd24hw/AqxB7U03tqja3TLPBEkT
c26jw//9Bv3Ju/lnF3TxpKNF5xTvfGQl/nA4JgbEkIYs7SMAdGIfhhGXod8j0cZzjQVQiX90Tv7+
BSGrcb+A03Oa+vWdzByUEbDXqIsnzgt7UqRIWSbulY0Z6a+/2s/TzseleNQ8a8oRIGE+jls/fLU2
GZO4z4V1zMuRdHCXADyA0IjlHaAk525Z/Ec3RwrVsqu8++tL/zwXfL80Mb2MBk8XMGEud/2HS49N
Psy61lpHRZ77vvIk8d2gFsjoIgKo/O5PeZ3+b/yt/pNH+AuN6+NqF0S9b+CHgC/7wUr94WoTiQwl
Ul7rSDYaF3Jlqw/BmJF5hlLRRddQmZlMDuU0EVc+t8mgnshpIWhtKlKN9k3lX/3Tr+/oDCZIB+DZ
XetXLnsmEtQNMW5hD0YbwveSmo6u5fzxv7sWqiLbFAxhBs4vAwposV4k6NqPphrFubc09eZ25XTX
Z4Z8/uuvxUv+w3pyuc/4V7Btc9qn1gVt7OenmnbEVzl1bx0x9L4rQ/nr3ij/Luf5j0OHi7A9/7gY
s9TlQ/zwMDniW/g0C+u45KomdmignE5OiBaSZ4Tq96+/kbjcnf+/RH7/SuBwBChknCTiorr68Wpe
ZIphoXJ7zEDWlQA8uaYgRcEJSHeXzyQW2i/IXHlJU3+6m5PO3McDTpG/+RgIwv7wMSymPUQOjg5b
85ePERmInyMnt46T111KhJXQgibyvSupKUYoJJ9yDQydsiyHrVmsPl5e4Cfplhnk73Jp/+wJWFjq
8cjypCkK/XxP8sJ3pjKXvLwcV+50nersyJnpaHE+Wf/1F/+zS1Hw9cjCYWkhRODnS00SR2vL4fCY
2txe3495ZbWChMDQc3gSf32xn6d6pm8Lmrnu+hYrC2XKXy8mk67GACG1QzTjUw80rZXPlVnI52X0
ppuhmpkd/vqKv5aFuaQL4AxcFYUrFIG/VkVlvlxQCa5/0KM23VpEXdJYZGN8hwh+uqBjea6mveBE
9DLjPo15pcqJFDpXq+S48lIHvX3D8vcxg+B3lrT7FyNdMPxoi1ilAoLHX39kgqh/Govgsx0U2xdv
GZgtCArOL4+/8qbMmkrTOqhCp8VKBvmmTh1tEwtihqillPMUh0WRtXUU4qycnfWlHn7bkuVVrueM
phfy4IgHGdlx97aYJf07FD5O4CcL79UlhADrMLq7gY7vmMMNin3rpSFO+K5wmnanZ/wYyGJz7yJ7
gKOVGeZ+NLLmuRvc+ujFFn6ujBsYzHk238RpQZgr9U7/kbx0jboPygCxE5hZ40C5aLhXYHMdILEt
8bZB3Kemsy2qhmt43OkPy1rTAIkLrMGibI+bTJwV8HYyCSwhn2dEvstWixbfOYzSrI+qi0s6yq2o
kkOOvvctz4rmmZQhQx5AA893wmPXohmdNgSXFm36RQB1IcRoMZ0cYhPBNI9NUTP2utx5ISyB0W5l
hv0yY6J9o5JzWaGHwX4p59x4lRAQdwOHwTs6SOXWhkQeuqgWsOFxdrIDCMCsMGIW4h5+PC/phD6Y
+omG0sjijkZp9Mg5IN1GpqneWkUKENF/4p6yCPcH1YV7p1S8PBoDnimJI9wJSmf0H8XUqre8jPHu
ko3nrxcV0d/y5tZ/7OXMv9JQaO59KNNxUGazuF867ptFX+YiiGBFrVipN1I5HLPnMmmzHTTyrggI
q2NkW4kD+LGs5sXlvMXGRMvc6QaPhH+lZwZtb4x505qKreZgbS3EmZYZoyaHhP7iOjl3k46+JKK5
9jDNwl1yHc6UzJfagCt4qyzg7FvCtfkwgOlz+Dcd66JTkwLECI7neF0unjgnWlnwKG1komFUE7+2
cmcOqUGXRwiCRGUylsFR+Y9Kx4+M5Ycax6SZmBrFBcvWdS7o6ZkcWCOAHWxwODXjBXZGscRoqkr7
BYOc/eJcfHEBbAe/WNmzaD9B6TN2CwcmF/GfY32phqG695Z0PuE3hN+jJiBfmVYIbyNSvT2kaCNh
fsxcRhUTjslqqXsa15FDL2tBpcaps8oDUtzms0en5lhaCQ55NKEkY9nKJL0AKjkN2Pk+J3Vi3UNx
kgdURXBFGJOYSXRV3XZSUQDMor78Vttt9+5ZS723Dbc/0wJAlzZPGfr0PmdmCpeCiWvUZctN0Gb5
RI+xVRtlz87rtLhiRQJkdVUrvY03+gURG/i9TFciq6vtAOnj7GPEwmO6qORLbCIopGohT7BSnW1T
zdFRzJ3boIwZnWeZlt2GUsryBbRdfTCtMibIdrSWLxUylrVtk1+uxMBjJD70IuUaqy/o6Qihq4ZE
reAwu9vLZpTy09QoxP9tqa0b9oAXs1i5oRZEEFWCW4uMheiuz5W2r/JG7rMWJ8Rs9/M3mHnjOtFS
7Xb26/IpzQcrpLjT0f2Ecps1F5VO3r64Hf5DL120FeHVSdgPrdiUsuYXISO2pkRn+jcjwGJ5ayZU
ZKg/1V2YN3AwEVRShYmJWVeTROEJlWNnmEixV8T4joDEIi5E3ke0IoA22XvEKWAWUMlqqWdtbZR1
/yBzp6HOX6kNobYzAcP6a+Gq+olOskExXkwbRUjZCrmbTjhiV96yKi24nJjerxyrgb4V6zxRNzay
K0h41Y3e9RKXTMeg1gAkdi9z1ImzZmS8EkpxYljXsjOyozNFbLCR10EgZrbt3uJWZ0KqF1/cz/rC
kNW7wX9sURfGa6+fiI0kpGwiWRnF3xCUKO+W0LC1+hll0kT4QEPm7Vy0O0JKWY+93oaiWBgWpCqK
Nvw2MUm1zdOOKYjZ+GLkqJltJ85RqHfZwjkDhN1LXkFDa9lGSz1hd93ZdIiepWTYov6h8Yympyqe
jbqBwjwkqHKFWRs173yiMGrYWeLJ91kOVkBgItafggyndZVZ47fSG5s4tHPN/kwbwd+jnVI7EgjR
DlRTnPYIU7Lkqxq6l0xSq7RRmMUhcpNGPRULpqxP2G6BbXgUqc4DruvQgdS5TtDGQ2JD3jMTxPOw
+DFyDay448NAGfLOieU7hM2nidLLNfy0bse8iq0GoTsatl4ab3GXxG9Lmo6fYpRw8oY3Pls3ROL4
8CkxXwdDQs0JvZ9yD/i0FKqEsYCOohzm8TDvCdPZdf6kHy1Sy0+N6sw7BwucFiCX70Xg8BSykM2O
/6hVAxKzSXTFCSSidY2PuLhuqAPeEeXdhC0qoleKc8W67hbza+07gPwcuRiBHRmpEyjPxCGYtEkw
9svoB2VDeVL5kY1jz7MO8zh8jaQ2fhq7OL8VfY85MY3tL/noIHZqCzKWrKwCOtTAljj71pyeWlCg
Bw0StBMkQ6xekO3KY0lSF7BEICICQQRpOZ0q261gytsg6+uH1YSNIIKSE7nTJikq3Ay5lLsBCfAn
iWr3Sp/75bZLdECAQzw+Q39v+rWulJUeJhBQdujVFMuB6o1efnYmfZSUs3u145SrXSGsqB902kJ+
CA4DYbyhuTrqQwbPeWSFf6clr069lKQtshAeq0yVxQoNeQQsjkCffcLkts2tSCC8YGehhfHgDrex
MVDiR39BQRgaX/ucT/QI27mwr6bUYBo1dep9YSOHalzBoOkjyPi1cercebGD2W+wdHoFMvmc2fdb
bTh9BPOnoS9ENuneshpjbRbOslO9m96pUjQPvZjVI3htaz1MCxyObEIb6qLZsvQkwXGKhIR+3UiD
UIB7fNNL0KJBp9OkwRGdFiuLW3UzLJxTqgKkVGjDRL0GLj896O2oneyUGPEgvQCHvA/2UHXBEMH7
tNFgG6mvtj1j9z1C3fRZEuDyilDJfRsd6qUbXToo0yhu20WY1QVUkOjCQMKADA6p/UAjuUCS7Ast
ibh2AD7LhaFkfuCU6hpPZPIBWbLcFsM+q/O1hpVsbXzgmPyYPXv8AWnSP4BN9ge8Ke8xB2oWRKfk
A+7kXjhPoPJR6iIpKq4R7gCCqoxJu02A2Ies2UpYuxJ19NQ/TkkzRdb3E+x/BBF/Uws1KNdxWvy9
1PcHQvWJBvXlP1KmP1ZD//Vz/66Ger8JHZcWuQOwyQVsjt8lEb6AY3epCRgcWn+Hcvxe9jSh37lU
ti56Gt9wXNv7R2VP79dTF4RoUkYIc3TMS9LIr4fT1E0RIEuV70v8/yc3ph+oGcroQ1KovJXNTLTD
8oNazhAdbR1B88JCQWWwzbLq+WGJejASNQ1ChIQ5OkFQqxciVh4Z002b0iF1Z42TrsxbpmKVpT0x
36k79+tKSV570S0n9Lb6jk+JiWtOrCk/D0SZf3PRBfZhk6bLpqXDphBDmM5do80uLfVoois4Tjcf
/UtpYk53Bys61PbE9tghseKKj2kTRjtW8sX0UVx4uk/3s9fM/dzPGSsLHrRK0jPAtdx+YhbptYNH
RhCWe0333LchNmNng5BTMx71IYrTddnHE83FPNHs50T3YYtdYgC65FiT9OmZwUhkwnjTsHEFzBF7
Y4ytW0vQheU4yQjz1p0NEsiysYIUhoG3MVis6SImumnvhXX5l7jYffdpanNZbZ1GRwhN7Q4p3XwR
ykdCufFKYDAxPdz2juAAypGJ5rUTkMr6tVzm+HpwAWzX+sUBqjBbSM64jfe04PfW1pUYIQtVjbvt
nWXV8beLQKF9tbNmOCOf1lWY67EJO88UUDpocY1RNDy16CY8v9jiwtZPQnl0CVFqtAS2hgPn5mNb
jpvGauRNk+QGA0YyKXV9Wocgo6PbwZmnhxxd+ZOeYPlxCzwmpo3TtUtz+9sFYnrnqW4KGn9q0B9q
/iZhlYWN7JvPmX0BDSdJvUpdUK+pX3UHKyp2hhDFXVJk+e0wsd9HaRO7SHKbrSZG56Dqaj/5871b
tfjnwWSprzZr212ZJ+5qMs10n8dOudbHrjy6eqFgQlgl1q60eKgHdCONJhIAGLX/6tCfxrkTtdnN
oDnNSzwICM2TnPUzSBFU2l0mtEOVAC8LZr3Sb6nczduxaZZH0yjuMw0tv8MWKg4NK39NKcg8Orh3
VnC9LeBVkbUH7k0jtEGs15rjN2TR3ssy5WLty5oJf0ji7qVd1DpbiHUWCSrEXI7HwUrsa0QKxcYc
qHIEYEvrXUv7fl/7wjlFtSueJ6P3zsKtADkZY7f3s7zYV9bsh71Vq3sF8/DaHG0wgwTNHMdkns6F
V1z6+dK+lcj44XLL7KmpkuyZJ1psp6k3j329FDvQT/JMeal4lXGHniVqY/eQtuaC9L0brsquodhO
KWNgZfLcuzkj45ySl8m0Yk7piYO8eesvuoOmgldiVxCUqgXSS9ND5cTmde/16mpozfTzpPSJ7KN5
1FFqDOmpA5J13+f9iGcFJ5qJkYEw4NR/rq05e2wHpzt2NuKRNUCX7KAjfzY2okzKGxuUyR6V7bjt
Fj1e6Rk0WXAv9rs9tM2WstT8ecqMfBX7lyOYLPedHZ0KvUav2wP3pdAxrUUV7w1fHmf74pf0zQCQ
fv9G6AhI4bwqdnoMVrFCpI1ZVA3bNq3cjZHooIImp/kqI/aDejOmBMvN7Lwra7zNars5J7k372jQ
Akifx/mpr9Pl1Y7EcMsNia6hzfWkms0iHCAxrHhPyPPBnrcbCyvbSitzmqDs6/xBpm2x5bHztmhj
s/HdXL6ZmtNtF6+ckKpFKLUxYSCiJ0nxBnpiZYRDOTthZuAx8ZRtvEOJ9jXO81HPUAY04FOqkVM+
nJKovJFD55+N2oifkAYV2wVG3WYyZ+pM7Gv1k5Pm+snvcv+s4SG8JcsbDZZQs39V16LY+sV0XTQ9
zF7Bi3roe/xIi0VlOYzGDpMbit6DrLNqFXu0o7kZ1alvOBy7JlNNVVRHDVnbwWgs8QmhuW0guNOi
EAcXUYcZQfd8acgFQa+ybKfAbXzNHXc9oaSBmpPDRW1qA/Y3guUCiNy2sdL0XrSZIskctIrRzVAh
yAkn3J62/IMiePo84VU4Dfh/XiQoF1Y0Md4VKWc27CTKvarGcX6btTrjABM39q6CqnTQ4nLYRlQE
zkPXmgejMKqNlzbN42jbimMR9MbZGpatmU7JLSubfHYglXz1yER5n9OcCpUD7zKgFP025lOGQ2jx
odfJDcmoPdFzqHtdAXZFq/mcUBqoF6A+zKjBqAKgZumJIhyM0QQTeAnULhKrgb1ZdWvyc+q9Z5eI
6m0HeVFliWZDCa/5TNqQ46wtJGNfzTj2thXbxBMsWe84UDAOCshMUGG9nU+IBAU0g/UN1UhXnDvq
3dcZmKZTTsVk3XuqPoCJ6U6Ycx0IgznapQIMhjZU/WfaOhRfpT+wabY0nBTKHPtbCcL1atH8+Ztu
9kVPnQZyU+Bzj48wTrX7JMHI14D8BEGh1YQVKS2rLpO2dFCLYBUhP7O+BuRlnlOdiMG+GgiK4sRA
AQsrx9aFAHMZE2NqclrVsHMDQA2RNXovuQ7AQk/NF6tX9UkDffLJi2Pw2PpkXo2dz74Zz8XN3Cw6
VPLqdHmAhwaR9XbpwJ+Dtl35uCpPPSSefWygo2gTjFx1bJgPrtcN68lFgtw0tb3V4GqiEncwSjgs
jkVONgXIS7mfqXzdunZsvXYJEfOB6CQg3XHwPwk7k5uKihEmI2BVdpQlVlhq0rqBFA+YgcBZ/7aI
K3c7Jiyyow62jMxDHntp6SeiCU8d8REHFIAeBhyt+ZbAWQMSO4+Y8brG3bkaojaFbQ+2zqzApBXy
Jp8lZYDEMHZwiitUorQnxxGF1zYSrfuZvYBxP0GWAlSJ5f7dK7X+uaxxxaOXe8Ib5q61zL81jfb/
sXdmy3HrWLp+lX4BVnAAQfI2R6VmS5ba9g1Dsr05DwBnPn1/cLriWHIfO+q+66IUW04lSRBYWFjr
Hzpkzhq7J++Ywu7CJeQlm7zPUyrY2jrJ2u1AUAmJyEvA+e9r1mp0Rzpk+y/dASJJw/a2FGHC1BTd
AQqTfx+Tm1KNZLMe6FNhyhXqIN95WAzk4M3EcOslg9p1Sj/Xtq7uxmkUwJ9WWxzZ7+rDKDBLLKkV
HqzMCS4otYR3gUPN1wdd+pkETXZbKwdTp5b4YmjzGM5RQdU0cLRTnDCxcLZGAOl+alqYyBodLoqG
dkP6OnYL4KdiepDaFBVQmztJe6nv+kJNrBNPaiZHFHwj8U33QhQu3myElTBwSaZnMlVKUa49PY52
mTzZoLme6AKEB4FMD8ohsYK5V/QR3UhJtpL48cmG+w8fx6bxikIrO9gmHONTRsFv3c2Jl1/mPYQh
DCscqkFZAmOiUm7SffeqPOgiTI37xQnxLUQYJx5Bhs09ivV+maoP0uq8GyH0chsp7eyiIku2faLm
y7Se1n1C4v9pleFVLuTHRGYTLnvZLTUOh6cUl1UROF8ymtGmIICCfCwRG8EqEOoTbOHFAic8wsDd
qcFCecVbX3S6vGaB9QG70JUS6Ch35erA2VCZvW36ejraHlVjQGKGteheZaUD1y8Hlhu53mFYQrFF
6mZA557kBmDa3Sgy76bzxWenE4iVjAgjYE9X7ooihMVblQwMBhioAyw0dJGfxvhM1IAmOfyDuzrA
31ouw2y8w93OfcYXF5pSOOMxYktkqpzAdcEwzitatgOa0M2CjK6ojkE4Txzsc+/zYrnzMae6toUl
To3TD+6gwxTbVoLxrJl+L1YX7N3Ajz9WfScvWgpfyEx39k2KSMKOIo/YrqFmm0Pk7pS1QXhYun7d
wuFCQUtQImwbjFLo4LGz03i6820eDlnvfbbSmKH8itq0bEHI/nJq/V/QDW9RHD5aeiA4PI+2u4f5
IufDty1ShAyXMhvC7ISiFcc6aw7iS72GRGl/KOSjQFHjK2C9EO3QwS52f7742/7s+eLojmC1BBRR
OtG7i69ZreWyttnJmRv9dcVm9hqHy/QuLKLi4c+Xegsu+HEpD/SGgTEALviNQJKpLJdzWnGpFlna
PWsERlG9JM33P1/HsBx+6bWfL4TYpUFLgM8AUvV2QGktoUxcBMkJ0tNywJbNKGABAS3rrL9Xuiii
6zHC2paXXr20VMQTokqS3lkxJM9NE6fc3Z9v6fdXHGDFCe8iAKuHL5W5418gDwPMhbTnlHFC0hcE
d6WXo5dPnKCp+dPst5NUf52HkfeMAsnZ0fP/6kfn+tHXhtxKLw/fk6x5g4pzDRzq/189euJlf//2
X4/9S/+9e1M/Mn/3s3ok5b/Ifj1jDY8VoIPH2b+rR4Sjf/kOhpacj/+t5vOzhhQ4SL4ay+0fDBwW
3E8yjRP+C2SoT0EJFA+YKUzL/wMcnYde0S+z3OgHMb3xKQHcgkvhD9bOr3OKLgSmSxNne9RWemjc
biugPGztdszWZ98f2uIF8rffkeMs3SJ2WEJSKiWtje3XpEbi9Ie2fYHqWOrjcFhEVq0ucAEpu5sS
VRX4uE0x++2rX/Q5cnuWlGXubRNEWJzvwdwswwNF26B8CUMfk2qOt0resmkpSB80yTtuBY1TEoWU
ZHrizFH6lFs2zeRX1bVDyYRbTqrKWa7gzdX5PxY8eP7ml1f6v4TWt0JIAoCDKd6BW4zAZzBcJiT9
su4Cp8pgH6bh93jC3wAN6EqU4qKEMaiDC3Qe+4xOZ9aW2T+ljQBgfPjz5d9FIq4PkDIAVQk0mDfF
zby9/pp7YSdtmX3LHfRg4Gg0VClTzh6upfIDlMZE95Sy+0RATBXweuv7SXgLPB9HrHLyUPVMa2oz
TQMvxrnFXYN89S9jZCL8LwApsCtm72EKAY3Et/F9bJrTzHJT7aEng1SA7e4SrKgCdShD0ZP/1LqX
EiC5Hfd/gUS9ezfmuoRodnXKvAhVvb9uO4C7aCwv/JZAhgA2Mtpt2X1KReyiuTNRv8zu6jjt+35D
Ycp15ebP7yb67bEDwK7Q3sBAhXjhvtv4EtCYFuZh3jcrKMEnbf3Jlv4LC8nqT82aBeVtZmHMfGNk
fAZkYGwaqRsSh5JB+U/vBJiuRN2Byqj9uwl1GqRxmeNF8E3IiSWH1KdcneLg62nokMQLYyG/GAVc
pAc7iX/zF0pWI0CtMWvsdvrLW3mbDwhgf64U6JOFGLTwat4j2em72PlS1PHXOEJ1RR8b1aLUtbfi
qouWI94bM1Pkz89vlNfezkCEDgSrhIWKbcxvcmUJpFg/anvrNUUavbIuZlqdLIhqbtIO+78pFyTq
WdUtbruZyU0ZCD+z0+GxaiWlAWgSun6MqEDpeqf8RrsP1ZjV3eufb/PtHo5gHMLZ4MsESDZiOOjl
t2t5mJASgq09v86auoO9sYfC5v3YuEb5aN9oD11jZHqUWTQoM5gfGSXvv7yf3wbLgd0J1wCzAvJF
TvTvbiOENNMvSBi81jDCieE50WudNgAg+gWMM53D4qWj0l68VKjQElF1W2nHvwit3MKyQ0H1+hH5
l5S/qmntjiCKEBP4K2b3/QJzzCABvA6wWbb937Kw2aMjQD/Ae+1iV1rVHnmBthzu1dpnbb2d1AJM
bIsL2ci/NcgVNcsuLNbFepzaNj51keYosq3W1V6uKjKyHgAHWPcYJS/ftsoHWUWoCSH7E82ERNcC
oVRTjIxKvrXgnEuz5M/v33kH4eRRHGhyBiELzA+ZvncRg5lZq7Ee2y+B3/iojUCA8JmKcTwgVwt4
Fd0d9ESWc/RESYN/G36EE+wFjRn4PPWeVAdIXH9fQ+J9FAfeSjLiUyFzPbN2302LYi66KgYT9KXV
rCK195BCEjeuk3oLuOFhYThwdyjXZ1RllyWA5KknZEkI+JN8SNQaWxe6Evn6rK2hk7cAE02CMIsR
otoRwL55PU3nRUyhZQz88aHVebE+ryXyXwUaCvRB3W3G6POCmjpK+aW3aDIRCqMIdm08oEv86CgM
A1BrwSx1BwlkhL9C6TkjwVA/Lo+cDhWUDQLOOV/RkDxw55lVm9ygb/2qeJk7aUTrI+A34yOeFyu6
UbqIjWdEpd0KehfW8QaLNiWf67COxfNow6is9gBwyDOgyjekKH+eG++jJqMf2Ca5h6gn6Si+mxoe
4vOJg2Xil9XhDGfkFakhdPgm0bc+GcFuAsWfr/g+GoEDFzbMJ5OVsne/v2Kn7S6dKm/67K2DmYzT
IEz4c7ugYPNGI9GXX+IcGBqai+5AwfMGDD/E0L8kD6ZV+iZ2c2TFptucYH/Qut8fXldEkJUVyeq5
AgcPVqFvBt/63qhUEY1Suu7OHoHhJrsfEUkm4rRovyX7BBD02CCgFUwI2fSoR16VcSgfZ0+X4bIB
5y7Hhz60OKMpwLPNFZMIEXyMT9A+Ay4lHbPYU5t52IxUTr1TbCzUWfkjDd87l/0emWEPINY8/oVz
4byLaxQuoFu55qk5E3icCd7uA4WMKdaAYHhC/tkmifW1dkliAZkzbwVJlkA3cJqZthTFPX4k/Y/M
1pKtmdLeALswfoxnaaa0q7K10hdZ63omRKq1s52DgqwNoGL1F46ymD9SDkZNfoF1C8rKUSyjP88l
911kozAMT4WjiUQGwHN+c+5WXl1hoVK7T2GPpHF76NvE3EBveYNZuj/WsWvbC/cWp7NZ4sRKE1J0
y3H6BetR0niH0ju/alTRFS9llAfCuH2ZcVALtI3bWM18Kks984hLAm8eO4dAe4c21KOHGjr7BY/7
l0d7l2XyaJHjAQdnqSByQL739m31NPmCcqB/7iXYjwNd0YqpBTkya75S2S5cOooA1dZnpIHN/lhZ
jcMLmWVVJst+rSQ1uUPkWcP0RJaqGQ70pDxmHy1BokmdYUA0HgVQKxPdBsLmRQaRmbDWk5FwwayP
bf6LM5bDUCARx1AAK02tfuuXQ86SSBGu5L/O42NCYfEXBtS7NQq70yO7Qv4h5Nhp/5bqOtMKwUEq
6+NYBQ3R4ZzeUgOdRzSqAKqhVPaXYX+3HZlLAoaH7sC2ZOMN/m47svOGrLWdAzqgyH+99EvfM6HY
+xkfkbei8aH2Yt+B2kHpLQx4OQI0fqkIeozSpOeS9pnswjg/xL0ICQYsyPFBlw2fmiuLhd/jEyyR
lf3x2hIFZHbazCXgOkQQ8AXjdSTFbF6ElSOiiDbjkkfjg91UDXfiF0CMn3HxMOfUPz873Li3MZGH
N5sAQcIBd/L7iYp0sENAYl7orSwSrEU/FB6lcmi1+a2EKKqx7Ei1RLkvct0IBVatQT9jnjR4s79p
yXasK51UljAaSoG3VVMzJ19tLIQvpngQclcEdVN+Qwp11Q9Vg9TUy4QY7nQnRlor6y5EL81vt4r8
sRsO0+SH461WaTw3G1mh7Hbt2dqJdjV4ZXR+5n6gS9DMoVoh+dYjpfdtQkOSxTCueqJGh3dUTkOA
TuUgHiVyUgLT4tkZJmS1oyl1YvK3OOlPfRqQmW0D3OnWlWMtU7E9zVgvolbftbk8jABQvJ1fUeX9
iNimmz0PAhbVzhO962wXzqcNIncJwNBdlLlTgbdemSAh6/UoKtgTgJaotu0j8pype4B2Gqb2vi2a
Sjwt/pgU1lPU2PP8cUZ0tMcmt68tHN/Ql/jmayn10xrATUPTiGZp2n2IZnTOj3FGdQMDKRFWAAGL
xohlBkABVPjqVHlYowbbNuO8Y6os6ns09BO6SkU5dU5+0ce18lEKKGy/lMe4sgp5GzmBVRRHdB/d
rky/I0Tq9YzyDO1Sixs0ykam9OoAYEg/eNLupb2va9G2wWmIEM0tr2t/LlSyz8ekn8Zr4HBJBqIR
CFAmH/we2wfjm5Am4YG5Ij1UrcbVZlsvETmj9g5DV6p+l8Z6zZfTlHRo+h4nqOWy2RbRBJBoN7bZ
4H9qrEH63YnJMdHjnTzSFrAILVkXkiOLF87yroQmyo/+/Esry0r+DV9OweXWphPqdR1U5I6XucSR
wL1wjEFDgKq5XwzBca5zB0CCD1KUfRF/tIzHSTyfTeVljhdpR0gUpJGf3C1TO7XBPZqh+VQeEJ+2
3PZUDEsUjncoHvpZBGgFvJ46BLr30wKrhTi21iuBdQYjZS2KkH1D1Fapf2V5sQ7Ka4dqs1PeY6uS
h/F+ygkEyb7JHI97J2SZW1qAsNruntrrkqmd3RbguHd1D/G+/uTCFud6VV5G0dOQhArYK0dvRtYN
h4wdZOvgX8KXcP+kLBsFqoZzsUDWzRwMUogFEkvCyYyYh1gNP5DC6q3HGtlh4pQY+wT7tGjCPsze
rzX5xrGPAPhEm/b8qGnvrwyfygP+x17SgVvYlKnDIRPYjnk9TiuQFP5vp5zNONciyqklgT/WvAqr
LkJEUJXiQKMOOsOAINiiabLALcnCFO853qAY1IDYfT1kNeNlpWtzTIdVOPNNmAfmljPedLs+SmYW
V/D4J/UaW+As+p3EVYc37y8Wv0PczwzNODp8lC0WmgX3AFSdy25/Po/WnqdeKbhB3d/6c9vIx8IX
ADy2YoooAG3aIHUYi5+zJ1477Pl2QW6Zh4th+fNDDcwavf2Z40Y+8Aj+y4MHdIM/jbYefw61df74
vwf5/DkqBW5xE7g08ANsB6x0fC2At2S4CNTewkMrFxHkckNzOcnsRw7gSYNt9PlFYQnSM9U4eQ86
OdUORg3+xinSET/pCGQIozS6VclH6L873BVlDjQpNjAwTNKbAKbglyXwO/UanUcQiL/gCX8+U+pm
nNG2bVPLyblYUKDlz+zzqz1PDxkXWN/tpcgYhb2PRiDfOINYY54mjjaXSSHd8MsF3H2QPq1WJrC0
40k9M7znibQOy8Bd8pDmW5xMd/wdBBrQP5uuT82tnwfUWulK620Dh0HQdLb9ushPKwpTc3tMTBHJ
3k/Z0LCmozwxlY9u4v1mY+CqV0cmNdMHEcHKPLyGZCjvOmrZ5gvd0fwQYxLyo6zh6U2bavXN/dcD
eqnTE8Ra9D8OqM/yvTQPHaByRbcETn/lnecK1phRHxx/DjlUE83tzJlX8CXsAA0Xz9usYJ8fHbVK
+4nMDZ7prlVWX2dbu0tiLg4HoOHI1ONB3p9KCgaUbHhN6YDjZWKW88D+yu+KZZB5eChIFuflEoBk
OTcXeLXYAGvKSBiJjbhLKBs6kTPw+bRXHT9IGv3ytkKJv7xdqom6nW9PDqUiRS2/vB2LPqYoMAGx
5C/TpBmfZR3PnALiZTVzf4oI5TnwH+USYUKdlkO4L5FA5COIt8ZRd/Ijtqr5sy3nnHiTlE1TFBc/
y8l5X8LJOgxA35v2K4K6wvMu2jxlOI4QxVgz2FKWDFgXYxoEkC4Nm6l/UkjWTPKiPz/6jDUnQ+S1
YMN5oiLBW3MvV9shyvUaxYt6B1vDzBrqVWaKn+unYVdMjIAzuOZ5+yyD/rHRTHA+rzKqj9YmK1fq
ypHAmS4C1pEtsrrx6H7xCci45gw7+kPHvDoXWVZA4BoJ8lrp2MXRQKGstQFpZkpvMcdyqobKFwUl
yhg5TPkF8/Wiqbd9SWHCv6oKadZTL6aMInxShD2h0pMxFD8sn4g0+YGznhk8uIOmVACoD2goOnp1
wp/TbucpP0+kZ7F1OcUdHo63kZebIiUKQQxlUMSe7D8IylhLvIcwYy3pQU6tX3boRFoOePqAIpD8
IhLgyGrDZhjx8ldLrDyVrCuzbVR+bKabdrXD5DuPZN43VKK9DBTNiG+dj5jYh2IdJutRk0xTVVhb
xK6+EG+ZX9bUYv17xFDePAN4dbCUyChpU6UqUXoxtYAIISakbaMlVc6rmEtZ3ko627hACbfpeuuf
KcNeL96zo3mlDxuN+re1DRFj1c9UJKei/2gnKjeUF3/x0vlhCsht1LdozEblfkb8h9LEURfDWEGN
cPH9eV5xsBPNBktMDhyb3nEacsog8KPBGZjlVR4BkuOXFkAmdIfIP3c/n+T8LlWL0LO/9VGgNI/1
I9yUuNcw3aIlMdGE7N8s3qyrzCfqH9X7OHfN73zHtvjEgkgZP2KP6kS15+RuehsZpl0s5YRsMb5d
AW20ewAMgVmVSInyLz+nLDklkQhdC/NP5xK8CacWdJUZlGWwcVxth/dDimtYs5nsmoK9WNY4ck+T
qs0qTyxowpTv6RPxA+QJ0QLUE/Nb2PQfsAiLzJ2DQeZPf17I15hgPSqmivV4PrFh9Q0MewPSaRAf
inPAwgXcfLMKHVOMBrpgipCdllqIXZVUqok3qZKwkoB9tTwzKmE5UylzE5PGAQLnGsFYmtsafiw4
qynYRzYAKc0ib13TZtzV02zmZBDDKc022N7WVbVPYcUye88DQh3YBL2C/j/fKxCiza9S10M+6i+F
r3cHemo5xj3FBrQfGSma98193P5ITovWfUzx+eaugySZWQ1TQ5hVyG5yE+VI4SXdjLgpcO9/Od29
PduZy0vTq0ENxXe4/ruDrR7mxpq6gFLVOTTm1IDN+NNQKf8iJPKu0MRqsqHmcy1KVvy/NMf6X5qX
0I5UGJNK/nuO2MXcNFvVxkLcQVwwszuSqXmpA1Z3TBKhBa/sZ3D882O/LSH4aF1QFXJ8Hp52OPPc
fXsv8ei5lG/z5BHKGmEMSJLJx7sOYaT92pA6/22cf7+giz4EDfcQ7gXv+l1FFf6Y7ZQVhE0QE2wU
CSJqPXRxqEmUNX+s7D8/4DudCPOE1G5xzkHlEg0aGA5vn3Auc4GcYskh6xwxpnQ1RftFeovvH2bR
heMhb+NVfxgmb8l31QD/+YvwNKHBAknGRvSXO3o707kjjlIobtIajXx4Ku9dfJbItqZg8dRDeV5U
E3kda3weipi4noVjxitIBcJf7i7CE547wMLF3EjeemrAxE1xsj/4lddgFDITWrBHVq3i46yP2LlF
Hs711HY697Pac5j980O8f428OGHD2aZj4sB9ed9lZd9VPWSp8TbtChOZ1h+JUNv59fBhscJB/Ee6
LD4NECl8mxdp/mfceN++xQAHd16wPdz+3PZQfEa6zG6IrM1Gd1nyH5XWgC5C9UcBh4WB+Jb4LRx4
qLQ7eB3lt+dtiSTZvI2gKFkXdafMhvHnATXx5f9166nPIu/KRDWgFAOjel/PnBY4m3r1MdZBgL7w
t0EFEfKL1CyYvy3B3y/FqwMliSQVJ304f2/HsordahkSmVycUxGQjKapObuq4sefn+onFOOXB6NW
yKVQTAKJRghBOuDt1WybvkyQpd1Rr/jddnvXnw0aYUBMZWj+6daaHvq26RJqq3BK4SI6ctOjP+FU
V+zWQHCQyitaKj/XrqD2YN9XqFMkzQU61fSEbzHYLZwZSoFLy+lzp1TFMUjnrqjVviqH1e23dmPL
DvS/9im1XXszDljyPjr38wrcUSzvLq7hTM43BYY+ACNJcmSGc72NVoV3wUEjyKpdCeqXV/EzQQks
/izdoM9kpgIZeshmIX+EsfNRo5hsQveUVi6hm6OhSQOm0cUn6KIxHIDb2h34ACmWHIJbr0ManvTx
HAFbmqOsdrsNMRreFF1fOeum7nQEcBqcYonV0b9LHoptE/PWcyLzI4OiszYxvqsKzSYeqNFTJ84W
hURXMWy4JIp8JlOw6VaAUi3nCirekXp+mZdPHmlv5N1ith4JmPQQcE0xoBs1ddblfA6LpqXzoGDC
jqXsSgUmoMuwydM+RFXEgheD5flGIaDlu/eRitpg2ieKxa0++ks0rs1H+g2mo0UOaLvytuk7mggf
s5ZqM/asoGAFDCatHCcHcU7S+c/C0bMLMQaZJ/eL489LH96KaorbD3UELQdLsRobXk7CBI653+oe
QWB3XzcL73Y3ze6KrxRSlVT7tqRmjo+QlFiwnS+iru+Qdy/zCeqMFYWavii+X91R2GU/vUq7KhZM
eQQJdw3dva70p5rKizVsACealtvPWKTohyfyOqyI2/mhTksJ+e9nnkXh2+SJiA6YTec8Ncof2WAd
lAVHNh2BiMHPWtuycohkSRNwG5hNYstQWGP0kSDehI8tzK7yUGUYJOPHlkyP/pL5+W7JELXPxOhd
ZLa3nio9jxdUMpqHQEs0hSM/vQ2yvsQrQoz6Y8ykvhCJD4me1Ze+5rotPyV21kDrs224fqkWBw67
lJTc2r8KW/tLU7Ac66mV13LK2l0g0pS3a1vYzwaz2OdNNtyteYlSJHt3vw8X2yuZsbL6mrbDo+uI
9koLK7mqxg4Z4Y4SNNiX5AIpiQhbpynEgSJV9PXb7FuGxeWuTFuMuURd48kZqctwRelhiWu6wHXr
C77aqIbAIw8OE195CjmPveq5GY7uksbfVFSUx2J2SlRGohzLudxuHltBbR69YvR1N5bXJE/TvIYv
pVX7HOWH6uMUutnednv7ElJGmqHpb3nXgjLdQfdd/b3Lg/gDxUM8d9Lei745tHo4zzit8zC6eZod
WixD9k5X9Q/dKCg4EAp23TIPl16HnfLGryYkSoIoTsNP2ehGywkEwvC1c0Xu7Juh7TnmZFUKWc3z
w+9h7wfVzootfVlFwBF2wunzD/Po4fNDr/7K73pHbWM8OF7svGuvcZa0rzrpmBka+6aHmozT5Uw6
e2MHxXii+m1dZgXG6buQ6PfNmSYPJ0skVCDfgSv8PLVq+q4sa95iGra+oMTQuCAKWuCDKHkyc9MS
3hGIKT3gZgOx5lIOCTweG7Wb28UJCMQcqbYjvBnvEmcv7Ej1jE2b2w7ulY9e/4ZK77M/LV/tIY5v
hcPyGbuh31FatLNNgj9ZgLZK4+2Rqqhv21Toz0s7k5PZtLchlQwFGIjCKOf4LTwjT7zQmW428APr
Y0OhYOPCXf8wO3XxoUuXvtgWfZ88qXRRn/SM98FGzcMM99O4XeTcHx3XkJobC29Oke+Zw+k+cru0
RNNkzF/yCps8mjzVc91katO2o/MBu7Tw1Lo63A7aji9FVouXLsSSJ6feP9J2EAMXjXuM8aDJLMmQ
XGNACLm1dIroRSMggEAx+Vm+8fNO3UsEEQ4Eeim3iAsFF73TpPfgdMB24Fv75DZ1i+XR7BzzdpQv
2oufJs7JT6tC+OaoWtR3clUl3xcG5Jj2wTDsSQOXR1SGcRrVQtGxLRIMKNJxPMmoaI+KPNTZJFAY
niCARq/e3Hofc/xWX8d1XL8PTPAd+kzujQBYcLTZKXZqVv0j+aW18TEGvLZ0V3xZIfQdPXzqQWZR
Tsag1RbsZVjZs1FmIfUgv5AXqBki0d3V+bHwB/0Etsvj/kf30rFrD7Nir/tMXU7dR3UKI3Mpo8eq
0utV0uV4SgWEXI7BFeQIYfeXehDTPbrD+qNGOvArNsMEB1ct+BEtFYuHmtad4/XD1ayD6ZRNs9dQ
twnrYwyVB2VfadivxLzTaun4Gu9l/QHbjvQppHTyGf5L/5ENP7lgsQU3q2OBIV+RJ0CtxUduukQ0
qcfSaxeuS+0x3zEZWhOruYcVkd5Db22x+m1L+6AnBK7afhAJh+t1vdaRGK4AKhVUB6rmI5JBUUXM
rua9FxThhUPPD1H2VdyFMKSpzGvrmxW7YNCuF1+sGSL31Uyuu0MMpEIRqvA9hEz2dqMLaE5l1MbX
k9Um91RZylsLhs5z2esX/gbNrD5znruKDCaHwXk7RznwS791ssuoad0vgxUP07ZM4YMC9RmeMncc
1RFXRA9CSOoEVwLH+fCAR1QdXVboqOzo48IwGel378JoRdgkX/sI6Rcvrm8bi37/1WKpgLGW8Mr0
tcJFojygP+VMcGVVdYeQlfUhqCPEluWs02afRq1+wJ5mRNcJ6ZX0qsqKBnt5XfuAEOPYsY7B2HXr
A2IqekiPJvWwd5FCKLIpGLVmSorLgjO5LrdOQOay9ashHm+oluQ49A1O8nFCwWPZNnYpr4Hrxc5u
ckgRUTLxZf/sZ5z+NHFEtz2OnBs7qYEVXYy9xDbQne06/7h6S4z/xzIrG4tml2Bnn0JBR+Co0A7S
u3Ts/OExspICAq6blFjaaBz84LxYAgeezAM1s3ExsPrQLA7+ZpPkVLlFIN21r6con3EA09Txb4KS
cLoDILfuGipbl7nbQ2x18AKHazV3+V25WDJaPYa/tudqR52mKgxKq3X96q7vRR72u0XmsnQpsHcN
6yGkvbkdHHiGe+EgGHSNgnuOKlhNmXe79jNWWF610PgJhry4qDPhN/uERuFNkVEm3SERMl94CbLE
O1SJ04CSWK4dyN66pR05+AH22hPdb4mMza2F7F+AR1aMB0EgCo9SHDW7Z6e19LcxIjXxdIvvUtMg
PrZHqMcdkP+HJmJBXO8MFG3aBKl8WCyBqs9WDTgullsiac8HGtvK5uwrQUhhsJq2ZbvxsQ2ao31R
QT1L960L/cu/caxRDk80c6v4IlehgF8+flnXNHlKsPlKotbPNxwTqscJbMceBwF9tNk8bIKE1LS/
gvWqXNzyFrL0gI+njrYtLqntJgCmiQhX5VePkJnkTmsJby9Ecmajx7762ifxegiaks5VAuGTDmOI
Q/zcTQq28jCL+6hLvccAAJHeZSO1HuYDE2YDHm765jRt8aFVdRfuuyBIrmHbN4+DQptuP8woVMLx
q5JgY1VzdKqaXO3cWpUHzDz9x7qwYbb3aXNVxJivu8Us8K+maYl6BM3riGPRDm2c8aVGSei4zi6k
Uwxfympnw1aFO+bI5hb8IHz2VsP9irrJnreqSBAIkt3YwtPF73PbAIgcTp3k4fYLRe7HFQnEbzhI
oGyT01/baRYl3K2l0Lfs8mz+mYRQleXkF9xC/MCukx0GvEq2Q92mz3mWOF+ovM0HQDvRsbGj6hC0
QX5v5baGRi3TTwhPPZU5SLCEg9shcOP8M74CfbPxvQZTLzQYLwfXQ4I/1nMeYn014DfWujx0YlPh
zrA357Dr3eUcSy7Hycm+FqkXfCmQOf9UON50ja4/AIVWNSePkvEzxXf46sS0GTpfbqsbGaMwiCJA
inyNGMRXUZjD8FJXZtdGje61GdGN25cyoxFKMbmRp9qvoY92Opt7ek1rQ7EQsz1n65XEEUx0sty/
QVLRfU3TtC9wPOUecCUNcE4q+N4t5S/mRLq0/qmSgxvs+hQgJ4ILbN+X6I/1/91yaku3Ret59hc2
Xly2IiucxgsL+cFd3+bWBdIj7pPBDWD9PqLxmCEVcuf7c/6KL1rL9sDJ89AMMWioJva9a1p3+qpd
AJVsdEJKcz13Q/uK6cCMkzllxhHyY4m9br+wVliUnNOGlirmt5Gu1bihIzcipjV6lxSpUZGfMlxp
Lwxs9DuqpGN8qIK0vxKobXCWJR3pd2WsELy3VAXm115H/7nvyhLJxXFGucfrdggFKvt2mALnke4a
uhi0hBks2U9peZxIqi6JfvW0nxV+uKRyEaknKA5cSD2URqztEBsk3lLZfrvXqCfhhNyBWRBbkWJT
JorxkIySVkpVYHxFkqb35hiLyNGikG/c+phJrJ/qbqiLO7dxpg6Z4w7rQKw2ZAMhUTsDSkBHy3bz
WtxJ/D9DTGEU1OcS2KiFgKGF6GZ8oGFWzPZNkTYSnwFO27PAu2xNsXrdBmy4eCym9K8wJxxAc4sF
ibslroqrJYxdz952wxw5iLaNVIewjgHmHQ0HPbQq+5QkBfzyHZrImjYKbByv1ptxVvgDHhJytfo0
pINV/dMpRPv9PU58WVXvfUWv7TG2Ua8ajy1Aqb7e6UVYdn6fD4hB+M/CAi6FygC+tRPdm1nz+N8r
KwpsxrHL62UXtensf/LpMqWP52Kt1ZqGQ19GpjTqOvHcXqGVbVr34AVMt4J1uAbfcC+zZ3kEV72y
3pSDjcTnoZ1SC6G1kEKXxck2zifJFkE47p+HlIJCeN2TUM63iEvgErodkm5QxXGlu8XbYsvLG1xM
Qkjq1c7HuXupr7yBx1s3sMdct8N8p/Oq+NHr/TaTe7wY0sy7tIdBLQ04JNSq+E5PJOrQtiEWpsD0
mh0M2eTGBcxF6t5GREzUPkmiQnHM+qBalpYq7EglNdsCqRrKSeyTehb/w92ZNTeNbVH4r6T6XS7N
w0N31fWQgZAQAoTAi0px1JKs0ZrlX38/eaAjBwKNXbdSV28g5+ho6wz77L32WmgbZQ2IG4vYQZJS
g4/rZ85sIdJtsmC1baFdJ6lLC72/bqWoZ+T94rvMrKJPAuiaciynFJ+N1Yq5MwNtEj+KSYiXBfod
kppZqheWP61zcCrteCUvST6u9Kpbo+zfWIFXU3et1efEgYO38B4qk1DWq6uF1HXxLFNiwFq1RSI4
E6IPC6ttjIslLpwxVpKsU8dt0oTJWV6KoBhbM0M8HAh1+IiYjh2ytKqxDZeKqVbTUll1t0UgwHfj
IWQywwPlhGgvMk07y3W1jKd2bLYPwspuqQmWPKSab80QQpppEyTJPEcwJ4erCJZTMVkJNacRWGP9
Ge5EXpxD7hfWjx5MBkRc8Khl6uVD3zulTqu2hdO4kkzAOXIvNW2LaopOeScW51KRGl+iGspO5HNs
2UsnBBQDjROq0RXXsamL1RSW5qq8B/oAbGKcZ6DsJmA6qPNGPkUGV0Rw69rj5B2P1SV++FVLwq0d
N0pozIxQj6CgKNBBBHhNcQXYuiwGuiF36IuYCYwdY0MofSSB4btYGa0njFHcW54vs2i5mFQEzB5W
ABYYG7b1vhLElPeEJkGXsvam42NPVcs2rdkCbIVLvTxOQbjIvLcCy3DxlcNl479HZiXvvS5FDs7x
YPQ3uWqg9sISqVBXWquL27RR7Ctgkh5kjRKWN5tVC1wNzvJxuFoF7TgLxOaT2WrVTQPlHq9AGRvZ
YSNOWU2NmGKFULNuJcKHBhwMaXMhEbRA5hdszOdGUakj1MJCPU9UZJiWTa59WEKieVrKiXiv54UE
pwg4RAgXViD0i1U3puSou+5LvFFDr6Bj4oSSAJC3gtqC+FTPQacVyQo4qGfDlmQ2VtRDIzgNT1Ag
RE2dDBF5VoT54HXwaqVm6RWod4CcNDOAFypegdoR9eXFFYQf1VtPlhCUETUvM04BQmQfm9YoQR2X
CW8JGsD4qua+Ca8tDvi7pdB7vIUJefMYnxrO1F5QGTgK4iH+lA19AfKKcMnNKiYCMF7pWYZicw3A
bqqIcTBbLVv+xtOA0wEbibNprWR/N4WfzGS7gMu11LovBqtFjVhukmdTKGDN2wIC1orHadqSA0FA
FCiW0yslsuVL1KdDA5iQ3cXjXLKtS0Hw5QdqxMM3rZAVN2D1FpDPmrJDVUyVkGcwrK6ngV3kE6NR
g25aNd0CyS/oj+1Z5QdmxPqLsOflQpI79IT1Rruj1jlrr4lcoUMFkCPuxpBFSl+gfoJ9NQaIcZ2C
MBFnRqN1HAosmaqGpS1q8SyG/vIjkqN5M2HfxKvDP5/6Sr5cC1Hr7xoF2V3iLql9bUaxcr8EZeGN
6yr6ohRxep8jCjP2g4TYI4hKgFJezZCP8i+e0IgevlUrQGi1kq7yivKegrjL18SrhIt8waSe5kFo
vCurMn1TaktqPXIjfEtcwDgXbNG8I2IcGAwDT3/I5BVUPKpY3NZ5J6MrmpYonNYIf+KtiTHQmYQQ
j1EU5nmh+Ik+haECxymGBP4Mot86uqVaFppBglvTnKGuTpawac1wX6TLpEt9sIGNdO/bXXsP26o0
zopKpHQSWaDYjOy/gRWLU1VTy09w3C7PJIgeH1IQ6JBz2Z1GjT+GA/J/T82NedWS5D/L6pJZZ1YO
AOXyJqtEZJihrxYl5sHqxoKgDI9GghCB/SBPOGYUypQi+0uiaMLbZinnnxcEO6Zmy0FlmQYIkra+
lN4JZqR+WPiw6k5UovoXWZZIpMJAWoaKMu8qov/5LMyIB+UPbFDQZE3JgVPFdM+JNo2z21wtUlV7
B7XIklW+MM0em5QvqX8GJNAiNr8k10DCMX2ndkBpoOWSqdWQp6jGt6V/IVa9StsFQO6u/GQHbaPN
tURNw/NFasalOrHVXCwFhLk0tclZvELQLOS0wEcsLCnQEdkql9IKt9GEAWmSQ3wntheIWBPFROWi
1U5VNWnMr3qSlCwqyyyM2oh1TPMRKsXPA6cwFTrdQ3V+qYKxAo6MGw+qqqMWmkkDjF2FOBMJgtQV
e8q7YkpCE6AeZGVNF/pkLAMvBC2UedDCyRPGIHTAZ97CW4nL97VilhxhAqWFmuQuhfe7XkxJxJqc
+ygZCtrF9WKRQgI2hegYaZKZmClVsXyowlUtdWNayYJu0qQqLhlM4j4rw7lNmeTCmhCx7t9E1T0R
Sjjfa6G9/lwJ3kpGkdk2Q+6BhTf09lIoCw7Ml4uusCN90qLbY9SnP0nPDQtESP5RQG1RK0uSE5ge
wIdhci4ROXMs2syaw90NumqT9Zb1UCP9lCtwiJ/XjVnDCizGai4bYyOHhjYcR+RRikmpJK3xabFO
dL3cr2F2mW4Z5OkpV7XIv4IC39d2CLSO0iQvgPolzfpES7wBfkCLDa3CGfw/RfSTROUwJ98/kTJu
rNHXDpPy7akCnmIyCBqapUi9hBtvnlhvUDVw+eSk5qFHVitAcLXYCpR8BAuSlZtP8X/D5rB9kZ6s
c7ZWPHpfuTnsDAX8ucWO7qC/e8MaVH5Mf+9HLzd04v6u1tK6U+sev9RG5CDlVD266KOqI11B0Qik
PieY/vrjhGnnbW8LpjUCK9Mzf/Yzh4tSESgpnhjpR2Z4+Q039nz5Ny+9wcZAF49//qFQwca0GvBk
/FsrKNJI1RX8I0rH1hfLx1MrWNYIjgEomPoEf3+R239dVqCyxGSqH2QFFRldKrO1vjBzffGtB1ZQ
RmB6RNaP7X0W0ddlBVRpdAbwYVaQRppsSGDEEEjqL3nPCtYIKFk/EBDc6K/N4HtFMwJMcs/jcZAV
FHOk6AaQLXU7I/atgKQaGB5dQUBrfb2+saDKfV3bYVbQRihHq8yJzacW99cFgxnRA6cMY2OFzeB7
TWMBeRy2+IOsoBojTKAAn2SnWF/DGcEIYfkE+CTDDLS9zwNfkxUoYzx0Rqj6iMIwifPRdt7vjwV1
hOiFImKGtb1f0etTNCxudqyNYN037+XfOAqQiSPdgNzW1lGgwaebA44Cj+nXA+i3X+kgWJPDHTYV
1JGJXrRlmNuhvm8FDXeJmB8MWRsjvLplkY9kHjoVFGvUv59BxHt77Y0FfSRzuqBiZrtublag//2M
mP86tdoPXMa9Fv5xnLGBBt06gGs+8dOJgK8ocrJi39xOhI1b9ksv/ws/+nYE4fQVPa4PH4FbfO+M
8qMf7Jzu5/e3DnfvVcscDAc/7LnqNs/+52zyl/MYB8kUTYo8mJfrBf/Jzd0GsH7O9s+3L/j80YNn
7d5q95/ngZs7+dzv1je6bTevnZgDzH8i58GJnaf8d+xHbPz/9OTPPwb9fLIb/qRhaB527fQ26f3e
3b+/K/3wbWl5sV04Y9Jk2DAMXsdoOESb3Cl2La27DOBp9+/f7/LEgT+OzF4w6DVnQtydQ81MAWaa
O4/prqW+18AOmFSHt5wk7rwM5lW5a2zduNGf3g5tfOpGTuPk7q6lvmWYT49g7N10Okn/PsE4Vfww
NDtsIEcYhadYPXgcfE/Ovn1VzKGWOXPT3Bt2WYJahS3g0JbPsXgQ7NpZD2+ILY8wUi4eHX8wACWV
A+DuQb8/by6iiDRAMJyRG1/sUFtcJI+Bs7eKbHb2g1tOm+Gw2EQWDm328vnahNDxEebLJT2r5mG3
+1zrcUFI9QiT5G1aBcUzM1uyeYSxceUEyWD14PBwjO3lyqGY10ken5oD2tA+OHToJ7wCFO3M/apw
4brZNdebm2yzegyTBHOf+qUhBy70M0eY4Vck410yZIORDSi/PxUebJZewunHKk4/juT+krvQa0Sl
VT5Y9rYBnoM7nibl3hrSqw4fYVO/dh9yZ8972sbmDu30tVs7w32LnI5yBPfp2m1Ozp04K/xguK3T
vnWE2dO3/8bNC3ewUqGRKR2p8SsXqOhgG6PxY+zofc+/gLreTZX1lIew7wiL93VKldLJxMlTdsrh
5FT0nr/y4OGyfsDUCffn/iYudmjz7xDO2HVybRawl0fYeN6FER7J8FQjb+KZB/c4d719mnFKW3cv
8fvOzo2bJEWHgMzeMYF0qnyEzeHWTx/dk4vi2d4GfeMRfMsPafWDgUh6qS+1PtTumwc8H4h980c4
j3zE+m5RuAOXArhsT3d5aNc/uu3wVLlNuR3a7qfS8Xe96ycPHAHyEfb6OzeP2dkGLWtwg+z+4/eH
+F3AyWZveCukTo8w/j477DuJVw6nJtFU9QhT87NblCff7byOvsThdvkcFPMUMqyB5wauwTyGYbqU
GJO36+R6nMDE89M983uRpm85iefxp10++nt/Ngyu9b+YR66T//VfAAAA//8=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9E1A9AAB-1CC9-C94B-8AED-1A5E1BF7FD1A}">
          <cx:tx>
            <cx:txData>
              <cx:f>_xlchart.v1.8</cx:f>
              <cx:v>Profit</cx:v>
            </cx:txData>
          </cx:tx>
          <cx:spPr>
            <a:gradFill>
              <a:gsLst>
                <a:gs pos="100000">
                  <a:schemeClr val="accent1"/>
                </a:gs>
                <a:gs pos="0">
                  <a:schemeClr val="bg2">
                    <a:lumMod val="95000"/>
                  </a:schemeClr>
                </a:gs>
                <a:gs pos="0">
                  <a:schemeClr val="bg2"/>
                </a:gs>
                <a:gs pos="100000">
                  <a:schemeClr val="accent1">
                    <a:lumMod val="75000"/>
                  </a:schemeClr>
                </a:gs>
                <a:gs pos="100000">
                  <a:schemeClr val="accent1">
                    <a:lumMod val="75000"/>
                  </a:schemeClr>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axis>
      <cx:axis id="1" hidden="1">
        <cx:valScaling/>
        <cx:tickLabels/>
        <cx:numFmt formatCode="&quot;$&quot;0,\ \k"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6628A2F-ACFB-5248-946A-E5E36EF5EF5A}">
          <cx:tx>
            <cx:txData>
              <cx:f>_xlchart.v5.12</cx:f>
              <cx:v>Sales</cx:v>
            </cx:txData>
          </cx:tx>
          <cx:dataPt idx="44"/>
          <cx:dataId val="0"/>
          <cx:layoutPr>
            <cx:geography cultureLanguage="en-GB" cultureRegion="US" attribution="Powered by Bing">
              <cx:geoCache provider="{E9337A44-BEBE-4D9F-B70C-5C5E7DAFC167}">
                <cx:binary>7Htrc9y2kvZfcfnz0gEIgABOnZyqF+SMNBpJlmT5+oWlWDIJkiBIgDfw1789kp1jyZfsblK1m6pV
UrYlDnHr7qeffhr658flHx+buxv3bDFN6//xcfn1eTkM3T9++cV/LO/MjX9h9Ednvf00vPhozS/2
0yf98e6XW3cz67b4JUaY/vKxvHHD3fL8X/+E0Yo7e2o/3gzatpfjnQtXd35sBv+TZ9999OyjHdvh
8HoBI/36/HWrh7vbZ6+Gm+HOP3921w56CNehu/v1+aNPPn/2y9Pxvpn7WQPLG8ZbeJfIFwwRxhFL
nj9rbFt8/nkk5QuEBaEYMXn/xb9Men5j4MX/9HruV3Nze+vuvH/2+e9vXn+0hW+eam/Th9NI7WHR
r1/d7/KXx6f9r38++QHs+8lPvjLI00P6o0ewdKPbTPvB6Y8D/vU5+nIeD0Z49Ph7y/ujCR785LvL
+mbuI3fT3j67tsNN8z+4il3T6NbqJ9747UE8NtPPvJGiFzimmDKGHpxOPHZKIV9gKhLCxGenlF+2
/+CUX1b0H89+4p6PF/h99/zhQI9e/vX57vT5HwTq/0rffav9R9t63X45vh/58H/BdPRFQqRkJPls
OjDN13gCpuMkloxJgu6/yJe5H0z3+5L+tO1+PNIT473d/S2Nd3233PyFMUfwC5oQQQXGD4bBjw0H
iYAQsBzn8e8x+ZB9Hgx3v5w/bbTvj/LEYNfv/pYGO7/7zd34+uaLw/8FwYZfsJhjwnnyYLP4G5sJ
jA4GEw/P2Ze5H2z2ZUV/2mw/HOiJ5c43f0vL7dpbfdP+hYYDuiWxlFx+AcmnKJm8iAUWKJHswXD0
seE+L+hP2+1H4zwx2+78b2m2l3VzU1rzV9qNvWBAhmny2SzoKUhyoNECMhvnDyD5hJh8WdGfNtwP
B3piuZf7v6XlzrT3dnT6i9f/eagk4gVJOBMIKpn7r6dQGb+gnJMDp3ywHNRBX6e3Lyv605b74UBP
LHf28m9quY+lLm7+WkYpOOWSC0DMw9fTYoABo0SApQdEPXx9Y7mHFf0FlvvBQE8t9/fkkzs7/4VI
SeMXiANOckof4g14/td1gCSAlAglGH1+/sRqh9X8aYt9d5An1tr9v79pnLXtnYfK/wtM/XmIpMkL
QiWm5AtbfJrc6AssIbmRGLDzMTZ+XsufNtiZ/tFIT6x29vdkJOfWDeWz7Kb+aw3HXwAlIUhgqLzv
vx7HGmQ8qO0k2O0zQj5hJV+v6k+b8KeDPbHiefY/E3s/lgN/V6Wym+Fmcy+ufiXY/fzpF83uyauP
NNpHB/Alina3IMAmMgZp9XfR9jDIoyB7GywIj8V33rm78cOvzyNA0heIkRhqwQTkaMwhSue7h0cY
wyMOwQuxTQmHMrA9eOKvzykDeRfFRCQU0BpJAskVmNf9I/QCfImD89wTWoHj34XtC9uEAoSjLzv+
/P2zdjQXVreDh4GfP+sePnXYHZBixEAiJ5KBsEepJLCE7uPNFewIPoz/Ix9nrFnez+ejuS18k5XN
b1+dxncmgMP66QSQT76ewC2kMd0CE4gqUaUwapQ3ejrXMi3N7c+nYnCSj+fCQjCCYwJ4ySjkscdz
BexxwxqKzyrWBFR1ykQxQUlQUsR1zz74ainEx9LmYkBHqIt9tKa2YUG3J4igvjC3treCFy+LkZZA
bY5yV6CjINrxTgsktDkdHfUR3aOkW3eNl1XurkWFwj6hkc2vQz9sq1izEz9U+KLqbaVVqPK+HdK4
jQsliGODiqckmr2aJyKHjDWmL+tXvYyLyaUJbSduM1iEGZROQuxVO8YnDnf6dViacd/k/cjTdQrN
vDWTbojZ84FVGVuS9Vzgms0fIosSVUeF0UoMsUsRZ5S8pBHv1n01yDJ6NaNI03ZDpiKXUZcOdTUs
+RFvnPZHX0vnn63/4G4fbRecLsrPrZTfv/3XtTXw/73U/+8fHjox//7u7EsL56efOrqzB3nEP/3Q
ATV+HwsW8xlFDpH66JtvYONLmDwBhsdK/5OH/1nUiBFE7E9QAwDg2RvtCt3q36nCA97cv/kZOzh/
weMkgRyBMYsJPcDAZ+wQ8YuExQAbCQZuANDyFXgg0HoBPrjgEqTD5IA4n8GD8ANXAFWKJxLRWCby
vwIeiTjAw1fwQQUUb1hQxjnGgB74SXQXgc5NWxXlzhs+7q1oGVFt3Pk9CYZmDR2sV7JazRXhURpM
0SikF501CM/HdemiapPnI9+6QbpXUuBISdLIN1oMzVEpo0IRPUq7twvrt2Nihjpd6pLtfL5ytx2r
MV9TFtE5gQBnDVO0Zkk2yVBnrDPLcZ/Tk1bU46RcKJwqjChe49bLXE3M5alMqndynt9g3+SJorkP
r9dhWlPYUtjqKULZQKvxspgtPhlsq0u1tH7eDHnUTOka5f0VC70+hVdwlznEp6PORpc67yqflUs1
HzvS27N1Dq1aPEFvV+emfUVQuM67QLbB+fIilj7plVwPO2/a2m9ik+hM46rZQtU8taqcg3lVlIxt
Y7J0aeXhMUc93kusX9vaMlWIYToTNGzF1Axp1CObFZOdCuU1HV7VXcUvcovJZU4JWpRNHMVbG0bY
cSOiNZNjLpXgE93E3YRVEvomgzXXGfEDTamVRsUR5ypfyNuxrrtjrMtTTkN8hMfyZSHWacjigGiT
8amMU8pmqtqmWOnpELkpV75NBiWSdVC5GY7l3A6vqQ9VpTq94k00AULRKhCjnG8Z2IONp6uIj4cK
vddVzLIR9rKp8+FN3gZ0Imf3OtSBpjKg9oObq3CCy44rE0SZsTpsCjywrKmK4srTlrQZwGlzJirT
nzdtaeCoG1Ny1RmbAMj75KImUZ5FJZ/e5y6PLwNg9oYVyXIa1u5uiEkRVBvWZJP3urhY58qfLLJR
rkpISgReTpukzlWDkzwb2yi/xGR4V3jbpmzg9a5MXF7s5wE10+UiC9vfuKLwH9Dcj590NeHLxHRs
XxU9eVUntMoi1o6nzPs+SYfJwJHNnXFnY4w+zAsdz6MujjbxjO5oaz7webY+Naztd1NFR9Vogl6G
hmOfGRfEe1GU4/UajTatprzZJH3ejOlqxtEcIzqyapsntm3Spp3nD2WxWpThMOpu46PeL6quHFYr
WHnD+GA2uvUTupzs2qQ1KtFp10tO0gWH/HLq4ouZ4ferl++RG5VDRG4cR6Y7lonuZEp52bujyYPH
oCJO3rJcXBd5d4fiMQ+q4k23cVSgY9ZMk3hZNrRTrRQ6rcokPi4Ac65ghEJx4stz3+u9SOS8W3Br
PDgzLZd0LPwcn3np1+JI5Isr0tF1742OuvHKDYHDkvy2isb8Yhpbq1xfd2dhIlPmp2TZjkgeBUrK
XV2vU38Zr7Ewx2OOjUzFGKp9TVBVb7Tv2kYtyLIzz0i+4cSWu9LkeNN3w6wSHkUZ7hLxljoTmBrW
fYt4dFwMvjyqRVOoPImjLcvDpCQK87alQA2KpanfLYyEzFT9vBeab2k7GNXlAY9KeFqr2lXsErTU
etMl9aSSuTSpmGqaVr3pT6qarJkdx+5ool6nEzbF2TyxGU6gWtfrvkFsxwbhzhY0RG/mIivHZj+i
ushM47tG6cKKzRIRs626fRKWd3G+JJl1Pt4ta75uGHxq3zBkz3BDeq0YjRanetvHKGMjI3xXJ5MA
pHL9JZGOXAsmyjRJOpGVDJdzGro1HOVRbnkqm7p+v1ZyVHTh855RXCkAiA9NLSpVTmO5KGDKbhuz
BKtlnc6btQifxnKd4Cnn25IVtFFcd+PRkvuPNE/6LOGlrFWZtDizMRp3uQlNam3uTnUzfoDEkmzn
oZmO27WfIUpzG61q6OY5SY3Rw8e4hWyzAY3Ln1KTy+1U4FcFT8QxiQzaa8S71LWiOmp4ZFS5umPf
CaQwJNhNy21IcRtNx7Fr0Q4FjtNc1uUumemySbhA+2SYkQK6L7a+Q/HpyLHcLy3XmyVurvJkDSn3
BT+aO+mFyp3+NOowWhW4oMp0gL0znpoMqsd+10tsVlUVdZ+hhVw4bNPILnFIGYToWdkV+lyjRaR1
00GWXWuZsVjjkzD0+XYe+/1iTL9B6+JvmXVLWphu3lRN050OhBRqBbK7c6v8TcjB7ArmbntZjJux
nn8zho4bhAPejCOkG+zKnXC+OB7nhmQmF+cTzq8G35JzYuJWiXFilzPVZusif16E6mpEPrqcy+pi
gXM9yRcWQzQ25wU363ZJagmpURcMqWTyyZat3mW0lkWr2DQOqaNLeE3rENQ8wrle9aMukpO1GsJ4
Fjwq7CaGzOlUrBfSqQGRUJSKzjagTdKKFW3KXHbrK6ORjN7NPl5CpjkXa6aZj1M01S1f1VLjpqEb
PmAcjntcvKpry6tsnVagMr5u6PlUYwduxTBRcVVVViHszF2weGEKjWv/MrZxVGZd5da3pBuXt8ai
5YRDCbAf+9Yf9SGah3QyfElSHOrpBCX1DNDftHAGUzkcB4PWDTaAmKKOkptQiSoDPledTEiOREGr
0VyJddQnBhmfEcI20OaYtyEWxW0fj9GRH2Z24YPot7Po8Za4oWqVaQFe657AAdWhXrYlKoo3NORd
xiuoLlxXeyAdhtBj7VY6ZWhlo5rtiGcF2W2dlaUd2btuNOUG6ogOexWHUQoFmQttmYfcpkQoRZV6
Pmq11k15Ejxui2wVfhp3qAxQr5R1tIv6PgHil6OxVghKt5eYRcmQ2mHt9bZmvdxYIVeXlWRMsrro
0XvPqhJnS4WqS1G6/qqSFVRMMgk6tViyI6/zZeugT3e84nKZVF8vE1IoOO4Vd2F420AJneVe4lNT
CcNUA8Z/txJNt4lnR2TIx17pdRiDEu1M4H2dp96S6bjQ0TypSPtiQ5bInNOQVMWBAfVNapJY7Kim
6G2el1VadCgv02Ikot52ASo3cJcBpdoNwzsA73VD4JD2VuLfKK9rCGyGjAKL5r1qahQWJV1dbuZh
rIJyI4vTYUjWLqVJaV62vRc4Tepy3AysPOvY3G3lbIbTeeRsl5SiC2lLBLv0jRvrjWdtc0TbxG0k
GO1EjL6fsqal4XbJRflBAud+HYeE73Natkmqw8RPPQJqluUFLuSZAQEjjQN/Nxji34a8LlRSMLpt
orVI44WhnYvD6lJfVcl70tFpTr3o3LEmHHCgieVZU4VwF0d5kQ69xjeAp/pEzxHehJ4m76ap9iGt
neH5Nup1KbIBrbEqBuO2oR3I1Ygt2bBkbpUNvN7UVMsjuZhxw5Zp2q98ms+DL+Yrz2unqnZe0orV
sbJ1V96Efl56FVtLt1jbIVEd7tymj6chNXbRiuRDv4mSMtnGE+K3UIkvp53XUC/3a/eqmzFnKeB5
9ckO2F/LFjXvCoyaImOhkic2FPmJ5g06QV3ebzn46x6kguSSrMOczqizu3hFMMHKIoU57Tah5Ri4
P0o2jOVjavlQ1gDNpt3OSceOqiZqdwsCLt7JZr62riHbCLnN0PXVS124UlWVmc4ruPCxB5CYMghA
CBY+xUBYAPlI7XRaRn23qU2VbALFxqb1FHpljYdYd7Tadxo4SmNQDwRqaD6WdcLWY96U80b3Y/Jp
Gux8m5ilFGnXyOVsiuOFbGdH7fb/6v+vbnb+WDVkgoJK/5P6/8aXoLFB2fhIOHx47YtwiBO4jUBY
kkDvkzBGQVr7IhzGFJprCYHLCF/X/XAnFIGMJ+HGaEIpKGG/1/2gJ4IghgnQ5RhaPxhW90X9eKTi
wO3Yz99/LRo+rvop3O5LoOl3UB0wCA9w5e+xzrbatR8jPyaXZmrMmrZ6GS9d4yH0lrn3H746mO9M
dhjs3xLD/WSHFiJHSILWEd+Lfl8plAVbaMPLgV6WUejet9TG12GY5JtaDy5RILl27wtoed3IqXLH
/42pD/fhBIgo0IJ+om7oqMbLYDG9XOUCU0sXyc0UZr5s+JjgayIWHCuPXExSkCQirX4+/WH4xzvn
MY0xEhJ63wQ/nT4mumhl1ZDLxkS1TkU0DX2KhnHtTrQ9TLcYIeAG5O9u+J3TjsFHvp0UXIVijhMM
dwIf27bt2nwsOhlfMgDKa8gxZAeaxArIB9eZ3nQDE6dUE5h8xKPzR+UwDrcJwOlREyVwDn1i9VHH
i2o59pEr8s26rvQmEbHv05xNCO+nQ3mT6dVGjfIdNmW2NC0h6c/38Vh2PngNCGegqDMQxjCQiidS
sJgFGRdexpd4jMBXxobuQD8FGiT8gq8bHex+qZn/AwUaGjbfHB7cDZIHgg8TH1reX4vdSYR4tTCH
Lys84es2WvVRz9vyE6qW/jLgdblitMPnUOiUqwrlqB/01odrnt+x3reByQncChccWgbgN09jZZKy
rYELgbAQJcuVPgRMkONyUUw9hs7dzxwFf8dRCJYQWQLBhEw8AYE88KFFaMSXkKuXq6gr23o7aZw3
KifE3y41pTcTCOUQnciYtOMzBEtU8eWiqsvoD8z9vY0TuENCGGRrIB1PvDYG+V32wDAvx6GHIKE8
b+xpPBg0Kd3W8r8RJBxgD+IS/uMsPnRVvsIk3FVIR2SKL50fRNaGsgHZsFjsfuTI7o2r6I5M3u77
XoOXy2bF52aSS5GGCkezwtVq91EyLVdFz5ZiU6NYnA71JDd4SJaLspz6GUatIMqYaJf5RJZobB5y
8w995V6bfQIvPAb7Qf+HEbjG8SREqqbIRxEkvszzCvVbkFTd8b3fLIPp3jtnorQRM+BegAM0Ypab
Qq+NTn2Q/XEXDJBEXdO+OVrntXEZzpG/FQ4tVz93tO+gIIerXYLCjQT+bVMnWuJxSnKKL9nK4UDu
jxkIXvceoxyDxuH+yLMPGfRRFCfQk6MCci7C0CCDRttj65qhiCtUB385d8Tu2WDYTS6Xwx8EaoER
keXCkcQnKtd57jZoqspWzXOQr/RY606RNgy3xE7g6QgQAEUQBJpQAM6DT9wfkYeskSiQUuWpB4ly
HzARpxG0ZXYxhw2toATADbKfxSvs4Om2YCdgZwKeG1Mot5847SpqyXsdiksLXpLKDgh9VvGoetmT
JgzH7VQCra/4VIGgy6IGyoTJ5OVWloWuVANjozQsIOjFVTxtkBn4dlqLaDguEz/itMVFICrKWb5m
iKyyUKico9ddZIohQ9xap+YilCylkpc+QzGCyKj8PELlWyYdKI6NVVR08Fs77VDuhTfVaWyEPZ+q
nPeZsA6Nqoub6B2GCuEltqH5iGqPswZ4QAml6Qq1U4B6+jYwG5KTIZTw6yID5O8TJJmBGo9U3UWP
QExLl1ImuaLWg4zFS9ErEJii7s3YNtWckZzzV1L2JVI9SC6JcvHUT8qwwq1QgsoAbbohFr/1UeNE
CjLkUB+vyzrEqh9H6nZxH3S0ywWmp3Exlp3qphxKfilfhXnCY8rpVLjLaCaYqooNLUt7H9dlasqi
6y54YRqXLpKWeSaqWb4BGRfSbg0+wsN4qMtskJvelHMBEg5IrRwPIJEZy9iNlxRoAigf+BwoIADx
1EEW8DrAa4H7psxy0kap8HlD1QI9Bn4qal6PkJlxiUWXru0IotcJKVAVzhJi+9Noga7MtoAeeFmD
Yr9A/VvoEiQROXwUbZ1YVcQl9FJ15UCqMsW5i6nbOqkVdFK79zNC6zvshT6JJ7FkAnjAb2GwNmW6
90dcxvk2Xon9YKRn7yyJmOqTrrwFR1nuijGvBrWWRZuhEcyTlvnQHrmiY5nBfErBsQwC+Spvl0Wo
EEVQy9vhlvYoSRemi+46YkLX+6kVvoZGUNtIc82n3CIJDtAEyzPDjYhqNQTKRVIrymQew984nmPW
pVCERrhUOkQhMZmosezeReWUEFhuXbUuC30wAmq3A/lZ2XJl6xpOGkRBu0eFADIECE5vejFzsvHN
3AVlirx5vUQeLBbyAZJCCGRMJy4BV6QFrNABvBLa5BiSKW17GENi3r2XzoNlE7yCUXVloxQhJ7JZ
zuBe0MkH09cTQLamxeUIAteQriGhNzmbZ1WAjrlshkYAGpmZ3Sz5Kt/Mcexv/VrSXTImADwUcIhT
IzfGlb1XPUSoAI2UwPChZ7A4qDjsHmhd/mYExTerg7H7uq3j6x6xw4dsI0+HYQJ8BjjLQWul0hQZ
xgP8pFgX2NOkgfjECFrPauW1rbcCOnc3LoZMrYaGwCdciavzse0BYiSDVRW9kaeS2+UKNGFI6joC
RL3HSOBw4jRnkER51bvj3AoPmuXhKCV0t669H+Gf96uFfkdRKdLT5cIC7YzVyHS46O+5SN0k1L1s
Te2Oi2LC5+MKFpkoMMMQz/h6wqvcxHEVrkYN5QZpqvi6ymNIz8PSzVk4sEdo0LMbbAJsCkISZqrL
yd9qC85QHf41udB5VVTAPlE9sRvRQBaVB3rUNZBtQWft31e1Afa7aB+u7onCWvdtOFmqJrmJF+D3
lW/AtD0sZolFdUtJw+EsOCE720foHJUQ0onN0bl3TW1PwY3AdvFhta3tIfF4C8J1DitCFQISbi3o
bQzX3ft8hF8gS0MdR26TxxJYul8N9EZtEuyu9w5WPsE7k7J2DstpH7nWpPcEZzxQlRqE2NuH4occ
qA+IJZXJ4DYFbVIa1X2leJeM9GxmQZyWhtGbkhPXHEHagQV28VKtSkTtXG06g/PfmgjaKaq9DyGc
s2rZTos70CDIPEPm5ktBZ3/bSA826nIB5A6+lQWGBNxSBthmD6VKXRp9hAMGYoASskvA0ueth0YF
bMfuyRQlV6Cyg6IclQ2sdhq1O55nyLjDwT1BRcPnqKggM9V0hJGrCegqFRXILt1cROWxKXOoAXHS
gtdCb0KQjYCv0zhn4MADreHMBizkm2XS/LqqRd9shh7pI/gFHvCRpmzYTWlmONOlM7D/exCoG7Jc
wR0UOJWm1vI0CYyA5A8R1iWH6c08iBR0Z6BjA+7eV9jaPTQT3THQ/R6a3ASsqmMvsgYSOZzDDBRU
tjp/E5VhuVhCkdw4MUC8osaYTazXKMkKBhHvnIeV3HsiXSrs97MGCGAYOPoGJG8AH1r0hb+QSx7P
O2EPBqp6CtAU27w/Ng5Dq35YF6kGKEf9Zk0GIEWxgDaiiufCvII7OOyGVBW+jiMBNYCsoAyhi8DX
M3FwyCQOeFKA89BSDVp275Oig0Dv8bxc3O8QMhFwZH+QYJ11+ui+4F3nqHu/YgIhWkCJqgG6kZqh
pL0eQe2+tof7VhvoBiwXq5jBTveM8T5tBhDq5qxrIrIjooS9r6yTp20sIlWNscncOEIlczg1102L
zKoZN2vmDsspE9gFqMT0phuha5K2ZSFPm7qFsFoDyTNOVrIdfYOFYr4AONI1BFdMBaBj6R30Ekpw
+REcPF+uSp0nZDNPvD8OGm4AbZgcG3a1uLl1aTvTek0jh9gN9D/Aa+DT8k27IChbm5Hu6t5GdgPX
sefmxEwJvN2MZdy/gutkM7hIXsNBr4fkoqt77FviKjqyBQaQBypSHEpyOkC9UhrwifsDeMCiQ+E+
VTHgwgFYXcEh49z7bl4skNaWAfTehevwm4M0dHnvnxRauEcVCAFHU9vT+oyPAlxEoNEdUwaNjrII
Tnx2CDMb8anjUz2lxk3uOKpauWlCx26KBLSUe69IlhqCoo5zfA43oSCQ+xafV+ygNkCzQts0aVvc
qoG1gETQ54pS3scgQjhW6VXpw4ai2YD3accaaB/N8CwAEXIZ1J74HFPYArgcvmZlYucMNwVEFs97
yDAcLpVtbQdOM1YW0J5o/JLxeL2ESh2cGkU4HtNhBtC+R0BaD7XJbM7hsOFCyCF9DxWcEuEzhM0h
AbUqFCTMaTcNAAq2gLsQ2z4SEuBqPKy2GgcIM9IHmLfownJlAnWgXUOp9kYuAYgfK2DfY5ig5zjH
dIiyiroFKwdcaH01YaGX42Gc2vIl9hWyuxZg9NxBV6uAonGAGeAX18HbEc5Xdz2wEUhIEdXyDZo7
fdR2y2G/0Ea6oGPMX41iMS9jwj6WUR6ltaw89ON7BM0UQPa5LqpPBfFW8bjPFUmgpE4nSyCAF0iP
le4gIwU9r+kAkqcEhhKSN3UV4Jx1Bwa1bF6Xo2isyBa1AlrgRW8H6OouZqe7rjoj1GOcQtY0O6js
l+MWd21Im65rz3JL7Ce5NMAXkngBMASSmStoUA/QuF78gE76A/ifVHkBQqQsS+BUI7VQwTRts4ts
DCoMKEVj2jf5HL0qqhjM40wHf0JTFQ6JsHW5AAVwhst5szsm7gD+PdxEyMyB0vWlWK7qYgCGt/TR
/2fvzLbrxLWv/yrfC1BDDQi4pdmdvbeb2I6TG4bLlSAQIBAgmqf/T1ypcxJXTuo79+emRiqJg2EL
aa05f3M5HrsJ78zWKKsKu+zEQ7yqoeyaLCIG3x64JIhNTKM+cLMJ3+n8dphkEvv26hVafdGoMXG6
hG2YltsZTp0ye8qCDCvorTHMSd60p6oqW2x5A/Y0LWY/u4KeZg6+1OF1EebuEaYxveSzFz5RZ+j/
YOsSJIIr94geDJ9rIxjOT1PicBvrHLvVKgr2YHHl+G3fDEuFzRHQKYc90+CdqLZ6s83C4Lo2wByT
DCjQA5iT9pOqZjiBA/Y90+EVGiosniJz1MnR3k7k2868rhonEHo7eWCeLL64VpD+ymtHvHGDQ1jk
qS68dv6sMDpoJA5O5lo1gXv0/ZX4RzRs83Do0d/AQR7NXg/9uKtcxgL0KoP3QtRKH4KAQrLzQuxK
0HnwSPzSwbGRZQydRC1wsAi7iAcJxTpZO58fW2/G+7Dm23bwVjLDfvsqcgbfLWxqsstV7QepWAa2
w5XlgzTj/DhLsV5Ldyke2zFXcGH9ELszup11hwNx9CNf1ITFi9s6t8YReo5RTjdByg2fDyz3nNex
5d4fwBzWLxWqyq+6mnuU2xMQENRV7Iq2PbmmKMr2FcSVZ6SihEnGLKtk1HVN2aWdnruTx2dY+j44
irwUxUfgAPkHgRofsEtdLYnqvQ1L9ZZLyNvsUTq+etXdgn/Ja0jRo1JuQtBKjYOOtSL5RGN/IKaM
TGjFpzdZ4RtD+U1y/B/h+TZV4kerhmxxi38pMBsm+gMX/vTF1LoZfvI1f7GdCHbjDQehSSiDaLy5
Nd/sHZ//5nLXB6TpUgERSuBK34PhHpY+8sXQxN6Y8b/AcAZYFE4JcEwPqtXmF/0XHs+mBv1bHfS2
UQBIJSB6B+p0Cwu9U4sCase10IF3CPAORrWUAQCUjkffPZOfCNY/alIehkVQzDARLkqyEAX5Bs1+
L6Rmo0WPq/PsMJY42tFvgC8I5kx/bgY0e7XAe1ytnTKJXof2z6X7HwXQ7fP6/hbfLu4JIPAhHhuy
2u9uUYqqmrkKwkPuhjhgfNNPiZ0prusRdV9Spl/ysG5DMIwFT/p1Kb7MztA0qTCCJxAeUcDjLN8P
Nqhi3jndaVRa3vRBiZasrDIvHhYDoi7P1/PY+9l9Laop+fUD/OlN+CB5qRcSQPzi3RMkBoZ/Pazh
oVtnls6uXne1U7vHwp+Wx44TC3FH4ex36sXGlMDHmsIxSDydL/j+IN3fChjit7oPgohYSBAhKp6d
DVR1nEOLNt2iF66LcYBRvw5gtmoUZr++hx/11j8XASyLEPR+AGGSvdNbe5eP4+JPIXACHJyGrCDt
0DnvN0/+11f6UUv+diX4FfjVNqPkvWfhWdrXLcWVLDqLA/gofHgi6E5m4N0d8fL6H2yJdy/R2wqD
RRK4DEucgdX6cXkz2qNSdSpcLy/MHXaUHrQVGodf39VPnt8m4mNMEKwfUOLvnl9osF1UkxMcDJuK
fYCn1vKwOKg+ePj1hdhPXlcPhiQ2pm1f+NumUOaUhRPW4IGttDqufs9SGWLNLMumiNRo7yMKORiK
waDuFwuvsAUgm7glMDE5NutV7XndnVkEKlthvR6oRoE2zFK+HvKqzU66apZ9gbX5aHMfRSBfietA
QJlWgz4OF5lbl6U0YMWhZ6L/OIm1OPz6Jvmb8fHd1gfpnyCng8fJIPthZsrmLX7n7mQMqCxwv/kw
lZxCs9PTEcpXD47JqJ1WPYugjX6dK+MAOa4ManS/PFR1Oe4sbYedao25tKqYimhoeNKJhnykTBUX
L1xccLt1/dHrRIq2kn2gYd0BJ54qGhuRVQ+MqHAnV0w6GqycHyF+sgRDoZa9yne0tPlnbGfqIAbP
A77MvIMtIAbgdIEy0WYs5bkoDjj8F+BqRZ1KDPPZ91wHDwaKyrF0IHk0tJND1OXZq8TBE9e9yo9u
u9qbtqITlPDVd2H2wNWxmfDS1jIXqZR2jCEU6ioeaK4Pymj1BOovrjpAsQ3krxsPdsIfy7L0UVDJ
Ic3VwPde5pY9WDJQ4atqReL4q3vnSU4e2rGvP/q5VF9bKjVoYxIucCSMRB09acIj3cj52YfAnPg1
MwdMG6qO5VLO12sXihsBZjQZgqIJI14X0804NN3vTQlthXR9Csm6hFasvjjKCc5OUzkJNOs8dXxz
qmuB71rQLlUsPM7WaS46a7OIzc00RLkxTuT4DaJB5fX2PBONOjxGdsuJeg0Ajdb8E1rHCQirJEcU
kPW1C5b/0akU5H8KjO8Cuxn1/QIUPiU4X2JornzPdBgcx9XlLyYT/S1Qqb45DmQM487v+YNyd41s
sSJspSJoGPxFd0bvlGROwtsZmSnNGvPYLD1oIjVP+GjmMupnnR+mZdxJye9YBlYKe5s9DpVeoIbP
QwBBlf2Bhga6hqDt3WKqc5F5MgbgphKbVyPqTtBU0AHG2BByahmKeZK7sCVgVX5ArOOc5eKznBdy
wEw2cp/RdUlLIz4ug3phddMkaLDL2ClF+DQA6wZ4aOi1P4/TqUHNHGm7zvGbRj+WnRMNlmSRHzoS
W9Q4xbRuSqD/er5ygjzcq35u4sUJsk+wkhd8M3O2kwyks1Rcg9omncXispOf4BhSuyIPRAOBpiiS
MRdsb/reuYJwoRE70CQ2s7e8gBmEIVz0fgCG3wtYRFjZ3gB1xyeEqFh3tSzUPcpmrg6UF+Tga7wu
wlk0UVHYsVWNoO2ZjCQI9mgdZBbPpGxejXXz5zKj4x/C75dnbs10Aohhj1BFh8jmrXttiNPuu0Fl
sZcRexwp3i9nUW00VgtkgYiUfk+PTRH6a5fQTtRpTfI6mp11fnQtaXacMAnJOG9Tt9KgvZcxi0IO
XoCKrrkuNkG9gQUXeRr/WzajapNCoHEIW6ISocdl74gAQn5P1C4r7QLky0z6Qpa8QnOHogARMgJN
jamkhcuWFDlODug6UGvI2MLSnFiKOzYnH15XOhnkQeDzLFfrQPqPazi5Nwwv6mUpSDcmSGcIGZFW
2y+0NFMSVmQ9IOJhXqU/5zsIS/6TLIbmuvF8+uAQ1BeVbuWNUhOqE4uSDwozGOAcsEuSodHuAJcQ
FDMAZe+r3O2ey5KrRJF1Sv40Abx22VeK8uPkdmhc83B8QtNYHbsCovzqSHKoShd7j8FNdi3KL1Hp
7LSGLr6vhbcXLtfs5PdQFJcJfmkM9kclpW7aNDQWd64KeROSegLlzlnaDStLXc/Nb1a/zXpowyu+
hoVV/xHalYe4ARr5SY0h2Vs74JYcQfNo4D7gSYTrvJSH0ruh2BjgsMEsage2Hkgpqjj0x+yEWsWL
20yEEepIc7KASyLK5fIVNbB9KqzBvq4ZaP+lspBcPBfRG1J3+6xxvKvBaOd+wQVkAssW5QXMUnzb
MFo/T5lntuCBHO7h6uFXKkcggrAuMb6kz8BHrnpFy71vO73vSwbkF/Uiv/JmsgdFMcbUjPxiYZ7s
WtnNaNmZiG1Vyp3mmUx1Mz7QzGHxNAzgFNQELLkgtyZrQgsfJLd7iKiL3OPxoz01btDJa9PXncVq
RgpymBvQtwBASWI4M9l1mNVei50VnGfUBMyVl3lic70e3473/zWsPx008OWNVnwLFmLLQOH4nxvW
hy9bxr//8uWHlvXPr/rWsgYUmUNE/f5qPL+1qyH5DXQaR+UeABgL8N9/tatc/AZUkAA2YKBztlb2
X0gid39D14f6Cno8hvegbf2v2lUfgyt+7ObAnyELiUr4bcbd+9reXwx35OQ1RwewMUUkxs/y0qaZ
M00M6wygR0QRlZyuB4Zio+67JaH9zPco7fxDV7tFBHahh0GCTQpBI1c8zIqoVBSkSfIc2Hg8GZ7W
uZif6xl7VLJwj78grECPrCVVPIbeFHcyR5Yg8/8Ym3Y4Wt7new8caCIC1cU0g82/gjrfL5ZAWw25
q6M1nPudJ7saUSw0XVG56Ge37YKXBi/LcZzzdUcKAWvB9xOCIzS2ZZHfUJMFh2YpUDFKbovI9u4A
9ZkJ/Szp2O2ZddZTb6tQJjkCpr9ngd8iv1i3VRfVCKGdNSj5RwR/g2v4cOR+nAwKzcq/syMNz6Tk
IC7qPP9cyV7i4FH2sPqjTVQB/Re0kNkbP2sOU+EC6ubLnW61fzQNa3bCUQt6HEtvGj885ajgIO6p
W5zrTuRnDOb6MgVphYxcNKrO+2AIb9Kpc0lMVte9Dsu5P4796hwyZ6UnF6TYqeqxLyvWwbJwyjXZ
xO5zJ3Aop13gOCXIG2xERYsAI/X86xzbyB6QXb1jHffwr/brHarY/uwXThapkT2IuZ5fFzWKtJ9K
GWW+6u9WleEfWgRil6OeE6edl3u3KP3fx2yOoUZ/JjXC0bTl5WG0Odv8vOzJBoXelWUm/ggKoZbz
uLDynHu1iqqgnWU8A6RKgw3hBvEeHJCYMLtOsCJZoAil2PVBwCPpinSqQfjGNNPXHBDRbiUNsjxd
VjfpNvTqzl2mvrpeyvZRjrR8DGa9vOCEQZncrB45O1rZq2DTWXVN8CEXoWzTNsfpL1iGINaqELwh
ornh1OpzNdFHOTvtEDnc7Q7BqNXdDCP5FDTc3rDahFduh1ICtqBbmrigTu0fRgfZpB0YBHAL4egq
Fa8jqDRRrLuyYTaM1tnwnXRbGM+0Qwin06w+LCOyIc0aeshPuCNB4c3GOuHTCpK97HI/6WkNhpWt
NVx97xB6HbJc8P/PRrAXXXV+dg1Dc5ZXLa0+isL496BckCZDTPjYF6ObsX018FL5kUWsNHxFFqor
0jxb1pvVzv1tPyLK9xo2PFuv3QbWWzCMjx6Mj1sTjFB700r5D4j9ljj0R5rmVROeJu2zOgqzHipr
Cyzpvp2dupy2xER+aJHjMI+sgkE3J5CIwCkljfC1f2p6L+idpPZKRm6wUeK517ZdkbEst1AGBC7y
aZUdYkCkdfJLt/i1/5GgJO0MshsLvWtm5EL+wKiAHmjMGkbgOyNJXcdNyag/YOV6KgrCepwQGnEp
YtC2gq5NhrD83XeyxTkEjYUH5GnoAJGGio4KfzSwgrJZbh58XodP9Wa2KWC/WClkofmRygHNd4P4
xG0z+O4fiEEOao8MoG0P/gJwNQHQgYDdQLMsTFHS45JrlcOlqjc3kiM1Wseqr8A9vJlK2PtwRVS9
qK8RbAbZWwMd40A/wkbf+MHCtIiXsZN8uFLV5JFEa4vu3p/9PAXHIG7mLZHpuWCbCDKzEKw9PGNw
L9nyUE0BuzLC6RFx0KYjyLKG0750uTg3odsd4ZzjvZ+9bOvJXQxcGLm/HymT+8a3wV5Lo24bVl2v
ObTAyFBPX8/Sk1dZ2/o7PQ1wRys38PFSgVTpkOYdaTSUgp0C3+w9pym3d7XE/oUWOzU5YKUdQb3z
AfnVMhWsX2nMJ0RAhNM0F1+O+j6wvrgMorOfPHAjS8R4eLXAc4mqztBEzW6+H8ywomZbx4pENQTG
127pfscZZS6Cuwgv+jDjCluQrSzvyId8pdkOPUjwiGK0v3NdJ8PhAKOryv3+Rg+Bg8QOUtK2Idnr
yoR3u2Q06X2RH7F1ZgdMjCDPyqdF0tdh8MnSbtbRkLH2UHrdfOWv/np2PRbAoJvRGExL+VkyTk9e
p+0FNvpucBqQY8julPHAYWpFpeVuWi7ZeivCskylCvd91bSPq6+H4yLsuKemWfeerb0uKuk0xWvv
2HiqoJP6GOJRJgZUy1XBt9Ib/mPSGjinE67/AQycFzEgkkDMMnnbLvkU21Wq1C3DfC9wA7sWlgha
ucmV2BpX95nzzuAshBjxYgM2nKm/0i92ZHrnDStPFc3oQfQd/+jMuB4LdZ4g1pbv4GAihNwM1UUh
m/004j08j2Ywt5tGfh34tIlX2ZTXSs4Aurm0FwTvMXqAVeJQrfZzF7jF9eJK+THTI7lkGcCIEVF9
VAI1xMwxQEeqaw5EZ0a3HRd48289UBb7kAnzEvgNEEDIZBwUIYhib64jtw7EEVRceKeEXK9oqfTv
U593UTvXJFVoUY/I833MDNJciEITFA/I6IOB42nBFEx3Qp3nuclIOkndnWdIQlfc6YtqO/27BJnf
NnGpdEtwgMOjw0ZgzCO4hT5y4UqHzqQBcs0CAoVHMG8kDJYCoBkb4q6GMwE/XKHFwb9GpmDlAV5q
gzEAOiu8P5ml2ZXwfX1SYicwRmGGQGPFIv0PkCOCHEceppPk8qEXS1vc/a++//+JHOGpbwbGf67v
7yWGs/+/Y19hNvn3Jf63L/y3K0UZYVSgMkc9D1Pm364U/S0IIfpif0T+5/thRZgpxyi6ApT64tso
kr88Kfob6HKCTCaCR95/U+AjdvO+wIc9AMaf43vA98W3qSbfy7KdyUdTh6E+OH7foE6W+kOo2IAj
Hycjlr33PNXWniunLUBXtM8V7NgjmfwL02Ol4hp7R9L2bn0X2rq5rUbyBHEmL1DpdOVOu1OQrCPI
IEN9AGyL4+/KBd530PuXtrIKGiG9LefJvABBOIupOnNn2mdDmyWD8cJ4nLaYqR2DyG5ZbjIWlxrP
EQpf20SYO9CBIQkQN/bYFBVkRS6U3Aracxzo04ueJ8TflUGab1Hw/YuvfVWqpMb4idTXwcXn836C
Hxy3efM1VM0Z2fB7pKkRdy7GncsUas/1FnM0AJ5uqfXSiWZZvCztoBPdra/eoE6Vpa/aF8/d0u90
BS3C1JJ/zLot/xuIaCI9criIMQFgDWDc82fsrS8+WekODvI9Meq8PYGhhnnkqupr2cLk6vOh3IEe
1wmvJ2iXuS8jO9mHnE/3CC6IOGA4e0wVvk4ZjgZsOEAtlytU4fq4bvQhBiHhwRASux4YYTkyDHiZ
H4Rc7qfWfZZcnTAkAehB+aJXD8cqR/Eh3D51cUMImiOyudy6FT6rhQ+7Lmy7yHHVaQW8h2NKYtth
KE6YxoNiEnllKCJDFDIi0wKefjxuqO7QFgvImO1ZyvplRH+CIPGKqgdBckjffdq6+AtOt95CTrwd
2LSHOXBFA5hFjiWAYrUTWyW/coSKAM8VZ6XmKxRRcE51KKKywB1qd3kCkwUudhBVUoTcgYePC9kC
UW8JWeoaCBOipuuTcdFhSW9+QCQ3mZdmAmlmhiTTGIRsAY8iyPwa6PXKsnwbkWGKi+r852Imvwcd
vwmnAmLWRJENHw7IcwMxne3D2nmHomgHLFR+yGt8Rg6BY6kGO0TjuF6BjUMOecLniRQaP4U+VgKO
IrgErOYRgIWnJqevIYdEXs8G/FVenUBgP3RmfHDn6msNXDwmAtTNWM8PHDB5hHBeu6ugewMKdGRM
aVHEb8+dNuIShu4zdMtyJ1zv0sLH3g3b1+E+I4k5AdHExXPhm+UgACtHDp0vGHzSfi6BXsZ+KZfE
OJm948BUk2rOsxgRYy9ewsEeOn+xp057FvOIRLAJ/M6NkkuVIumLULXTLjsiK3uqQTnHzKn4KyK/
nxdrxDUNVJtj1eiicxMEs9sygTfDE1+t00vma1gDOeIHAiVn1zypJnuqZ0eMyer2oN1rVgAqzy6A
Iz+jIbaxmqsUMMkSI3SetPCBUzDIyLQbTHsqowJTSk6g1ctI+JhM48jbRrs6nRz3STs0j/vR81I7
gtZuFvPaNAzdi1PKtMKwoMBfMDxnDcWuLuoxYYvObukARQ3gEGTqkr1qqtuo72qQh9ALxMwwEsDX
+NwWvAKgnLOoyyhJZtCJNy7xx/28YV2L8p99R1xG1k3HzJqvzmSuXKFO3x06P3H8/2bBBhiohxFU
Ll59H1LK9uffmWtFKdyxnJQ+uBboPR+7Ic6C+VJ43XnNqPgHvuBv1iiuFuJAgyoK/SkQ761Rdxob
sfjNIcerDu9LnVjFJfw7bOi/vq+/WaPIC3EPtSAYdkzjfzu9vruvyfdnXmatPjCYI2GG3XDbjlHy
wsTsYR8d8Suy+/U1f4wbwsTerrnVWxg1hBF2/rtnmfMmlEhzNHCyPZl6vX3QM15sdPaHyQEBud1v
Va1XqCnlP9wu/5vctl07xMBt6IEI3b3PALcqn9YSo/EOfW04tPM6QLMBGwDbxVWpS3Ug4fw69bPd
QeW3pxIDgBKDZhyu1PIqEb/JYQePOUC7laP5D5E2K0eTsmC6mgS270CwLYKBtarLM5roXe3Z+7nO
nxA4qBMxu5cxqJx41jrcex6yJjmyoDF42yX59UP+yRLafswOYqTQVEDevFtCrCqAYjO3OUjW71xN
bkm43tar6f7hiXo/e6JIMG6lVQAz/72AGU40mPGHWKsh8gI9cMKFFhAAKmzCDdqrpA/UechpfVfZ
5RZEV30nc5yh7pp/7Sz25a1UKTHrAwGW+Sp3elhGkMacUFy4sXsZYLv32qKO81yKfTez+Tn32LKv
c9amc7EUGA1k+vtGzU+zwbE/ssI9DUVQp5MAWQsg9ysKfAGEucKnOAd6Pzvl10yvT0E+7tYBM1Xm
lh/k4h2kbAqMmVkBi7bzlfKdCv34egtRATNUwA7sYKl+NpjXFfsUNdavP7Cf7DCAp4IQIzIDn2G0
+I87zOo7unMd3hxWgG9bOTFjZ/NaJiKErv4BFkCF/aPojLfAIzinggAzV7z3QVBMxcBoCHdpDsCd
7zGD6VTrf9ow3+X23t5yH8F3F2gM8Ar2PrdXyE4NCEE0Bx3adtcXM6asZevrttMXK18gImQnxdxD
6LDLlIUy9Zvq5MzZR0zr+D0QGCLHamtgzJf8YEsc4jLE7oQA55nS/OsqJo4+tVCHigtgyR6fEHFc
++uqEKkN2scAU0ki0QfABJYCWK6HugX0BFrBsGt3zMAg5XBL9+MMUZGw4quHwGgE/v1sZ3VSXr7E
gShRoGKwzOzRNm4aiVlVZLjXDZOpy9d/SDq6P3lj8VmECCZjH8YcBPbjAsD8wQEaad0cKKTjyCIS
EuPHaqGCdxTuWeIJgA8vk2oJLrUn2jjrDYlWWt8MJdZyphpMC2nG3ZTBERsE1ckoyfNUtjwJCCYG
KSsu22ypeMy8iwwZpm8a7EStnjRG6yxP4PBf155EhV98mDmqQ2QJi9g4815J8rSgEMOEL9nueTXt
w3a6zz0xwqrE+gRngYF5wkLlczAOrs6qcM+89SlsjT3/1y/Jt7ntGAqB7u3dM4LC4lfDZKHhB02C
EmeOMFBuD3dljLI2/4dPhNIfw+JvazjAKYxtjVIGu+fdO9m5fOEQgRsgSn2D/EyvEzDPpwwnVQgV
OF41liQo5jWymNuCCSioAPPqjOF6azRqjGfUTdjGRW27NBRrHRUVoMRmCX6Hg3ntYG4cwn19LENU
+3OjObCJ/hUBm/u5Wq5qfzuMscxyrl6yaatSJxbD9Th3IxCCWbMY5WpqhzLYDfhI39rL1Z055kTh
L2JKz0k4A76inSwg6XGIKljjxzlAom5rghBA1Mk0KH1qxumhGNBIBrBa47VDq+et04MZchItbggj
xT4wRW87pzhxjmqN+mMCmB5OFH7h1PidzG4Lsh3tjrqmT7fXqJ+9i/anB5FvDYSH1EMgMOer6lAt
kaw8zx1wGL/F3zaO99yViC42Q9Zdh978illEyTTiAZdVcS44epZwRinuVu4zAmr3E1TGmGtwRE19
cmx5WmuY7ybHCzwM1QlN8b6GxoRBcdskR7wdYhrOFfU+y35qTop6F9vbBPbtEm+N0bzCUZ/ArlyB
Ub1Ug/vMTPFP57H4yeuNWsfbeEeooH9jRquFlx1zvfoAYvwVgwnve4Jzz6LNyjy81lv99dZq6yGk
uwEMI5g0vPONBMI49TC5S3xZV/NEDQ20f0xLC6zhflINeRcDpWvScB6XQ0UxH8sWCkMjc7dIgTrl
r8j8hufWwFVbc5yLw4oUVQO0LF59fmEO9phyWJ4sR7lFDG9jQYoxnvNhc4RQWedoDHEeSq7xgeQo
s/1yfBgsdlDDhnuD+WsxgkBnO473rgfYQ1diTgujAJFNYOfkhAAiYI2aYo4dQs6vCOy1O9MO9z66
g4MqBOKL6J+qYXzgYr7dqnmETL6dr/9z0P/BQUfKlKFm+88K2y0c9B4Qxsu7mb7fvvAvhQ0/iQ2n
OEUCH33Qn275NyM9IL9BUMYAQSb+JMKxK//FfbPf8FsCZCIE963TQC/wTWPDDy1CCY5uim6D5tFY
/VdGOnvriX7AH33X5aBeCKYEUPq3OQEoN5EDbcly8Pxta8JoroJiTvWEFZ7N6Ohx4lG+TVA09W6C
vxFGrDfm6Aaakt3aYShrLCuCXr3rh8qDvOEJ8HPYEVH/vyIOld1MQmBbXtCDQr5CpGmtAw+gpdP3
aUkXN1lFxVoYlD11Un+FigX1JoNlakq57pHE0k+mX8xpKTt5wXRikvrOuj5mzOGYD4FhQakJgfCl
iPp3H3Jl5uZAUKwECZ2J/7KWHBCgolqWiGRw0HykDaG1jTNmuMrmUPhr8cVBafQ6rU5xnvE1z96i
yzEJndBFkrWCVUz9Hielz8Me8r6Xs1Q7k3cbBnl1hbHemOOl5XC2U+/saVaucUYyDK/Ug51TRBLV
rsSAHBt7eCgwiacRgzCB7iCdGSKc0mYkspXHHwODx0yR7cAlAF+dGoGpjA0w9gNjXQ77Ak8e0+jo
aVrD+nZwuNihVKvvwE/r23IMzI3MwGUAqlfNCbArpgcHaxarSfo71JkEAxaD+oxhZTlJFx+jRSOj
Wjg7jUc+ApcfrkftPvdePnygfd8E+8BkYZUwhN0wWH0M1L4BH/SEGaZsV2II3r5ukVKCRZNlZ1cr
uNycQHXVzXr2PNvf+0IHcMpE5p2gnJKvPYqs1K3pvW9vaww/TnrAXHs3J0ikjcj69ZrxC8WYqU90
afNHU/P5xvalF4e1SJ0+GGI47YAK5FDvORi+U1htFFFbNnceGdyzctnHYnIxURA8X7KIcdk1wF4/
LKPXpcLB+TGROiaaDrFSZXmPkYDkBmOt/CSb3emYC71XJQ/S2oVrJUeMVc7gdxZRaHV2KMPM22Ei
tfqKCdKvFHPUoSC7mY7kUNF7LHKMXwYkcoQtWMMzDTmYZW9KFIqgRDTencZqi6GzXwFGlBF4W+Cx
sn9e68KDme47QB8xBtVbMIt26jE0Ix+hTdGRFpBxpfOMH5mUH9tKdvceYnLnBZMLTn7Qd0mJ9CrI
4tnGlWvkhdsO6wbLFqU30kf7dpFQgFB/JyVxMxUjoO2lAUXQbZkGD+xi4Wp4a2695PQxAIpX7PqQ
Tpiu6dHVhdpVTjKXwf0k5gp1yuKEwfiBMYyd/4BZh4ikRDDxJX1C0jIvU4JY5pUwxL8bApnJj7O7
AlkEw4CJd02owYBXApopoibFBQ4T+4g0kyZRVVJjY5NBEExdqlHTzCFvyuOkGcK0lV5L3A0mq7iY
BqExQvaDLQp3+jCoYgRAludOyS+Y2mvLT0oNZm0wy/Nt0qf00KEurQjXxPbbMFAsszz/VFNUmpBS
aYHPx9E1lufbCNF5WSlQBvo2XDSYFj/HXOkmCDB8AzZ5Ds0lcD+NGuDwq69CqsQnPKNwtFH1f+yd
2XYcx7Vtf+X+QGpkE9m9VlaPjigCIMGXHBQpZt83EZlff2cU5GMSx5aO3/1gy5IJqCqbiB17rzXX
BHMEuaPjqk0do4RWG4zVwIDDJMt4QsxpjJ9q9Cc0TTskO5E99nbMi2Wp3XX7+e9O/Xc7tXA9TiD/
fqd+6P8gJ+OXKdjbj/y5R7Pt6WQWJl208q6cvf+ZgnEQ/426k1mUi2vJ5E/9c48mHdDTTH2Onb55
HXj9Y48Wlg7t4LUExy+uiR7/0SzMftfj4E2CRue7tks5wGnqfVOqGKa1kFOYwdICShRGjmXCwOzB
1TyEcSsQDXkd5uemNOt+j3qDAR2BE5kXFfHcSHXfOUjCNz6wsM0wZjyjl5RuWqk+uQFtWZrGsDo3
7VwXx2StTflhxAz8HXmRxCjL9C0Lot5KMSbbVAe8JA1K7WA+NKFIdvTW83OV19YPJ6nTZhMOXfC7
gf8horuVnP1CdOh9kzVSo19eXPbDA0KSdesgG0YSnDUzZFNvmpg+9Eip1rLtWRMdYTz7pvE7LTJk
JS6yrxrW0b2XztkpW9f8Ft5YdvJnd/oi8fLvBJs66J7aSy+9HxQpVk61fMDTFoconmXV75yWb4zh
dMVKPHRluw3NNL3p2J2TOUO4m0jv90zO4zOY8DS/d21lbAeszg9Zb7KeLhkTNrwE2kXlpyk6shC/
1GYwx2z56LvjWG+5E8vneKHzbpjhPG0WFScffeEA3B8aIKvRwsc/ZV6c3nAAV59Fllkuq6/CW4Aa
i5NugcnCtPLK2vtIrIGg45D6tPSqp4fX5UMEt59z21CbzQbYDS6NKl6Dh6CQ/rRxSsEjka+ZDYlD
pcO6zd0BwLJX+ssr5NvO+8A3sc3ILuZKIdpO1TYzJ1A1Gk1VMW744feQkcE/FcchEzREEsfbul2G
caBJ/ceOMzJS3RScuA3UB6VCRU3W0LJFnWw9Gm4od/VceedY+IuBDsD1vmvj8lZR2N77trUyoHgj
CyWLxgx1DGhuKQCAD5lvJCL0/xIuUegCxwh2XAjRRtWc1u0HUXQpM8Q6g6JkOlCtiEpAhYcZpxrE
LTVWbUFOqLGc0erCOyXwc3P1HhE5cK9Wa/Y/Vm3Nku/jF2lfyh4YA2cqiFBLquFQ/RUU5SjlD1vP
Rq54zuGKA+dok/R7xZyJaqr00Z6VwVIZtzPAoUEPMpr7wQiy21kzrLy4lvgkkJGBLwB0tbR4ZU7q
SsGiuqn7DZJtM0Uqz6TsSF5HieTIWkYrklewlgkvd4/7J/uQKeCBUdrNumbt44o3G0Wn7q4uGXCU
XPspWkzb8+26ZlPHXiKcqGGncbbtXM1WZF69wPnVF4wfCY9wX02Vf6fWSt6X2k7cF7Qg0oSJM0+c
QKOTa/sxo9Xs3gAYNu/nq0kZ2CI240p7l23tYh5D1SVnYQ6XVdE+ewwn45txtURT32GPDlzU3vdj
w5liP3aoX/bJhMIVi6cpNoH2Xa/EPTQHfDR9feAfapSCUY/jkZVo+Si6UAHYfeP/lKXtHUoztfXB
OYbh0bT9D2Zmz+4ELshB+w8XobBRr0mKkObUxwvMqdawbhx4a4yXcvtR1JL3MRawanZ5wmrmokwE
kN3lh1U5wTk3ArwOgTSUulUWbn/fGWog+21fHIIgHnallWhRFveqgduw0m/A1/PIZNGc986Ulls6
9fZN40G3cAIs6jsja1HCEVRgPbWryLamU9rc50Ik+e995+dfc3M0nrHOza+Die9x11NJ8q4JNW/R
uyI5tmg/nRDtiqh0kBXtvHRI+hv+ALEPltECLOB0iD5q4wVrlZ5JKHJt+BjCd1sTnUQJ3FtNXhrZ
lGjAIbweB0o9t/MRQ5vT7OKxkskIpQFywh0eCCQMAXybJwunysss10+CR5ie6aAxIOCR7aMH0urR
czkW0pJatqOddic/rH1zhzfH3pWGCwdaaxoudTyI+7IC4YfwyK+sO9k3ZKKMq5cfgq5xPncjUwil
0JCOyEmtrZXFZRDNtIeHzTTnarqrNNdiXazhUjFX6gEYSZU8UuLGvb3JRbmsy7Fy/NF3sRMBoI7P
3cCqcS8gdr3N2/5bT/1NPQWKzmLe+e/rqY86muxdft7VdPD2g39WVSFFFTnm3p84Y09PuP7sfFxD
0mhdOJxUhI8ykYLnH50P97dQoKcOGDcyF/NpB/7Z+CDLEm8MjQ/PCd988v9JUWU7ugn9U+PDDPEn
ML2l+KMDYzLU/HVuEAJEH+O4M26EsOZH6r9qt4rePVXlWux8TItbE+3yxSm9GQsbgHdrXsITedGI
7ItGPi3sgCw1vHtWNwb048zZRS2f11HdWHnke3W6K8bkkjAlAyAzswwRLCBE/SKn4oNmvGwKmQSR
UdARtDwO07w9dI0rXJaEgfDudqK0P451x5i1tdHl0dC9F3Ie4PSG6WbwR7FFild+Nw2qjcB55oX5
4bRjh/R+elzCZbzkjeceOumKeuPkU3XJ8nU6N22AGc5P6byrrioOs7NyQixrUnCk55+qRLFY5ut4
FrQA9tA5nAhB4gpGist5jygXqIYkWmA7K7hWVBtoJDcE9CzH1ezNndmKOGrdzr01++DIKn5pTTS4
Dv3Zu6qwbupYVfThiQZBYmvvihQLQdcF8X402yrigWl2QU2MQZcUaKckrJHCgUVPVAp+NIFx3zV8
Ks7ci+ImJmBO+O1e2QltH1VjXKHPohmr5fqxIy1nK5f0JQQF94xgyzsp4c+vtdXYUJq6cGsuThPf
t/1imzs0qllPF8uAKQJFMHbWj3XvFLgCM9kExjfQKAhMN005GSu9gCGn+KibYY1MtxFkCAhMVLCK
IOR0Th3ch0loGjsCGjgP9svc0Vqnb3ak060OPmZKuuyW8B9UVY8Xg+nuSIlpgH7fBOvgzIhuMvcW
/bkZ5ZbKip1RrBpdOIcVnhE0+ffGQnFoMEVQeEYObFhr39819P1BnSGZZoDpbvhFgx9G7azqtT5j
4Ri9/rWxY/fSr63MsD0OTWagcu7Hps/lYwzl6FC/ZeJhZ5tnuQ9jyor1INa2Hy8hqT6L9yzNaTA/
GvBXAny2uPgqKKEJHTV7j9Q1UAhFQUW6prqTWb203b5DtIC/jBiwTw1WiUepOoY6Sw7xcE9ySQ7Q
3kgoR4EexJExDQiSUOAbL2nhZjgRV7/COuZV6q7ArI67M+y+u2vSsU93dnypyxRcJCtJh0CZhICX
2K2L6t7IF9uKKnZq/AHSm9FK+zKG6ZNSEVhwHWgoWumRVCRjl9HQTyJJAtDHPk59rDVGrz4VWRkW
tDhAQHapsLdlUiUPXbp0D16XBbtxbmn5p1YtD3wACg5zcDEMdeZO1eV6zBbqVm/oa/hOHSgwv7PE
uhELgL8NXWHIoXhJTmngxaeg9cEEu8PoF4QkKHdrGWA+EfXWPrd8LSo9px2XjaV9xqk5jJdp9usP
XdAmB78TWAdm9yHEL/4Ulwwc2rK1QWsayfr63wbD/0lsK667x7/fEB/SrPm1vXD9gT83wmufH0w/
pyufhv/P6JdA/MZowMKpFKDA1Yj9f26E9BA48uswQKx2mhjzPzuhTlGn6UCvm34RP87O+h+gX6z3
Ezad2R3YLuoshEWowLTq4SctE6SshEOW655mRejF1s7X4pJqPIMrxBw5izvQqsvXfdvjALKkis9B
OUIppX59duugfRVePnzC2YVBVmHk/am0+BcKsvdKKz6dbfL1+YC2Axvu3egaekkfw/AQp3wWzVc3
FeoDWF/tLla0FLusXBirY3Ee2qYQm7/+dzt64vNzkUCJQsPFIkHbg+vhXRMZf7k2qV3SNc26E5Xm
5wr6IsrfKQvvirBvvC0BH/6tbQbI8h2dt6JEmD1jis6+qLVev/vXYJZ2XZxzggduV3hTeRivES59
13iP/jXYRemMF/Bh4y2Gs3ZPK0Ns1h5pQK6q0IrEPFQPKZl7LeoZfbYLuo6IJFr2dDRXVkbcTUbH
9oqLa8bB8poAUtg0A163dQg40QyULj3b1iWth3rfXKNrjNEhxibpoL9ELPF55GTC/GRARNjBCH6a
GO1SqoDioQnhtfV9z9l/Z6Q6LKfXuTmLUTFaMFaHjoOO1Vl9OTM4RREWQYaHbqwDeOprFo9BS/nW
lXm89XRUDw0gUnsys5Qk+FzTfLgB3jFwimUvUwSXKkRcaQgbAIPp2d2FI2b+CHSX4wdDVPO1bEB+
NZw++m2QqnAnJ6fP9rOjgoUt1fcuZOAkahNfU4hWkY5PFv2LHZYnOZ0AvJP0gnNxvKhsIr3MciTC
qQwt2L6yCgzxNZugboB7LdMokazOTa16Do5JkjHfL1LKFpKfOGO10H6P7mzbBk4iOhHSdT+jBwl2
qevVH4q6V3scHDZVggv9X1xDmuBboq/GKr/vRwZIS2kbBxLoyHVKbZRzZrZH1jpDqbbCk6dzoFab
6Dp4m6RDrTonKiBoELDq2B5XnSIVli15UlkPBWi0xwQPRs4GHXWzUERQ6TQqTEzWDSY6dablEr84
uT0dA5lKOuu+m/4hpDkD19bZVlntV3+QJlI0G3tFuNXhZMUbZyUkwS3XeCzP7718y7v3Mb123aGf
6xY8Q2pPfiQkK1MtLOGajl7sxF0S5SoG8hS0Y/G9ztM4CzZjnx9skzSagiYU/Cf4rTPFbd3O5h31
WJ99JeS2JEqwnoX9QPsKF/+0AoUynXz+7BEeFt4uLqCm1XBwrMfhRG/Mtzpj/EaOBTiBPqTrALC7
YYQ/Tn1t7OicLHfzYkGXQTgwEm2GVzb7SOG3LEfqMmCBRlzD7mvqHoZxP8Hl/iIInqSIMWq33oSL
C6YzkYV5XDE7shWANuhTmbXbznSar0Dj4Pr1C4GkBomBp6UYiguxBXoxpCO1KcC7PFB2Y0yYgPFG
kPGuTEO+G+MZl4JjteSucwdQAynBfp/GzMvFps9mPr1K/PUII45yopHtK2Df5lXOuO02ocuRfovS
gZkVw0llIONS0+9m3k/mHShA17xHlqrByHbbfO2HMsRtZZTr/rqUh3zzFBwHrVN0MKyjhTHO9yqz
15dycDR7s5DOWgyE74HHWbfsBNby1QXXZ7bnAF8ZfykSWuA8R3gLMRY11irnzzX6/WzAmeTWX6dl
ZH629Otw0/Srd99h05635Hs2xl5OI5R5YfRwMwK7fFjqdFbAzgHbbgYrV3A8EvtBNA0vVhYH5QOE
TzzTNWM6dwtTcj4pgpZAfMzI/m8ro/fx8/IJeHarVpxqywqwsHU94BT0pvG0rYfe/2LMtSSDEolF
GJFZqnMEAw9mxJQuAWQU6MGvjWU09wi5QxDgHuFvMTOBExRBzilyaH4frPHZUdI7zWGYuwdrDOXj
5JVOuTUQr3JOBC8vNsA6qxkfAtWswAy4twhhvMO4TRQYnq36Ni1ljzJoUh7zzMn9RvIrKvHZsWAt
yGKX2yQXRuhu1K0o8+YmTueUQEFAypuxCwB1Ufgxx1M9nS6jHE8hGkuf8jE2ngr2mZWvHC5bEXYg
9q2u8u3IoxUcoKyCb71ZRkhLB2LQFla/2YPkzjqeRK4OAFM6CmxAEfDpv4Xj/6lwZK7yl5Ope53/
/v+ir+y/Wf31lxLy7Uf/oSJxf0PY6KG7hshgvzVM/qEiEb85GLgEnQyh1SA6NPrPXgo4Bs5bVHXM
jBybH6O6/LOZ4ji/8UdhU2NDfTNs/SclpG++ryGpXW06Nj6iGQAQjq/rqJ9qSL+gk0AmVH6ERMTY
1iIc09+ubIBya899CJJ+bhlbBKafeifssQkvKYGcQeStw1RHtqT/sXdWRfRpA6yuOxplY8leD6Uq
CoUUhjrD8uB2iaHYt0S33TcusulR4PndLHbevVKnOae3RBpJ6BrLt2aZVpgZb8M0bl6ZKbSvrbnC
+Z5zJjsbybjg1gKaBXsBHnyFJr2OGpYYT78pQXuw0ZZg2C4M/SNOXOF+zsHJ292I39NB+biRrQbc
jwPU2Cuetcosdelz2znF0KKucmi/f0jsGrVg4/ZNcPaw23wfAvzUJSj6BK0akkJSFBF2twIS9QKj
cIqAy2ClbEPBaMa2k/4IBcN6wvLgfvU1F7dpjOnozKnzvEp0ibWjoe+O2QABqCCmJzbKtU2r+f1g
Z/jVBNNAJSZ3YBgObbgO3ylRuQLXdK1MA+fZr00o5U7PHxMK9Oo1YWJh7wdilPABXAss8EbqXAFS
GDQaXydrTA521Y0XKr61KPh3BtROr2Vu8t3D0oUfMEnTge6cVTc1CId7pzDy22CO4RrLTN3lcTbT
1w8L4Eg+P+Mb+nriA2IsUKkKcjnPNf/k7YbCNgUNmWg+tj3pO0w+nvrALR2Gz7iDgNbLa9iUKmwo
WOYAXv3RwKrTkjKY81tatBQZsnk8EpFbTlwXmRt8xlQZJSSyRRhu5Bt+gul3xH5wbIsqNT+h1RHO
nuAzo8Hstv5IY53LYc51+LKU8oKj24WVmHq06wmIeVntIX/0ZxGKzZUhDJrCfqrRiryqVOqntuJB
xw0+xXt0LvymFUwGVTakeSZYCsbvaIKlBjvG3/vjzNMA85o7GzojXEeqEecUCIvefYlop8MiOPDw
GbaO+0BayJRXtuN3zNbaVT9CuU9lx0voh4obTOcPcEQQwlgngQXQxbnONWK3CEvA4jOPKCk1vJa3
DeNUcbyOXYx8Bp8MOInPna0TEOVKQ80dyMUA/GXFEwMciwQoZDQJEwFNx571c7KEqn2d9C0KnBEE
sDu1r4E18MtGzcjnxEecieZ+s52H2O6s9rVvwSNfH+HMAK1MKUUavH7Zr6kIsUeEEiUNl0TayfJB
MUnAmmFjVkhzjamHyvjyht4fYXs7pB0GPDCTDmkqaw0hvL4Sk4Yao0Th4l0zuTpIpafMyrrXK+q5
c/UAx5s864lwWbD6ZCIY+FxyhttwLAC3AEMp34JZqN2zQ5m6HIuuMH3fJNLnbXLSmQt/CoEfDxju
BMyTxcz1iXVixYyN9bDgtbQ3wjad05X0LBtCNVZIJ2TbXjNcmpbgqE1pBOTOTP6QOh/yDkzi1kAN
x3qarPQvy9Y/em5v7s0yD29x9YOQk6nRY2wr+L4OxjO5XwcGb1rHxxvGkJ0PtJJld6nsRqaXZVDt
XZJPuuUGH9NZeJeLkOWZUyTjrMoq+T3CAzFKzR5s85FAPlNHMY1uO3EFK6GgZiBxRrRXdK+FSVRA
iMser2xqP/kOz7wH/SHeBynnpo8DAEZxVBNLpINQijl+wRNlhLjYt5yGrKfYJNnnnDT0SXdOXQH7
rmKgq9dopQnr6xrNEiB3qdn8Q2azNIOL4JlC+8YDvngrt5VqFzigDHnDFaXgU4cb4SnHyQBLGWEZ
Yblmw/NiDSMe2JqnVIYzb8QVK52R4PpUcRYkLQmJW7ybQ/3k+BagvTOMFH69DR3yOyMA0NhYNz8E
SDwR4PLs9Zlr5TfI+gFxWz4hW9dnXtDpvwb58Sltwn9oIWD9uL/GjEAc0Fh4Uy97s2SO8Dh3LrF1
jGxZ3/oBn36ZOvp5DBcdo9ERNmE4OrfjbUnLBwt+d+tLHiWQfP10ytGFGSDNhex3HGGtD8Lj7SpL
IO+0Lri8Tqn21zeumgPxIutRYZvp3D7dX1fWpkkt7yCpY18sOA0MK7DwFp9c6bBOlEKvUtYMPY6D
tfs11AEn+dRVj5Y28wZJ/R2UY3jqWz2mDDpTb86xZnJfs07kqnMzSuqHKQroBJP8jXXISh/sJV2O
LD/YirdWAp0ACkTDFIWkkzW8qephxNHrx+gP+iELy8c1L/8gk630ydAYjeTlmupSj27FLapNHSqA
zvS+4Z0kZpglBr2EtBkYAozwvjd19UJAQn8OYzVxsl8CqahDHEpyEZyaUG9Eg1eXT8gM2hv2mOAD
jVgz5t2dnX3foTrtiLq5dzn93QxTmURzkKTPmd+5oCDr+EvHVMOwiVMaiKKK+tGPyAnkHUCsYFWG
PI7jchrSqYVpHvZV/MFMRROF4fip7qZ92w7d3vD88AO5u5u88i8x6nfzE7AiWDIbv6loGFtWU7Gq
EiqPoh8AumNO9rZlfLJFsbTWRI2PYHi8TuT4VGDzWFdMT6aJPRimnX1xxfj4tPM4Ocoz8ctAfmiP
A+u3a3iM+8VbSh+NgpFx9MWeqrj8aXgzOmJ9CFDynAfiXx79THXHTGm8UCWtZ8ZozZ2h2UOZphD5
mkdUWoKiJA0abPs5uCKzVYxxER/c9IpDP213k9xtw1VfS9Hkz5BynkVO+vJtyVj3EXUh7pxxkAHN
qD7cB7Mz/0ALHP6eapLSIEN7s/KQcXz2s20AWWm/GHl4NGcCkRcFj6kKNJpJCIYckzPkd0Gfojfh
ennf8zGo9+skY/bxzCTtTj5zqGv3RQYCxo/lF7ib4HmgQsEnWS6pu9RkSDCycApOm/bo9o+kkuMu
DWuyfzVliuP0E5GHSDflMNwFWbo+ViuKocafKhpvhjjEIVHMbYjPL+mGp073tjb9FW4FKq+5G1fm
60VBtoFL1tMuoW44TwSvnBkdGUc3bIZTAZHptnFWM+Ki1bu5gKqlPJCZMMoCpjFY2XNWrA1PSPFB
dPkWoMDZWAvrgU1goeSb630SGN6pxLj8CNgmcmrMczaknUOgdwhn4ZSuYCxicuOGDQRi0XdQiE1x
QtytucvZvLK3DFDMSwHf45ZotvGZE7Jxu1yBY8YVPiapXX8fr0iymPPpGQBgd8izsfmcU75T3k3g
aXi+7eIJHGBw9KVj3JsepB92Xn9bBGJPX3TZ501RnSS21K/YuT4ro0MfDbKhiua+H/YGdryGtDOa
iQuNyIOpmWuupq+x+BNN7pZsREkKm612v7ea1maPFjBSTXBjtbJOS947X2O6Gh2m+wFRVoO4G5kp
laAmwS2aCTd20OHijhWFlb+HPdEgNjIy2z+amihXpdCjBk2ZcyVQ3dt0Mnxr06LdoFc4eEHPtRtd
8zLLooQ75ZY93Fwffnd+yWKLyZAWOpVHfx3m5DuLf7JPc6iNa2C125iWRRslKaEehIo48QFdmMHC
1Ge0TItJvhjwiYlD82Lb22STlW61PwThfLfzvb65g4aabTNnlC+tR+dghcoCgWIp9nDp1h1GN/42
97O9Z5fms0wU7jDLqRphnDNEd7PNQlpl4TfyahMd0HXPzHj4ZNAEJfUywK9VDxGbV/yxmmzzcyhh
noEYCOPxXNCkzj4NXjuZkCS9cDwbnbXq5iP6xb0TOmRroP7XDeWEg1v8ENNKoZqlPYRtEBL9a9yV
RHUxT5ckqRm4qcMYWXK/gvAjHWl1Cb0ShrlJBsOUSZS4qJ9eg5QQ7L09kUgSBVngJHtGfm510zGX
7vYow5GcmG5FDAyYTbJZ3IkaNO3RtFHJkhEOpRo6eZR1bbmcTYsA18WGh04tShx8JynL4dm2fzNk
eD/g4OisAyhtDtC2zzFa//8/HZ2nNAbuRTuMYDM07duqaRz1aRXrNHwWxBx2e5LaqEaa2i0LaAkF
m+9fTzmuI5SflBCCTxAg+uAvjKH4FO8GQDLF9bjSPz66Ck8DEXtDAmc3tGJbK/LThGIzbg+Zk6UJ
/Ix4rXetN8T3ST1aT4E5EfLUaFbcX3+qf3FZQvBYSF49+hr+e/5L7Uwxng2RHN9ydRW7P7blhpr0
mmwyZjaVz1Qhgdoac/J3aQHv4lIR+3I9UO/q/1CCM5n79a7UpE5ONYmXR3cpOQrlVre07DhdUOXc
EFzPBlW0DJynAmrXydLld43PLr+ZRdfSuvSWuWCEiwAkPY76BN12SZ3/uEazyVrH2vz15foXN1Gz
Ol1MKKgwfOv99ZqRmxuOEZTHOp6rnra1mrBIemAu4KpB24tIDCLLQA3d10oUy6Ub6VUAsCRSq1H9
paq76G8+0fvZGSodaiCBoFr4KJLfT+4MtzPWibrhCKCGsvEaNjvSknoZaPFAdzb08feaTSgAjZ7Q
MxKuK5u+hCLGlhwN5EVzBuPK/vUH+18wA/3BMHGHnhcgJMLp/+u99Wez7au+S4+tl1ChJlh5ywn3
vOx9jLEZEsCPbVoSWEPQISsGrt6hODORmC+TmOm9p6BZXkxz4bQsrnUxcoLsYGQcohKxUr6jDqXm
jnXmda97PXVo8mYzM6NbUvg9MreFxuD3t0NpVqGcm1bdBUAtQVxYnOFrnXOSinQd9/WaaFwzyysQ
I/gtJ6C/vhy2Fjr9+voDQkWlzjyZFiJG6l8vR2oZ5MTOvnFwUmiE9K3XOj0Hkz7qXHPIWPgZu9jB
bHys7ZXmiapSPtaSTSvYNo+rlTikfkbuivGf8EP+JxeL/1Z+uSS7a3vIsUFIbGQPZOmWCWqSHRsI
jBXJhoSU7ZKZXMd1qfi3u3ZB8wa+puZ/cyD4fv2y/9X0/Y2mzzahGf70XPyvAJu7r7xT71lhbz/0
zx60yTpseh7RzEQL/8wKC39D3+DSSgYQgoaA7vA/WtC4FTHRgi5hhu44LKX/bEH7v6FC0uoGtr+r
heI/aUHrd/aXh9gEO4z6B1kfggFPvNvDanPKIVwV69FPLHfFWC3q2wTx9XOl7VFJAnT7p8vzL3QJ
+he++xf6DjHaro35IxDvk1hGYLujQUF1VCon7MOY58jz/nZvfs98QTUC2oKUDwwrwrLfOz9Gd+As
46bqLb1E2qp7hIc5894IuO2G1Gh7GOwU+sZlkL56/usv6YbvrfyoJD0IN0g1qVC4tvaviwNRLUE2
E/5+xJ1M50BJjXP3Qa7PUDJuFZwtwkuVTt4jHY+yl9Ev2a5tZrB+w+n5SKYQdPTrFHaQKZ2AxMIb
GayygFpV8Gfpq9BZd0rdiVVt7tU0MgZtswiW5Uc3LsXFyYNiu6pgPabCZbjse9258tzuc5x1y4Hd
js2lTayF4ITOwdDO5BzgOvX6k8eyc9/LwnqyFQFDIzXFWXpD+5V4yszEcwgqH+QxATh1Ob+UE4Ox
IVf1bWyxkvVMrNHmo9y/TWOz+ZJmS/uKe5IflIrgzgGmCmwDL75wqKvG7Tww4ThxqVjWEmAllu5J
CeIgcNOjZfBJT8Fraj/RqcbAr0Biut1a3zYiZNZcJrbu2BMbg/iemOPZhx6bj7DhB1rsdysJYcfY
pD3ixFl/LqA2PQ7VqMfjcCW9jniWTmPrLWecX2i/zy9dvnofuTvg7Qc0ObUNIGgiM+Db0oDhT5CS
RJmsl+d0pDUNAYQ707W1efRkyDskmU47I41gzzKyY4fo7Yec2uXZ7PmRxeyHT9g7CeVVNAq7hDJw
KtfhUz7K+lYjem6rKuCKEADKZJhEU6PaeNNqMpIpCUhqodHJGvA+8r3i0nppiEsw8SLmnv03EfO3
SQFyJCK+j/rLULCNazF139TA6xwY40L3dipPTcDNXXydEsPoH8uPU/c1MRwEA7T4RzbjCuXfF4A4
DFDcl0RapAoGaXcPBMuNyjCZ/yhMpr+4D4p9BXKFRcNqvtDTmF9icnXvwm7mVznpcmgrlCGW4huH
pJHex4V+2Y3OfTASlEci5Lt4cEo3Y5hyMC3IS4ZDUpOPUGTLYcls8ZAI7sQ1/EDU7bKtgDaRnttO
XFdiH776jOcjJTntbEdkTfW2SeP44tFM/QYYYb2rZbo842PKDnXDy1D25CAYEIm/kytgPWUCZwtw
INRZOnVgSLiPOW1ujE48ogh75z+Wnm+/FouNqnjlTggocAcaNsuPXmdJQ5SNIW8XrxIH7hkhbPWQ
BD+ILKGniiwV0NMQV/YpHdwvpr10n+04nl4Sm2dzA2Yl06IOOIGi/CJif/5jRJJ73+YuD6WyZ0hp
3CjPN8Z93In2oa0c8RCif3mY4NU+1dnAmMD1mi/GKHhaIbDtMUg2X5zKhajlGPQ3giXAIJ4HYRRQ
IH5NAkxpUeZgMwp7zNzXLxekvAQMSoyLwnkzbhVa5zsZLMOndjCKy8IYAVgjidyRBeH4rAgEjjxp
Zkc62uQ7cL7IDq7K+m9kGCEyFVUx+QwIgu6zBT3wNjcXxi8gAzogv3YS2J+CNxvofPWEZv0kXjPY
rFhF0VPXYBbH1ah1a1dS7XUcQ88YqiZxQeiE3pngg2crWMao8XChb5j199uuW709z6FrbkbbDusN
OYksTVN9PzU0ukaesDNRyx9GczAeG7O8GO50LzBM0Fv33ccVfDIFonLuezf5CN3+vjIg2sGwSY6J
vaYnei3PgyuQwJTxtJvE8ju0p2kn5uk74TPVyaiTb8sk0lO6etSi1tTeNtUsd6VLEuEQJ+N3kgw7
GmXDjRq7eI+KwTqrFaKGtfR+hKAo2SZtkt0L2Nx3RkgeRNSTvOHldKAKOiwZCUIrY824OzH30OZy
JaLOTNxNlRVzs6nK8gcmG7JsHLcG5zwIYoJEfVlqP9vZlRHe5Khz7ggIlnsv5YXt8MrdZEusdhMH
19O6cCNtazZPGKDmY+WDdGy1QKaRBFe0DtE6c00ERmpCzbSNyryRbhYep8T6yIEsBFDoD7dWHTrl
zubafxtaKb3I7UIAHNXKPdwkJdhBu838vWfJLzUesdtpsEGvkaNySiRuN+oCMuXd2CMxIB6+OY2c
DmS7sucRPxbs55RtLrXVuAMV3l2wfZJTMBYDLsQpVZuU+egmDNSXwIWHzdlCIT9LZmhORfEaGnHj
R57yUDyCiZZYDPBshS4yNgaODhWi0z1SnQV7MbmOz5i8szG4sYiAaC9apDUt79WdKIf2Rq7xumts
0z7Zqh22TpryVg27JCm6TY12G5mI5Z5br1eMmJ0cxmg1E88JQKjckqvdnK3eW7+2peme7KVan1q6
eklkDeFRrW54qqZ4+ZAVDt5rjPbnAlFORI+p4nEvsEzLpNgxVRWPiBPRKhLVjhmglxXt4WDfGXNF
I7NckdQ5Wsfi5J9hWjO5NRe5FzFN6imcjX2Xom+ZEvholsFenpnylGWOcjYCCV1iJOFLGSTWoYSZ
sCPBKz0Fs4p3oYyxPYUIxHBfGJdqVMG91a3LGQkQdGlOjanYdV5f/UEa9j2NN/82VCO2bcHxMAHI
Y7vbSqTFXYvZ/9SmFWG4Wer1N+UaO69T7i9i47tSd4hlOdykS1IQ523l5h9tVVXlVvi1p7Y6aP20
dsjBWsRLh8kq3VdZTsQbEUaT35LuANDIyT3zzhoEXYgNOWC5+2oTv3aUaTFkm//P3plst42lXfZV
atUcsdA3gxoUwZ6UqM6yrAmWGgt9d4ELXODpa0OOyN/hqD+issY5zAzbJEHw4mvO2YcNVkc8n2KP
5SXO8FoTFB72xbjUBU17SxgB3rR2qDBTDGV60hQroFVEdJnH7VcmB2EN4hy0HXFDQnVo0kcyxHBQ
YHoLs7R2LpMZpXs42M2r2fgaDsKGsSHfjQ4ZiBIpWzJ6isKYgYl31TnAVcDhzOrZT6ORkeVo1vlW
ZzoZrxpO4Y+KANR1M2nRXZNjLeBOp0zwokVwHDtAZr0EVF2bNM5lTlPtTqsbFMZDaiVbZIYQj2Ld
d8KSIg9znauaV9XIuUFryZf0GWQ0SarCH8VXm5qs+4ype28yL/PXxNQumnv4WgA/pwkJfdq49ypv
KcuWgrHamINNIBBa34OFbedciHne2zr5kOWSVIRqkYacFOE2WidOx8MdRKB2Vy05RKlpxZe4pNKo
kIxex/PnuwjaJ0tb1oaoUJdDGZnuBzo7n7QGj/IkaFvjhmOwercat8b3F7volykTj268TIZKxBTr
qSP1iN5cEqak892hcvSxB5ckJcYlQBWIB3x+OYzElfAsrym2vjUd++luWsrfwK2/eb0qDmbHR7Bi
m1FdqaYPHwY35Kao3lRZGsA7GDsCxEAjExPQWMUhBzRy+/dNhPF/6yGWsBX6JQaMnEB/7iEYteY1
oIYeLCfBRlHAYUg5vHDQs1bcFktFM1sAWwa+mGfWO8sYqOJiy975p4ZmMbL90rb9eCf4QQzeTvDL
7EeSMF02Wdvv7ZTKH/mRdC6ey8Yu7kcUmTYFYcIWiJGnzvwlrrFCdY61n/v6OSaC6U6rrPaIsWY6
VWPTPklp25chNdWXkYp7+w8X7i8TNJov9Fvo3n2mVQTe/PnC+VjZvQEwzl5LLTAxXeXeTw0/NEzi
yUWT3HU8irjBjIE7PkeHtNZ5Th3Jqa9fsoa62bMpgv7+TX22nH9ufJesRCbGvCnYQb82vrFsuUeY
cO3L0motFpdWtO582Z7nUSMFCgXtmqN53kyWxYMnklRQWYO0AIkLmwp7IGsV9MsRX928h6lXvzcs
cm99l/Qz1LszUTACfHbbO9r679858Lm/fPmeZfoML2iqLdf7NX/WAfjNZH8k2b7lmTZ55JXD9wgm
lnOK0ymtSDNLLO9jQHa9/9wfgB96YXH5daxiWPt4ZjeaM8Zr2ZT1FTsE+9uw5JYDZsxPul5azyYZ
NuqqiZtqOAlSdA+Ra+Rr3WbVijwa+iZHyT4OUueC+J0UAkROUOuYr1FAzttKWRNiFqp50cpxXS8n
jGlL7W6IhXuvOd70UfqxTlBCRRrEiox2Whrbpe5lgnmQkgMMqRs1O80yfUmc84dmjMEVrIiSk/iz
VscM1t5WBesVZHpL2Y4d+ikoiee0iR66t62csAQVNVBVEMix3acGXRAtmESGx3jWWHmi3SmehSVz
99gXszec22iMuUhpGvNI6nq1cWLoh6FsrKjQ9hbeQyx8jtlrnb3mA1XmYx3ZBuN0q8kPnkvMCIke
QwpzZ/k/Igr6CAEX09swQpvvDyuHivuEZ7579wpLNTyNqelx7WfVOsKixhYJxAzGK4eOpFCU8p4y
9JU2UeR/hr/SfXPE+sir9YxW06wMJ+wcrRZhGTTzlRI0bj6RNq9TJvOtSBHoyIHqSs9H7si5p6Eg
sUQ+9mnx7An6x1mhV/LHAt6zmFLExsu1C/LRT4/zzMXnoaP9kAIaPDhuc2KbdiwnOfTQ8BeH3vHr
FzVp9Ys9GdSGZmGaK362+dbqfXFDJ4rWsdVhQY00/W6BtwaaQPdVKWLwdMVp1C+9XZWwmcJmP4ws
yAuFAKYY5daY4/IgWNGTFUjECbWTd1taQj7qBoJvs0JA7yxpeLpNh9UYn8L5auYJ0NdG99XMGCi1
IDKgyaUev2Cb06SPKn9t+T2dUWTbSBpIxOA3gvIcibsy+I/EhLRvn2oaf0nB6OgOV05KBB/auPbY
Ni1TOXPkkaOwEZarBF7j1pnwguAXb58A7iDGHBmzdA2UvdhoxDGF5Hx2wXPsBA/QHVZ0Vul+NTz6
oFpW/TiRfrtMgAIWztdlznzIS2mT/bGaP8AvxfMm9Wcy7d3yZlBe89rLnnab3N+LUaFKKNl7hezj
nLDSlsJ5edfKDhhiEfTEjVEXy3dgjQVyC36qajnfdUIM1w3Dkme0VnKrRJnBfNeJT5RDymRkaV6h
s9PAJ8pub8Gx8M3UGaXI57O4qRbRHLMeoPgsnlC5IIPcRxY4MAarfDpgHac5dqcrtaTpft6GpmIE
w+3d6nsltenqMxfX6qb29nPig+WVlI+REAPXYHLSItg6FNAw9gWiyxAOoX+WRLuGn+MBLda4DHZL
Z8vAkUu/DPLm1J+2ecNAaEySD+HP09XMz60K1RRTjIyoI9mVM71Cu5HftY29BJYkBH6CuyMNsfbU
TSsHhnMIcOZVPOoo1Gc+EaYutE7xzE+whnb8YOIOYvyX68QfSq3eBIhQdxWDO7ghiNJCbMfOxcxd
556CRxcMvgbMEJlgIjjD/3gCCsOgzOnH9g2cmonroZ++VBo/88gUBTlw3BSWY3Os0dFHx89JDXgH
fQEl4+Co5pR/qYQXuW0JqN1YBi//Ob/5fEiqZa9a1Yl9QIP6HdneUi57Gl9fUVIstUu05o9bM2V0
iTanOCBQiu50o6jOiGzydQsX9ez3XftUG5TpaOCYqcmlVh5LK7mwEuHcivWew10zu3fkfvWziil2
2E0H5xFFAOr/hEuYOK1400HChCP2YwMFcskoBwDDvs/4TS/3cyuWY7hDsnAqOtQrYZB61Ly54K/z
EJ2I2KHgS5apN3XJ8hSgQXtefAmcE4g1ZRvVL4kRxRdPElxliOX+AamDfJs5ZOHycaJl+vVZ3vpL
RHicV/ldSZbsFhIXJxJk9IfPZ4Ox5IZKFFAXjyOfuRND1EFz7Iv3mbIQjAiw24AypJ1y82HECw3S
DV+hW1MJ27TDLCkzYBku3PQUN/uBzWxxmEAZnWdLVmfHpIhFTF1vEsrDb103CiiYEGTXaI44zex4
eJxGyuQmZz6n1wUanCW0POIce6oX0TfJ79GR+YUbfo4EobWhbjTxNwIsGnGiU352nCZNSJuDKc5X
3CGL5UaSv4dOhfOntyymoHXBjwLwR/2MUpEB9cjM2EojWoWewtlyF607w+UND3tuns9jVi1eCyZH
0wnMR/yVrn5qkKuXSz/RYaQkSE3dCIY2XxqPql3DwTKFQFa5mDrHWzLwOwL5xFPLHRp6PIt7TdOj
Oywo9bNZqDI9VLbTHkc8vy/eclRaixwKhmh+AbQCiNQFMTdAB99YsFVouxiZ8JsUTKdxxE1X3qd4
sfXkdw9f/q7nrRMRlvPDTQOakIbk1leQ75QcbTeTyoxkf5U25KWaXvU8DA5XDQK3dTB9lqKMPrkG
0KvphoaxfaIqwckkFaL9VaHXQKlM6aTXo6ZzyI4t5URd46jEjDStB8kXPvn5fJWbjNQ//+fnD3Na
4FIrzZDiDVGUdtfwUDkAHlE3SI6mbZmgDmWByw86paqMcbU1ZEJxZ9uNN4OSYqV51bgzHdnoTVvV
5R/Snmt3k3Q0sJ+DYq/D8WXSmY5LFTCplpasMWe5Y5DAJwY/U2TjXsJ/m0UMC5ZBzq5noLKRjseL
5bX0j33U1z82+v9ZVf7TqtJiL/RTZf+XVeX19+Hl/eXPZpnPv/L7otIw7N/QHdisKBFw/DBV/wEe
WbqZP0gj5m8IJegBXQSUBjbqnxirDv/J+dwn2mwvF4XAv2Ow/tVFrKNYW17GhOQasH1acCc/S3yS
HrpPJRrryos6j9PKdg6TZSDTduZiQVCBYSbqvj5CKmkNrHTtsNFnDMMjoq2dNLv2TIMuzSecpDlw
6EIkp1aRxRaaTQsuQAp7erQGe3gC4CDWfTzxEGkmU4XB4A8MYPqMebjLRmInx8m4QwmJH2aIhgui
SkSOvlZBJc1nAd+ijcS4TVGI7D1mfiGpgqDMvGbqd+zxm3rVJJnK2afWEMvJH1M39gRNdJsof4z3
gW3Mcq3yTH9l/8BgoZjy/L31tPaSxqTCEd5ZqkvEY4s1BKN4fc30Gvp0BuLCO9STsOftbICW30Ga
4L9aHSD/5eEy3bQ8FadDjCUTUno5KSIseYNI/6OZ7VLd0ozeYtqpbwOYUndzlg+XFsktE6ACJnZC
2wRepR52GSKP/QIgbcPMrhmNp4qjRPgyr9aaLVTfXFm5+aVvmt6bm/XI5q9v95HhpBI4thkTM+jD
l0BZJsh1IlYlK0Wlh3lFqgnMjLIywh52xcHujBpAdBO3VJmkoPhVlVOPflL3OtI2O+sOTiXoDXxg
DUqHNBoU4T4YR6JNWaQiWDFQBbnb+A2SLLnIbDDpaUmGVM6YNPhc1OojsJPeWnY6ACF69MbaAJwG
Q4NXo00cjehkiqSI1q3dDcuNwyMG2aEzbzVFKMsqx7hLPE7fS9no18zWst4SK9F1+FxKxqPm2BlP
cZSg3/wG1WOqxDvVV1+WhFfNcxH9mBP958D7hwMPaAmDn/+eLvG/i5fXl/JPB96Pv/IHXwKIRPCp
3cHW+hnJ9i/Qku//ZlOJWTAi/iBF/HH8WcsZRyQPVMtFJO4FyEP+MAfqv5kmxyeoZneRcCEK+DeO
v78IJThIUYCRlIO0EKnEL/KijP6Xu93W9oFGzMEqzSZKq8DuHn66Jjc/BlD/o5LlTZ1Wffe//udf
HIi8jBdYS1gd4x1O7T+fsTM6CGzqg7bvZkrfvC6ntSV1/0LNygHx96+1nNd/GoE5PFcMy0KyGUBg
XtAcP5/nfBdZF2AJ3E9GHVx0l7wGl3Hj0Z4ZGjZuSYrl378gnKK/vCTKPtfAqwlTywL+8eeXVHnn
tIYnIrgyIkKj2db9uRYyrle1hlkv9Cm0H3keWkB4yNmxQHgXGZvyejSrXesQUOAMmEKoxqiNGzzQ
+6Bm07yaAqG/Vuw9KdK7YNdGcbAbZ1ojZsxmSE0IJ0cYLFnyItgVmui/GL1bHYOBKlyLyvQ6mno2
fnHmVOuFALpjalEeGA9Om7bvyltTs+fvQZbO0Hxs8Ugy/ZUup3RDx1oxHyroP00rv7Jt0/XDJLPk
rdnJ8mO25vqCwDL7Yuo4xUk4LbZOm1QhfpeBprMa93od1et2JovEJwx3Jdpp3ACUwJHeW93JM/r6
WjQ+mR5Fbr3oRaztC3dEVy2wYLTYG2KcjkGEUBivxluHIuQMTlvdsvlP5EpvR45dgQpd70zxLcUL
NeZrlQivA681jfHYfWMK5kzdmRVJtvXIv67CkYQLLYQlqZPWa5XVqxRe8y2Tsf8Vn515F8Q6wI0l
e+8dn04DWDwQ3tKUTnXOfjtVWzH4gL9030pecySITpiiKr2QjuvDGrLj+uyhnjtNshof/Wkm1Q05
yNok5QpvEhXDihRr55Jaxh3ZpXoYKXBUSRu4m87QxTcWosO2VnqPkcLVHExibvkuyjLZwex4m0TW
rGPMxKcYzjMe3pnopU3HxUngA161WCC/AqTRbq0qnc8YaZkvd8rIDy5hxCTcpRkoc63W7m16jkNk
6/Z+GCsajynNz0zd5Du2w/41NwBgbmY2JYu1Iw2OXIJunUTuW9ujC8H0e10VywjTA2yG135FXwrB
olerPI+/BJ2GPTNqip3W4BLi2c9qWo0Yd01CxQOmhRQr/SnThG2tFJUQoQx+9oJBOuIPe89WBCQz
qd1po5AR3UVjYZ4BLN44ahwZ/Pieza3Nr0c55kAhgCAhM4bvqoTR7Qitpzmp5tclbybkm3VemYjk
F/KOTUJV+v6udXqNvsq/Y7OX0h7MT5oUgPTnhEZ1mjvCRuZ5MwbwMqoqkMiEgmGLhe4WH+VXz4pq
c8+uaxxs+F8DwVmVm+YmshQpaxyJucowGPkNJv65y4hnj8vcQZIgJ9iyRevOZ+aRkzoUgR5PJROf
dtG0aHCgHnNo6xSCypTdiOWUyKS1RGGZPdg4OJaEVpgL/jA+eFOPU9DooF87ExnKsDFyGkiHkoK5
AjXMbhxm18OHYcf+1qOjdw6lP8JRTYki9rcdzmoACHHZu0wM4JpS5DBL2lpNOsTXLhGC0IMpmMab
2NVin7hBt+2SU4DPoU6ZZ4zsOJtECiKmq0gjplCAg3nMJPlm21YFjvcO25YvKukR3x1zHLRS3Ocl
AI92ZwToVzSnye+DAaGM0CuO4br0iDvR++LRIzdbQCYxI+g50rWOjhrAj4/AweSKwirYObT5x9Ek
S8VQ5DkiONC9lconMk2wkTPASmr6dux1/N9e5MKWn+T45prVgo0xKtA9uWUdajDqyUraFU4eiUW9
6fTqmCqMcoRp4s0CIhTxY/eBjba23bXs7j1jaywZOYVICYFvyAWpOt1XjK/pRzV4zs+f8+mWPOZ7
1FwEEjiVJps1gLbyVll28x0FvX/mjaTxNjft+tQAsJjX0o0L0hGmsT74ehFcCid1X4qy5f1Z5INu
aUbKW23MvTzMGX9WoebS2nMx+vLD9EXxaOnUxkWeufPan8v6Pi4Zwaw6ygiGvjU4I363xY8tzX+q
wH+oAk2DELOfqoK/tL3AWPuXXyARP/7OH32vTt+77AqJXNQ/Q3j/VQcuhHN9QZBZrm7oHk3tf7XB
AXUgqll8Fr7jsM6jcPq9DrRBS1DdBCzNdIda0P736kBrqVF+KpvoqOmE6WcWphbBZr+Cxpq5zhGO
TQy3GsDQYaGBnV6NCRN4IHv5tPfq3KrY98fMdFbgDa8QRZJ8RHb0exf5c73y2GIxptOTViFSaksk
Up3nvs1smDfM/Hwb2VYznes2F8XXdLbbM4BG/T2zYsWqmwOUBzuO20V/xyG/S2EWf/H63jMP0IeI
LVRWKsYr0fBoSvpcVYzqiglcsIvcwwjs0JARoXqTdqaEIXaY8gLNS1bN5rqdxPMgTbExzYSxJiS1
KZwy3/hOfS2d1cQCnhQ8WqlNNFYOjkQ3Sa+KoR4PspDeXhNSHIa6zBrAP5W6HVptZ2aYOmszYPeI
yyyB9FKGZVwv72qas6/K6aAeSpK9JZr6JDAo6bLZEIaxRvAakXtVF5liBWwJ0kINonFR9heiC2fO
9NlY8c1zlfVZGjdYaZylfuhuUDxl7mkEX/TGFWFL0QVZJB5mt5kPvbA7zT55IlYwagRaX3tEibET
PmYJNobmCH/SRm6Dlw0okKFXW3f2Fxw1ie1Jb+2pb0gn53mdN4P0TjOlqAhmREOgNNQGWYskpGoV
xALR4MEAFRoMJwzGWQqOWBlu4OcHnIue1zCdc9i8gkW56zqgGQUKLfUeVF6TfQSZ0X1MyBmWAJuq
c0rjHkOvsXX71KtRQHmR99QgtbFZlQTDGSUSeV+VhGLgiTxKeJDK7JDaQWVtRJHf4rQVGx0f8SpK
8vHSkQe00tM047ZUeb2ecDVAdDKMow8iFfmUzgAjTfNdjrzXSHFz9K6EAh1phblOA0EBW7Q9YbB+
79mhTX3LLjLzo71egTLaFMD2DqXSxXaG0vFSm03xZvatYW2DnAUANe6crHofIBKcyEzAdQauhhqh
H1e2FRfHrEwzY29X8jnJ7KEnZ812biB08givyeh4joWtn+LMLrelcrQdE6QKJbIurgrXanbGbKjb
Cp3kLhlzP7vYRuStytZfZkOmnp9MWGAjhh0ywPzcrQ4Du7TrtIezTaVV2GfXz+ZjFc2k66GW5OmX
vPAes63PuHeLTxp8fyfztbTdM37O7ilRefSM+y7Y1ux/aEose0NEQXXEPN98ybr5GhWgc7vc2cw8
qDE8GIMbxM64UL1pxaOoD32rcbZ+2piCK9DoH7UB77N28vgpblKiUFt7PNdDXuw7EkxArLrxLsuG
fBelYN+itunezRHMFUK34D4GALJyLd88I7sA5KFfKrLHQIJE7hl/m3Nu0lbbZ1k3fnVaVjX4mNV4
VqllfkOqqtSKVO56gaTo1h0zR7kxqs760DxciWHP1djmc9YfZF+8uWwwQ5FGCDY00PzBKh9c+76x
RrzKpjfUb7Y/xQ8O7jd9VbPUee1LaANV0HX8G412KPzCDImUw+gv2dKMpDEfFwJP6GdZhsx4YelU
sb9XDmz7ES0C8CdXZVtc4QY3OvCtkxEk8oHVTR4WXJ+HDmMBt3V955sTIudEC508CvYaA2744Fbr
HX2hsbxFu+O/K9DGN0Hhp3umUNU7TtlgXejI+VdNqevuhlQABIS6gfghu+txijLtHBRxOJNzD18L
ZrAxTuY+kFYUjv38xdczA7u2E1NXeW16nRWkWNZSt57rIobhg6N2rUaDiaPSXecbIRLB2jKa+a5W
Ael2nhi/5gnZj46V1VcAG/MO/bx6Qxw3bICX9B+UolqYI7ff1EUC1Iy+/olCvrzMRhpcBtQSN1Pl
1FujiPsbU4iGhmPU7z3spnnYtSJvtzUzy01Xt/oLwQtibStZ37FYq3vQKIlF5yq1lW308YeaY31f
DZX3zTKRAK9nbq0NuF329AwG3RWbsnFdgTU/+CMp0x6t2JXZQuDiF2lt7RhUcdwGzckfneRYB6K5
aY1kWMNMGbiyQTJ9ZwLQ3ztD3GZha0YI33WqfyCwXUnD10JwQQ50mAXVaWib7XesDuQREeXFdtSs
r1TWZCELb3Geq3q8LTxtQwMRXLWD6cC5mNIkYpelASzTjXZtmG32XHQDyz44QVde40/3+mh0FKfo
9u9stJH7we/VoVZRaiPltNkCsb+9iKHJv5ZB3X5llSxuKjTHbOgiUmeh4a6S0Z+/GIytwdnW2W4S
w7RhkNCyNK46FH582prEEFPvD7B0B9bGnvxiY0uC8Wh3TGpTp4JqBiq61RP9pqVhIdbUjwhlJCGg
D8t8nE6wmMs8TAULMfjdFtexH59sBRjZGRJ3N6lySMKsjeajkRrum8m/r4V1VKU3cZ+MoZvpwddp
drq9bs886H08RouuocMunebuGfVQ84DcXaB5AZwDujfyU5swARxubS3YFiN0+WE6+k9x/A/FMXnX
Npub/35GeoUN8vvPK6Hf/8bvpbHr/hZY3A+Mv5ZpJBDxf5XGnvEbrjGASJ87ILDY/1UZe0DXyBRm
rKibGKOXKe0flbH1m47dFlEGdbZuExv070xIf53t+egQLUpwZCvLjM9dJqg/OcCngOl+P2nzvo74
hW+c6Yqn709X4/9hOopUENMrKNslrYgE719eIhoBZsUmsoQhstj0+PSWJEi7XNJ/XfP/j1dZPuhP
HwRcPI3zolFmOdxpz7X63v+T7e6v1+rPH+SXVZqX1jaEUV5CzreefjuljABf//5TwJv5dcALNQ83
LKZzkzuD8vOXy9UVWpPFiynV0SrxVnuuPm4QmOPgWuxRTpQXALDK6KgXOMosVFAsli21AWJncK4M
4y5thHg0k9kywpRhzVr03q3plAMBiQNFQyDcdIt7gBVXT2a6QdrKfaqbTEe8UmZEC9D9I9XOTp07
eLBymmdAJuvMR6IPF2/YY3YMHYKGGbhhdl7nPKeviIajV2llvXIhwpLERiGb6IV30v3Z/aaVHmv0
hKnOld5q7qmIlxxTHWFAojnDqV/47at8UY3PMpdnyfzgS0oq7DppEsJwvZZBR+kdo7S0Nr4GXqVj
2bXD5nu2c7P/oqrJvh0jaew06RWb2hLZwS51BAjSsLdd7jM1VY1x5es5ilrLVsyi1HBnecT52bnf
nz3i5Tc1moVpNUydcRUB4N/XWQDaoZbJbZQN41vQl9PtgCqkC91IeUxOMl4vnb+PlRs9JTyX2Q1i
HPjijphR1+NsfBdikS85nd1/aJhukpAZWv8IYthPtsrt7VuyR/iHlguMM+aqnhAprsq+ZNo6OS7r
yag/F25kEYhix+UGtDzWEd5fTkoRKjhZZNp1Ftvfe1ojEHK9fM9m9cWeze9BFTjflOnEIQLOlM2s
yg46w3FWfklrAOC0vyMqZs+XjIhes1ZXqwxDmMI7MvePUuffA4FH7pDy8mMZON1jqk24bFTrnUqY
z1dNOUYbyxEGRpkxuWWSmX0GSa2pGcR2RAe7A/gJD4bOPmY0OkUwQyc9C2d8EUdnss39bBDrh8sO
ZHCb9bux9HPk/NlwT9yDvAf1wB8WAQ/73E+d2yKe6pVeRPkRkTettlbLDRxU++IHXE6k9Ig2S9GY
a6YJ3nVP55YdMtNlh1m0aQugJjXg70PzvoN+F99OcarfZxVdOQ4BBLFmsVhzaKF2ZCFHr5GH35i7
RIuuzTGowU0nniepsSoIzFFkX5hPmuspBvVByWUfp0a05xb0yp1BN3Fwg8a9iSAi7FBtWTeeUcZn
9u6PUdnOt0R4sTtVzqDvZdK65qEVzEClVIUiHDqJmPDyqCetu+5Xlia1XY0R7AOIkP+hxVEfdlo3
ngSKgtck0GG6yBYxK3I4naTKPlgB8liuR6Tn7hqIyDssI65kN6iCeK1GRxpmEGLDGOdcEPPzoKt8
pvrxjYEXc4ydj1xt54z2+OSb0fBcRU5yS8YWltvULNy1LRUJ514KGLokyOXNyLv+2JayvJaMy1+E
ZVVXlYyDizJm66EIsNAysvOBCbeGc/ok51mwKbZxI/wbFkHVy5Q44y31IpKaLOmvQUS4jEBRBzED
cE55Y1U7o3WGEBWAe99MFmLPeYJLPGo+saYYAgmAN5bDqzCj/lbMOjuNGRSPt6rYL64RUtfsqwkB
tWnlkX4StXHfiiEjxcHt9sbAIZRrpFxxazjoFAJn20xNt+vrMS7XXZN2jONx5UjdbhkIuHO2Yo5A
lJRZsgmLBwYj/GgSd50FXkT/VM1H3m38YEI1OU6om6kEzSXKHr8wq3gAYSsojES5UDFsa4JEcInG
wcHpgppIVVVvGj3WdlBh0pIPAC+NLhPtJ1VCvwH6IA6a0As+RotuMoLbuCFuBQ4djrYgHKKe66Dq
GWIWkoCbCqvmKzvznmNsyPE62P4uoTsOe06B5zQNaEkGz9v3ZjZ89/Rq3uItdE7okxm112lB86Vl
zUuX18Yr4N5FUhGk0UdHcPQj6L7xEhh6fvz842aFdLJMbHGYFHMylE/eeBnnTF06jIabwc/racM9
DMifMMu1bcRMNT5fMp0b0PkuTqNQTgtc2ip6/ZU4ze6rp/puPbAIor8WFkkZKeJURJtZaKLwvbMr
FX3L7KR+HNKyJB5MVjvHmSMSNdBlZgi90B/qQQiamjFLLV/Q5fcH33PJaYtlBss5gquNFiHn8BTD
ddDrXL4qcTRiTYMUwpAargytj4MVq1a1B/8yAbBsEEEL02KjoeNuOkLBUzloNLeXa8ZY876HdSJW
usJhEFCq3xuq05/6bphv6R746prST0On8audNy42nbmRvGya4wBRM2stQ8gBalerPTSpO45o2vnq
fWs2zsC+BSM7K3knKDU65kXm3pfCdU4Rm+Bd7HbdmrTeYfn1a/6OalQcaNPzxzFIg11VtWjEW1fb
ODZRMz6pgbs4p4Ul/XTeM8qBnJ0hpx0xy6JPHQKEs521Yjembiwx2S9G2RabquEGdyM7P87c0aGn
2z2ptXr1PeMZjt1H7x663J0fuZHiG3BR8aUH73hfLQ4+12bHm4qmIt7Xcp96ClIiWsEongscDiDS
yyrYmZGGV77P59tZ04fvZOFoX0qviUJWXDTqwMN+/57yXkUfk86bVYyytroNbtRhEfQQR/l0Y+F0
PZJ1t1gmVPqtkp3PcnVQW42J6FdLTvbXQWj2VxLsp2ueVIiI2kRbT9i/1lpjJ3sPodAV0Xjirk5A
15iiwheYW8hklqsO7S9Zo+/00QzDv6yqmgdfl53A7Bqrtk7qsJIz4mtuxK1yav3ksT7eVAEjmHLq
rU2DVDoE7W/zI/aC6SjNqbhEvhEzekzYqH3ey0C4CLnTbFLY6VBOs5+qa7zHi0THY/Rr9wMxgsiB
Ljq6yoM7KfcpiKJh10do69GR8zAkuZavf24RNnaYyo22C3DHBRZhxFOecAQaLGu19FXkk7rmUJgO
SFOri4cHbY0PT8arCSfYo65qx1lV85htZjl1W8/AlFwEU7aS4OguVp5oW2mZ+dGWpXPKRugxhjdq
QAsbdWm9jke3h0J757W1xmZ0Lj2SdQwYBysf3fiGZ9NwCEQ8j+j7u+Zq7BGRhxU0/wfJyHkrOXCo
gSqvOyGZ7y9tjHBXSHxrMV6fq2k0mmMbueOWoayGvzmvtIdO15HRMwGmYrZR9xYDx4YeIydd9Q7L
77lLEXP5wxI2AOd51xtV8ahLbqeywTZsBanxqsdYie2y7db4L/VXgiNNuQIDZa00u4uOCSLwDblB
5nFW43xLqqF3dEfGCn4/iQMhw4wOrGlo2lUZQI9d9cMSEsJYbr7VXcVvXrPgTxDY7aoHW4NksCIN
YzjLXstIl8rtm8wyljSNuY32cOntXapbM4zNCEQmKtDlE128RJnhHDgJRsTU7ELwePemysWGAOyK
yU+i7Xqn7gXjl8l8nqrJxxtatffWYE1QqlPtFEfDjWwmjyEtVH6gxN/9tve2hl09WZKUSIQc0ZmP
geFSxyyHGaYTW98XI+Os2NxFUJRXFXUJYjhHSCbMurehQkyOzewwekxgVjcL0r9zyzev0t662bko
s7O2psJzS93WHnCQmyvwFA9jncyhgM2057TacSGGkDS3ah1HpWAK7T9hgBNhn1kgB3GDR8w74nhF
Qle/1v1eO1ROY28KdvBiVTWo8VcSWAsndnWlmuiqqZI4zIeYMW5asPElS0TuyHNNnmM5OPtcGdh+
QQYPG2Zy9X1jg7PEL6G32DXM5JRkbnPzf9g7kyU5mTSLPhFtgDP2MkYicp4lbbBMDcyzMz59H/Kv
MpPI6IxWrXtRWpTZnx6A47h/373nIqQrv8COyld81bOvjVK238vOtuZynTFsUgcHUduN01GP3GRv
pGHrKSRJDdipKuPWcOrpFgtQ/YBTPdl2WWuPpLLXMIcmy0IVUPtrH+fWPnWneNdVCUdyNY2OQayN
oPpk9ebiRqF8qmAKTFLTrTc9ZL6+3DktYoCLJn9je699pUbqXGluK9V1rZsFHZ2Yap9OdOetP43F
QRI8uie/u9lJtIcbPcvQjCTg5VCd1DzFzeCbb0ZoVHM9bRopxsv4LjdlsWup/321avZXdEVC/Xp0
XPk1SUP7iIA/f8Hji9ahylvxrM5fSEvLEKOEToi5N28vQrpkV2HWQBuVwkTvX/XH1Ay6i14Zk+8w
BtBqk6aJrIjc6tvOLrMfWWOr687SAO42caHzipT2UaPPfAncnoo5FgxBREhucNZtKHuPgByeBHEi
28Q3tWQVdV14XSjjz6SznS96YUPpcCcHESnECrNJ43XckWPDHm/iUxhS7l21yoDHYKxZyeI09uIS
a3aJoY/Hy9f2OHKqAJEhsIhrWIObcto0UfaopNGXIaeKGLDKo61RMZK60BYSrXyhESE2iZX29LwM
u2rRR7kS16yVPUKYLC7llOqHuvbZSm2DDGitWBtJ6bS41xr4JR7HJUv5OcoUZUxfmwettZxnqVQE
0RKhuecU02Ovi/ynVCjyko9iestWMX7Fr1U8xRX+lbItB3tfKuaokWlR0SSCeOubyFrY0hiKzO8A
9qNkIZNt+JbUlo7Pve7jY6e3P4MeIVNLeecSQl9+IdjZfs9L1VpD3SGxVkmup6LDDk92BwlDCZ70
nkd1CdqDNoVblfIa7mBwHbMZWtGjI1UU7051VQeWv24A1t/z/v+QOTjIlm8aPBabYr7w5XSEOdre
JvhUNwZigmdIP4IPl63R3Mj8u6YUxZtQ0M/TFflmjMPDhFzZ2NkWJWtUxdo+hnGzl6Ui1rxq6QOw
I8A2YVjV96aazhVrq4Hl0Ko74ubQYTDjPYVq7T4MLaKVEouc06Ru7UMIBJHeix68mSPOJSRCBfV+
JdgR9mM/ctThexK42Tc/s9VNGbgvBjzyC7XU9D1/hQbtUMkHIzLwDzr1TVfI8S2YfHJuZ8se922M
r1x36vddjeUNW6Szr4J4ILOXnGjuhP1id6HxGHUUduN2TqWr3ZAIAfZUY2i5O1MxcYmE+i1nkGcW
5ORmKCfrSAgRoR29tLZlmvuvkO4J9qh7hyxWEV8Dup/oWpBiCpeb3e2Axg+bZZ/fg3sL2OEqdzAD
5AEUUnbn062+taFlbCxSnq7pCYhfWpCjfIKQua0JTDn6edjekIsVXqZmYj4YZezmwXqcfKX9GufK
3MJs9hnL7bYjaQojw6DeAXKxvLQv23UhkwIWu0gfJCvuLBTEkOt2ZAWn7WNAlDaSLNU6itltLvv6
W0jD1YuDkC8WG8EjC6niZYKeKls5+9gbWXBN/kPC/rfIf7Uyxt5JbNibqGJcPI7ERrxCHJ28FQQi
qRda2fr0PPx4Q7UEoBWGs8dWV4ZxDRzcdK+jtA504hkqugeiLuj6VfkwcTQLa/c6H+v0Mc9AptCI
c/dh1ASbkhLWo6U3P0Eh0Paf2KrUlaiP6tR/t01ODWZKdCebKg5JVUeElZbEB2CnGoZvzVOISjny
/pPplFnPGQzsNQz/wGNXmG4od3xvdIKxCyDvazXm+zr2OEQG69XmCDLE0yVM9jv2UEi/iaol09DR
vhtu2l8YQK5pYQoKKURE3QS+5nVwPX6FljBvTVXR75rB/VUNhvIc8Oo96bpdhxuTxlO0cuthdlqT
pYkKvtir7tBu9ajKNxZqMUJ8qQB8Xgj9WAXVXSTCMxJwToizF7VWa0j1vIM/7/UG9btOoRgXobDP
EFtxHs/OYEg/VHadeTRXQ70LnvEDwc0ezIF9kl17YwERRm34J8qgo6dB+S+N0ffhv4Ofxf+lTs1Q
syradUwdzctSK6zCpaX8qHFhoRM8DrHBJyPutCtVdskZ5e4Srui8D2XPBDec8B94A1pi0p3Da+gB
p2ovk1QmnlXHbDmZvHgghmxfdEyuzx/cqVupawKhjUNszAduAGYCTVeKqPHGhLuIRY6vNFpWxID8
8/lQS0DdfH280LQwbEPFa76QXScs/hO099rLxlDgbfWVmMXNiQ9IBoZVSvnjthw1KojpFF61WLPP
jD9X4n/TFBnv4wtB/wblEj2aRaWeIJkyVBNoBE6mUIDPuUCMeE+fX+R8EctBoDCAGFHnXtGSrUog
ihylq9eeRIxBzYD0LzqSwr9OdRVLBU6bVdcSclOAFd19PvSp+SN0y9RVl+bNBw6taxqDFugCbU+f
jNtSmLCz47kQTFYKXV8RsAMbgbhtPx/21KsvjJm9y5PFOrBQuIsGfggk1Nqzqzg9aln3RALB5AUW
s9Yl5u4/mLCCNUY1UIWhb9f/bBwFdaVqeHUZDuLpY6VXANihOlW+rZ5ZZbRF7PP7hAFUiRyY5h7q
qwXY14V8/c+zBP3Rf2/e5+botz+wAdHUblLtipKyuidcXX0F/0MxiY7yfzBpibcmyhrBtOF8eGls
Iac+UGtP2IFxZ5JPCDKCJfbzZ3hqFeARzu0rlcbne5Prt26cMfhGa2QsPe+rQBeT0m6ABV4hpCjP
PL9Tb6EBVINMKaryxED9+fwQ1uXdCA/M6/sKrldffLOc4tvnl3NujMXXKDKhMPGhrj1Nl1eoKvaG
k/3jQPpfvwsnJwfzT+PhMD1QUf55HfD/EWXoEloze9eroFX1o14QHTh1ffQlVFhhKsTuNwH0pE1J
dsHB8cW5Fe3jqwcUzqSFwvvnUrpYrGgGuSpCKdzKCzT87rKQFqr4pLpMlbg6JKWbb/72vjIe2lOw
qSYi1OW7V82clBkd5mX5wAbFGu/sULPPbCU+zkVBD92ET205uviAAHIDTU51khIXIbGikNUarYuy
u7Rx/p2ZiidG4iJmNA1uGXxHi2nikhQ6jaNTeCxtOZuW5kKM9mNZx8+f37YTj0lDSIucloD7uVn8
51SxyiwRWBcK+AkqUsFX0NvEpIMlrPzj5yPpH7+xUHJ/G2rxjaVGZZGxyVAtjIONkRvEJ/ToVkFp
dO0WyNf0NJrsx1Dy+mAEDar7al35X4kVVrZgQYHN0f3d4yNtaNAJCuAZmOqjCdjmKMWgQK6DMeqn
nAONKhdA1egWca5CkKhjHT3aXTpc90VLBRvMFmTUOQCjt6LpzIWiJ15+Z/mC09dDkIxdypwlH7/r
BwjmUoSbt9zTJpQvbpbjSuyc+9GyotcM1OmxnSlmdep/rYfZgokBgJ61dbAsUhlgY6+1qkzWevuE
IyBfk5WwzovsHv7Y1USK5SorkgqaQk+9MRL2yq9jAf27J3Kg7nT7qMRKux6MwvDobeNjl44OGy2J
N5Tw7MvEQMsQJ2Q6Iv0KN27Qryeb1HKDnYTL3dIVzo2o89+IDsnPfLROzDUd7ywKDr5ZbPkXc83P
uordx8h9iZXmstNcceCpD14QY4FdDb7ovc+n3McND6xm4E5w8JG9ACD+80FUBdb3HsaR5zrSOFBv
zbZVUMtLS5RyT76uvAwpvT4akRtcfD7yideX3RyQaV1Ds/LhzFEHmGfD1so9ylzjl87qtW8V/Z5H
PNrxz8+HOnGRCDxYjah18L/l1pG+KOdNrFRe1tV0RTqNJh6doGajxHl9sJokctYNDXb8IjpF+88H
P3Gd7KsE4QJkp7KDXkx1Owlayk557gHxwNHU548BYa8IOMf6r7cBxrxIaTYKIxtC92JBpAbUBIUW
px6Y7pdxBN6hOwjh61SIv56mbDcQTCGM4vShWotrKpuiwHrYpugKoFdNFoVXEd/0vWntKDz9+Nsb
aKjALNjfGECWzeVnK4jSEmtcxWWZmfCUcswLeoj0dJpUIAD9fLCPLyCDsbVhawDiXF8S7EC7aKHV
ZlyZYjyGQnmpJudHPIjHoLfO7EHmd/nPswZDcSy1uDTWfHPx6oGKicZcQYghynQrqJW6JF2u7LQj
1zXvjpQpz+1GT4/oshV18QnbS4OuAijDKeYRK607Jm75Wozao0D0umpBp6zCVj8TwPBx7hsqG2/x
vutgxMWMNBvOHdK3E09p2yOKes8wcNFZ6plhPm4Y52E4GgrHZvexRMLjpByiiD/tdYquPCp2jhlr
4Iv4+dT4uIowioaxhZUZpJGzmPSDog95HGuJVwsqWlR61mnc/rJz6w7KIA11Z1qLsTizSuofv5SM
ysJhmyYAaJD8fy7QfjZJl2Nf4rkmsIceGD3fOrIhrgaXLv2Uz97M0U11DJkQ6db25BL32aj2Xg5V
cMADlu5Abj2STlWRsJ4kgHvBwL5vC6pCNy+QxVlPLrGsXiAb88yvP/lgHBIkaQYSDLB8MEgSwpTO
RupRnc638ejGR2Wgzvn5gzk5y9BVUlLCEPVhy5mBubLyoCAQRdrpqig6T02AYNry3K7lxAsLnZG9
LesQMLrFozAB0uVllbMQDaVAyOKHh8FSh93nV3NqBcKARRkOJz/Fjvme/naYw1GhD0GrJIiH4L52
Np+pwWzlFnTrWxcbf7+L5sxokoHDgwaYuDyhOoSQk87OKzom/o/53tWRdZfV/svnV3Xq5SFy1LKR
5HIwWE5jaDy5NhW8PGlkOrfJzAHWfPMHzZZiVwem871Py/hAtbA586k6tebNrAT21e6JQw+lUzUU
sCi9gJxxmSuvUxzsyvi5jKcHluszo52a8Bx7dCY7J8sPRTIouUhIyybxAEMme7IL7Ltej8/xLT9k
FjmIpLmJNu4nbHbIl/6cI26rDy1A3MRziN19jpDW7xQUxys/Fl1Kb87un2LNKbDPS+goY55cm6mN
tcxB0zmNpUVjGQu4VkEHT3sHPUYLvuzMl1Q7eedtTti8mYK46MXrUvuNavZZxtdmMGgTyOpVk26x
RlXWHCLbeWkxKKztMqSJkYvoOem75gCO/1uIogMfmjyWPWGkVJHclTUqJEuGXMfns/LEu0ZPmy2o
DXNh3h/+eR9Tm98QDWy3IQn+KCdN7tQSMaWfol8ZXz8f68TtmA2Z876CQi277j/H0vErqYYj2dr7
2g+VgsMmM9VXfGa5B1Eg3lIql2d2GCdeOtx3xHowmspFLqZJV2MSr4OCy4vNL2EUKGucHyl9jHpa
Cej+T1UNJwE1Ruf9/bVqGlVMKlJsEJcrpTE70WqnKTzOateVRby3Vad3VOMDcNDB8+gQWvn5iKee
JLeWMoCucfpdRhvxrvSyMarCU9SAsFqtQ5WQC3nXV27mZQAVzox34pvDBbKHAo1KvXaZLJUR7xsC
jyy8oQvoXBiQNNUKs71AEfufDEUgC5xINowkifw5cUrbiGSWc0TT3CK/NdNqWtW2tC5IAdTOLF+n
5ij5L0xPKENzPfjPoTokcTlmWs4qWfvYhsVP06weU0B8qygAnNnm8q8PRyxgmC50k8gbiiuLF1Ab
6LXpzZTDBpnZ53Z/jz8WerhlnRnoxMJMSV0lmYjKMzaO+Xn+9lUtpx4FmM8RMA3MF+Kk985UPX4+
Bd9hMIsN/R9jLF43V4mT2MAKRJy2rQHoiMpjYzbmvd5izvPTHuxhoPYrs6/LDdEGwVMBogqxEL3a
1sGf12stasg8otMLenOrCE3bQlRPvUjI+jgZRninu8GwzsfO/+qXar7PGsRZnG5JpCTw4hCaoFEh
0wy3pkb24yqmfX8/uRliq1yDeFhkTb1Xu8p3OUANwU2cquwOiyha5QnWy3Cww71WN+MhNZFodiLM
rjql7gigdMmOS5o1d3hOUKFuuoKHX3qIE0Fy9VO59dvQRCycYMI0BHnrUdzuPr+9p+YmX3FbY57M
1vLF3AQfQUaQxdxEJvxaDfLVCcsbQyg7Yiy3uPj+ReX7X0vEp95w9txs9ijf0xBajGeGY16JYMw9
WYVzzem615NDL/Mzm9ePJT+DWqkuKPxRI4CU+ufENIYkFLAvckJ/kruynGN4e+d7lTzRhL5CkLJu
TR07b37myCROj0uVljvK4Xq5IXPLrMrK3qQmUowTDl0Vl1BtKHcYXdR0i2aGM05lZv5WJl21SXNE
gkqbs5BXeLZNVP5m3CsHobbKTpNGvvYRhjLhyj39TjrYbvxmkhIMVBYpIDkAwcaVxE1HnT1tAs1/
0BOjWTuTWa0SGRMNIacy2Mb8HqiS5U88H9pt7KTTvhz6aoeji/8/Iwo0bGS8tRVbf65IDjnzKE49
cQtcqu3ShuOBzLfstzUiUjGR50mXe6p8HWlHrsZe3SeaPBd4eWot+m2c5caoK7ssBZSbe46Zqmuo
ye06C8Pt56/LqQ+iJWxOq6CrgMsvvhpqpZMKYtS5R9PJWY+QwTmMvxRJiKa+Gc+Yzk4ORr2SM4uL
u215iLBqFqMcbBz6OyvjJDrtO6PcoQBFSy2j1edXdmohgGBBBWO27H3Y/KbjKKwYFRVpk/Wd3tiw
nf3xBeLBTxmhWQitM3fyA5GL3TanB478c5lUt5d9mgmKH/eXfVo8pCEuLx0IwFT35KGYxqYQSugZ
ZSXXQ+mK+0j1Q4848WYfgDe7cgIn2ZFBMj6BeeWNAk5rTGfux6lpy3MWlJGo37rLhbEffGKPQrY5
fVX+FG7wHOrdQyrQkXx+30+OY2NYZ0dpfcxpbTooNSV6PI+TaEk1B4bJqMCub+szH9JT21aKUzOw
bv7HXryHondxcKC99CSekbBB4trnd3VhHsFs3KRF9Zil7plCxakJ/NuQyw1rPBkgOkw185R+2Adt
8RP7O+J261gX3Zkzhzg1fzmR0iRj+8hZeHEukr1jlNNgZywz+vhNhuUvYOnWuoNCvqZ8C2aiJFMP
OES+jarZa6BoszKzRvTnAso2KKq8+JXTeK2OYwFXGz6jUNYPweQWG4f4lXUGb2A32L3z7Jismius
1gimlGYgdGYubRb6L7XXsbMQCjCU6re4aK+R4pCFwZYvAg+1ykYB1iob9YcS0TUfe908M5tO3QV3
dupS4mDeLhuw5MM1DaRUdn4QR8io1lZSNV7M0rygZvoio7E/M+CpRzw7sxDK2BRbl7e9jLVgrNgM
eREQEXRxLVy7idMvMLs5L6aZNemfvzDv2onFhhDFjM4F8rpwzFw86UABPgfYNfMssFLrEBjVgxGC
X8/hI1yERZo+l3rmbGID5eS7XcAJ4VcBj5JbiaRvr/Q9yvXPf9SJ+85mY7ZAuxgDPxx5XWt0MqmL
1EtcQtLDerSu8pBt4xgX5PrVxPygi3z7fMwPcRysoKgSqPrMq7b94ewbDOZU+h1vdDPB4Xtn5CBI
FbvGJ08S8KJYMVNQTprpFioMbBZ6MjgvDG3z+Q+Z8cLLmvvsC0eOAV2RRpv+5ydeRRphZTLK8C1D
IFy9+xoikU53aKtz84I7Yx/grZgXWKwaQsAoImtKRh81qsPuthe9uhthznwJDTbeUB/UL2yL833Y
M6VwTEGOh122R5L/c0SMzZLdbQ0rDuG9KAY0+Fx6ZCTY2yFs7Y0TXBCdJB5AIQ03vLaY0Ii2n15C
p3WPqWp/hT2UnDmYn7p+OmB40O25Q78sHFFui1NAslx/mgwPIbI0b7CG6CXSlHD3+b0+NRTCa7QG
uNH5bCw2IDSdqiqbP0tuIcJNWTmzm28ok6MbpsHL52O9P7flmzZXfyF1UmX8kGycK1ZKfkbE4QAi
OJERNIwxe8EH3fslkO/cTrULrVD9Wwm96FrXleCOjBIXME9a7knDrP/ZSv4/vuEsvgF+wm/P7gPb
7LJooyZa0M14cPN/9W/KrfNf8+cRPzHFDjKDLV7Sf1G9XbhnRNezjDjzCfC91P/v/GFADew/ibsi
x5217TfKrc4fZEow56kx0I36O8qtmCfub3ONss+Mg51PbZTNaYAuJjamjL4tIq0+mLlvs3rHinYP
qGy6crqo3BVV7IAOK231rVFs/9EOXXyaWe4fFThAx6YmnsZObQyGEFD2yfs60mmsMI6TKI9OmTUk
pIG+3xaqdNcaEG5CTJT2Z1zreAII93gG9SK378bGIMz8q0I1wmGT63ZHlhCOHYJr634vs5kyUWXW
Q5u3w5ktzOJTyh0gDQqWOreBe0pt989VNJ4T9IquLA9DrQ23lo/VMBhblwVRztfF7/5titz+c28/
If6+j0cVGWUt/QmOq4sqkY7vZADfVR56pcbSFqQo+sm2jcCwnBlp8XWcR0IXBWxPI4cL4fDiyqbW
0lCkWJCWfCQ0ehyPK3cEoOWQxvvQ6amxHwFz3//15dGcgNaB+HPuwcwr6W/nTho+TZ/lhGS0Fn5E
OotQMTms2fDeh1mU8Pej0TbgxIKWyfrQBA5cp4/yLCbsRu3N5CqvswlAQq31N23qPn4+1lJmN99P
OpfzzppPzvzN/fPS0O6kYZao0aEKh1SsReg3KZFDGRtVthqrcAyHm7Zutcu+STpvSm1ZbqMGK8Xn
v2PxLeJnzHreWbgM/ZoM8sVjTbXGHrNWxIcKLUa4GZoRL03g+4+uVRbqmcE+ziHYzRy75w0+n73l
RrOu3FTI2ooPpTZNd4VTNxup8AaXYZmEh/HdC2nnOOzOjHvqIjkHUnW3LPZMS5VLEsR9FFh00XJs
DkRj8DR70XJEyKM2/ruxYOjw910XOjmPlxbKYg00IqXXutCNDpFWBVhuyENalWo9XgRjL54+f3iL
9fZ9LMrD3EoHi/Mc0fDn6wFiVqkV5hAogl7bFMSPH9NIdOc2h/Ox8rd1/Z9xKHu7FosM01X/cxz0
bk1tFUN08FUyWeGQxVyUMeYzl5d88zCKMoR4tcTNONVl7G/VLAjPZO4t5s78G+AZsdBpNPeIY1+c
GLqRIOnKlPyGbna2aF2Fbo0ktitfjNmxgBhA5ViMZ9bz91u4uHREYFw4WlS+octiURdYXTH5dnQI
kbm+1LGVHSlgjUQ7w/muRZnjbVJmIOVcNrbXQIbG7tBb+fBDs1IyjMrOzY6Jn/teoCoZ7Biff5Cw
nelnnfqdJg8G3TG7A9QQi9uTmMLvSaFRPMQg1hvcM6Ned1Xq8ohAflteDkLBXo0x7MitUvTJlUrA
X7oSue8f2qQwLlzp+qjcHHHtKlZDuG8XFjEGQ9fu9n87a+fTFU4CjfMGcoHFT1XdXJJ71EeHzMX+
vU7mtCFov43cfj7O4q1nxqBn45HRrJnLJctvY6To3BSliQ5E4+BgjyYoB3lSmMRFGebD52Mtl/P3
wUj2RMyBGIW+1+KiRod+hkHL9AD2DCWJ43cbFZQNQhg72fl6Gayp144XBHvYcIjyYI+XXZ65sSja
5jfxz+nq0MdB5oaAVPBzFl+VtC4VnTfD92Ck1yOpPTqLqXQHUR4CUq7uFOC4b2YIMyGKWkzoI1km
OJqipHZWVqaaF+8RrG7bjrd4IPGZN1jV6nWVyjZa60k2XQEPxHMeVfr9lAr/VwclBgw7/vcprfF/
ulWNC7kaAHJkQDy6WmXBbbJevzeJSnwg/kz1JBEOIOONsd2oZTTLkvCtj4HPsTPNw+6GrCX5mvqj
+gbb3L9qELYR6TXkPsmPwK2PkK6zaZV3pY9IVjOaXWyHVAOEPXd2FCzrBNpXuvEaur72HUuYeOqF
wP8++F2mgEr3jV9pJw3Ss+Qgwm3jxOFVIHizyYMLNuQ8Rm8gcQLICoH5K0AWRggAPCSw5r4KBI+a
VNDu1NAy9r2BLZsz1ND8cGxyBfO4sr86VV8799SrmG+8/UGyI+eX4cuyVu4cyrIJzq7W/jphVSco
xg2ugPqQ5WZigQhGGrnbKuqbfmXPGAmOiOMV35n0uQLuf/N+e2EMSCIMQ/UOyXqYHIvJTsODrwUQ
vXU1C68SXKCIoqeQEFf7fbVqNeK35DSrK7VB+ZYXCTOyUAdNXb8HGLcR0cZk4DoRKceqGj4aQ2S8
tEBe6IwHan5LIIydU4/h7/RhFF5Zsgw2TWUDbVAp2CMkrsdg705zZjVhEeZDHAjx5ORdjf6K0ugx
E3r0lgJl2Wl1YbzGZqVAEsT6DFY2yqY7s1cGCSO0Hm7pww030WgQ5IJqIPqWopQjT09Ln1EKGCgC
53mY9YV/dNq4x90ZotXZkEbJBkbLCjJEu5S5ZGdyugr6kRKWz9FrXL3TTzJTUdU1YYrNpg2hSqxj
LgBrPbgIfMBMsK3ahOVriDfFKwDClwS9GMNt7YcD4vOQE4NlFsqjFSbcsHc0Q6Ck+CQdCjSTQj4C
BvybQkmrnaTX6QX9NCfnEVhL0GV9B1UxOqhOnV8Qn2CsI2JuNhg0ybgWEE3aSrXww5j+YyDtbWG0
yWtl5cnVyGhr3zftm2yy9wmsmnU1R5URCyG+Og6vXYn0XS1GuVIS4P6qMkxAgHR9rVk5yIKhIPOu
zlNIkNQ5nt2oI4soh0yiuTt8yGJHMa04oswoVyFQdUJx+jlGkctKE6deh0mSbsYOCym+Zn8lTeNr
bTfiKsiiG9KCnBUg6WHTjY6x5oMjCKmIniwfPTrUDv2C0tVabRMSD2Xe7xM3Iylo0nDYT6q1cUuK
/pEb3jfh+OaW+mvZQkKKlUxsRsvIV/oEx1NRnS+YiH2sDAhCSSejAeW3pf4tE8ZxQrC66vToOrTw
zCaG9dh1/kWR28EXSYLZNsSRfQzTjAXYmPdIBE1cW5EQV3JqqjstSpuj0pEiPE0Qbu2KbIGVkcV2
4ybzIhI0P8GVlXPISdyucr/zq9UYiPioFQaMFV8J7MvWTPlBRWrM+cSjPj2ZkyF2Q5+iIZKd7l5I
Tatu2CgZ4aanWbtJbDV9qssxeGp1tX8YC5P9Q9FA0l6VHdGTNAXFdnY7QNOXaGyzqD4MqQXvG8kG
g7KLxrau3jtm39/b/ThuxdS22/n7MwdalCA9I9Autw3xTWubNw0at4IGbKUnMMTqkb3IDNfLk9yC
IqfaEUtR3q8CA74FfHHX9sqYo0/L/EMOOeY7d1KNfdvTuVrDNstuII482+kEGrWfY18RAsfrgAzr
eCNJqoh3sKayCwWx1y6PE/NWbQcM7nYbEGUZ9BeiHTaShPRj3LeqXOmgbL8JMN0+SH+9idYd6+Qh
BxR9FBX79pXeU9GfsM6XK8zcMt7YqXKXjrW9zcb6S1445k4l/vUreQPOL0nbeKSsr+mPembaLyBR
3GmvmpGyJqlggEvWsh/Lh8orp8m9HpTKuquJ6VoD8yjXiqxsjxO067mDBgWvJHLvZ0mrbQsUfDxW
kvgyOENXrl8DszVc7RJ0fM4WJrf3MP/cu9SvgEf4whcc/uMQXHpYa49KROyCJlP3yEN1HxAtThs+
wtBkcqUzvg+T2tzZUqFqUOXNxikqfUOKzRZ0cA6w2Q/MfW8r6c5yZIfsITKekrEpILQCRoLrHR/8
uNKvuIPRRmDGrzpf23emycR28yuL8sHaz1z9NqhS0zMrW1y6ATEpNWSUB59EnQ3pFcU+Vadyl06N
89pKLomFplp3TR8JGE1FHa3gWIDt6nKyMfGFUQGmYfecq4O4blWnuCELhW2/KwprVTaYB7ZjguyW
pKMu3acJJGAzsSjiFFVwMSgE/xJZPEdcwrL6KTmOX0rRt3fSUAZnJUqaOWslyfmmG25PbGnRmdec
2Mt9ktk2BwCtOKYaPC/ZEVXWx1l6W1qmvHGaYfBE1YQuyY2Olw1TfeidXFlha3Auimrwr4jmdPbE
ZWZvSV7Z1hYvWfWCN7jaWVac/HLNLPLXpV0WB1r61JLitH62yUbM+NPbGk9ICvRw0tN140/dq1oa
MbAgpcE+VFKS5uOqyjWMJXNmcLUXdF+jNXDfLU882iaZ/r1X3HITtSXgEpNMy22Oq54AyrZ4s9Ga
QfBBEelgcifrTUz70Rz9jeEk8pZyefMWw0c6xhXl8JRFoE4Cue7geCTmE8gwsETfLWzeBmyPfAh/
hcpYrWXUpCTsGjLnmCSVXxUBeFeDWerXUW+2T4D8ujejjpyvQevWObowV0kBTE+OyWdvBPCUEb6T
0by2jPEIDsANtpnVvYxSi66hWFYb6HfAeeIKCw6ZsNqaXVRwPeqjjViBYHShV/7BJA5E8KvkAJY9
Vq+MPko3KRYkcDT6SEpL2raomlicoJ5ocTV4mt/Lo1ZnZbuRyGBZzsYpeIBAB8JuMPX2YLoDnxGN
6hDzMnVZfZpJeYxIfYHPU/Dc+CjshTorJacINA5nI04YYbrJyVv4VdVO9A3KCVOZipJ6Fdqlnq9s
vR48BIP+MwBM8aropfJLt9r+0nfG4NHMp3itFfzZwRjcJy2HN6S3Zv3NL42I7SSAt6qJntgYowvx
LRU1X3VviecgAG8xTiyvtNKYVNmzauYqzDbl3u4gtsWg+taYBHbGpFirOpdAFhI1Ww1sTja2HYbE
FkBXdjhjr3JhFGt3iN6SVIeij9bDwp4gQfBbAcprRd+1Vv9TTsLFuktUQ1Xr7i6h7bQm5e6oN5lJ
dFSnAYhoQYZAMkDOr2xsn+msQm29GM1s307a60QvG7wgSBeUkMmKqMF0b8hoeKgsHTh76wRXcd79
UkqYNxVxfyur6/RjRGF321DNOkY1yixXpTwA33Tkfa7bfRnOOD2puSvO+Hx12AiB6SqMbeNG1S5D
onipyiG+TLRhn1jBzBsJhzWHamsj++GmJ9NjFRqD5Zk1fCg1A+feVOUmbaFM4rX1bwetUcm5ioEQ
yeanrElXLme5hWZFBQR/91s9KtmuRuJ7IUtqByDKD3Hf3GE0fY0sAxJtOLJPAaSRNcdMqb722XTT
Jv5RFtZTWftXLLkUjNJIgpWdfsVV8Axo+N4mWqxkN73O4/TVVaN+PyUUKW3pvlF5I2miDtqNq2jm
U0Gi4VYt9LfB1dhYgSLeOKF+SC2wUTjQQKqUF0Now7gJrO9Zh1lBz6hqr0CiG9ugb9sXAsG+D110
sOJW31V2GvXr0R2DFxV3E8rH2oF8VpcEoMP7iYpIkGaw7Sp4QN1AS1yGl2b1BCywfaycyt2GTfRg
45334Pkm67rq2i+KXjvboe/gmXOGuWzbWvHqIZ5f81E9miKyv0BIzPdRVlnOpgn7+hChYb1p+3g+
TthuOJBDq7GFjmoYY5NGHpPsTKXehdlwb6Lx+qFa9qgclTKloAPrqYHQqncEVVxIJ5tV/STiEmah
1/Pf06vkf9g7s+W2kbRN38rcACqwAxkxMQckSIoSRUmULFs6QciyjX3JTOxX/z9Quf+ucvV0RZ/3
ibsdZZEimEjk96752wzoPAJcUOdxpFOJFR2MRUuyIVhN3m3MvKQ5SCdpQ0CrN14FDhksZ2rOgyzS
RpNL0msATX09MnJ+5Az2dvwSJgUBkmQKsrrRbKzZmSGDCMauMsUa1jAWJSx70k3YXsCZVk5jbvr4
5cMWGhv0VNerRYROt+ksecY9hzKebw3XY0rOSG/rZumb59zwsmGHS2V5IBqGbYlEImdbW+t0YmXT
8D1f7PEu92frZFqEUlqJKq7p2IhfksoA5E6oFLxY2uuQQBMmD941mF+Jzfe92y4d1pFXdES3pV6r
P2PK5uhQGvj2iYZUR872vLTh18YubRjQKbNKCPC0yFY0R7979emcjzLF8Y8m8/beU8u2sIb6+BFs
uabyHm2aT1DMO8TQpR5l4pohP+wDMIKVqfl4v6F1DaoOfEXNAQmpzAnDAaV39eXjn4iwsi+mz9jf
BHD2+HiWK4ruiPKsOmawSRHVB/1F+MzCsef3RNFwqf1HUXAx4ZWJQEk7egdWoLgtJ2iUCV1GX/DX
sspac5NlJIgZgl+xoq/j2l9Ik/QrT39uso4PkOV8tewjy4MGeLlH4W19qXqyZjn7QmzGKF+Pyqun
+2LivLsYKU18RY+BqJ1nVEuUGhLgDBbeeox9ckjbZuvNuTxwVGO27/syUNFQxCP5XguoCOAlm0Fv
MZ2YSkQYSD3c6rFZVax/czFOoklaXBbUt5kE7aRhuNwIpbS9sQjiApKRcUfyZ7KQwVqMo3uiJ8U8
e9bo3TQ5aYBk1gFexdiWP9adkRGViu+FnMwFcUSpIOvTTtPwPkzG+vulbfzDIIEVUIQx66Hs12tS
EusZWPyV72qiD3XgsgFSbl3KJG4/QlSbFYrTfb3cBnM83n0oQZomW/a+ywroXJPXFsP6gmsGZWJD
8It0CNeibPB86hGiqQ7ML5XJjxS1q44B5RtR23RcLYts2XlLueN8O/BCu3lRwotI0UU4YHm0WxRd
gQ9Vs+5TYr1PVgDOGn0AT5Zhxz8WywVUogL+4Cy8aD4ZzRtQYu1EPM6HTx2JNqePVNIhpd09Ts3p
nuZtbh0j5RZ2HSqGvLGLr+PWat4KkjaOQk6EQc56WAv3sFVbF4YDPmGNfKXfxElScAJe7cyizuwT
c4v63NHimW0qsyyuaWFcbgfd2BcCoHJOWvzitibTslqq9k2GGW899Xq4Lrs5PqJqYkH2dKy/LTOp
3iaIXCf5OaEyumVU+LX3NGXwVsbo0bXvNSKCLVm34UEPiqR1/AiHrou52akH2sb9LH5PK+0UxTkJ
jX63DhA4qdiooNVISBhukcUi59y26HHxY/KeHH7zjsnHi2q2wwM2TMAPaNEw8tZVMLZAc15LFSA5
ZGThEkvOTDhij7v2g8X8mpgk8UJFGs0WLpZ7ulFeHDVMp/veZH8ULlcq8RPjaWEg+BHQUlitrXms
QWVSex94dM5nCanFnAMIUzGCPoyCMGDsC8lL+x76zMlbBozpy0cG3DSEsFCaA7kCSkUIm3Ks4MnY
5jTU6aE+p2PXPxFLH35rBzf+kVGHck1WL5VV2FLHOzdDJDt7ARFqomYFDIJMgJyWAESfylFxFDQA
3FFJNuT8O/z8X6HD3wkdIGqBnf+3M+EvQocjgp2a5KU/VVX8/kP/0DnQOrHS5zAEAjXWRx/bP3QO
1m+eCW/ggLEjoIGO/mdXhc1/8hHWuFBEvN4aR/Gzq8Kh+wI5dxj6KM5C6BH7P+mqwFzyC8yOvAJb
FMypQOZAotVKVv2Bl878zOXcodPrSVpBthnbhkKVfPZvWhkYejNPlktGeS4e20JKAkxi4qi25hB6
E0mNXSOvlMVzhVKD0r9elsCNd4gsyZ3lsThxInUr92DlHJQeCpErHu2u7wGLOAjGZ+gcGExbD8QV
V+TllLHX25ue5wvZVk3vn0ROTMYGZwriQWvpiHrNG9p3cLmp3UDHZbp1VuhU65ijohsapHnihngP
y7VhJ2TCSxY6poh0LDu9xY9ke5EFVmmfhN1RtCMq/xbYm1asob/o0jb2gbYcEnqZgWjc9a3ssUUc
8DClZncmr666VDktRLtgagyqZsIpIcLXMxP4hry9lOw6B15e7vAHzqClvri2W5XdWGl4mDKbvNC0
yZq9V3tMiDotuJi4DSyMn7Hcu9TWfS4F/aDENJWPlj35PIrc12SY2zuvmUVUL45z39v52iw3u1Fq
2fepv+jIq314MLqwNlNrlPcO8MrZqUcCGUe9pTaY1JkWz8e7D3VzcIPGoeu0Lm6sqiqjzJ/kZVAO
abE91rFb3Wv3jIvX4Xfrl/5ET4a0m+Yct6r6kQ8kIw4FCcvaI0shATi9cA5+9wh2jqyYNgDfSCXn
U/5IveWzcA0LE1NVb9H8XQ8jyG1AuepjTujkxZnEdOO0wXifaVM+QJp/zW0nffMan6yBZLopTW+O
vFUl4duxu1F+azwMzVQ9lqqotnVR6jMHsHRL1Do9oKIA+sq7szEV/ZaBQX8qJiIOXW1P5znTVdQy
bO8sj9+ULNIkMoc4eVrCgC7pMpR2v83rRvCyec5g07bWjZNK83o2+28l//4u6d3yIRhqjtTzFDMq
ZV4L/+EOkMRxHm/aZFnOruF0W7JNjUNBvPNhAXa5mDYrOvD7jvBL172ZOYG3ynH3Fsv+tpmc5YWE
SnRARrcOkXlqRa1Lrs7GcQY3kkUxHnrUjHtD9je+I/Q1VM3tMEBWbCjcLQnGBq4MOTpcOXVJ2J1m
DQJ6zDyZ6djdcoh8NkDbUr1cwmw2ica+cQcxMW/WX+axz+9TR90ZnLismVOeKN2LJTGG1GH7rlvw
qSpvnmcnrakC0K9VoMp9kdnM9VVm33guuGG9flPzN9CXdtNYXbtZevOz24tpO8wixhE+GLcjdgKs
Q5Asuem+sBnqO7utCA7XqtmWRNodZ6ndZ9c3KHEAro7w3dGEQpgLDoDrIObsHGf2yxDEctcHlTqU
gbSPub5euuzUVZwzZUfMcJ2d61hnG9cXG/qCq6ia8mo3jm22L8Z8AovI9QXmu3wgBzI5DjmXeV4K
50jg3vRQTfhQ6q6woxZyi8l38m9dNdCW7YxHwtrjIgIqHB9GlzYPazZIxZu980iQRM0N1mh3NMlk
N9xSRNJSds5ZbXSq09h4ZxrTvjayodvXX8RT7sxUy9rEUKdhFt9jlM3uvFS/1W7rHj1Zyc2SWW+c
Y6l5TGEPXzUpdAeosDZSbWnfJGVd7U1SMqLWTEpiWGGRyjkt72e2XbSX7HdloxoONfX8uvQC4i5m
fx561mA2T/MrmWEg0VVmykeppsfa9IlLDOvqrqFtQEDzkYl7n3ixdXQw9FOmh+6ZFm5v4PCy5M2x
LaiJIzucMpmmrcUFbugH+ppxm3Bi3Y9pWBL8GlqYhwwfQoX2zQqo3s1opGEQ7j3IB2L4MRQt6bIP
7a7azyl4Jps7rWpT/8yBByb0igTi7prIoLTn2WLI98LIG1oC3bw3UdaOtn8H0dtQHgKzdVX0lBWe
Jlf5DxMP7EeOQ9wiDB6hOCrG9i+a1sHrdKXKODI6NPCx+rOt1csk3VpGHND24rfBRZYwpFFsmeq6
gY6/lnNs7DuR18lVLLvjnDnJXVquwbdGTuSQGozgkBb40raEzaYvbehqKurc6sqi5fRtTakRmypU
Oaje3LmnxFEWpWxuG/ibZezj49CG3B/OMNAVMi3GQ8vW/qOG9R03yBPH227Q+n6ebElbInH0ChyC
oXaTe3SDbNxp6T+bsSPfpDKzF57JCdqNqr8lD726iwdP/DDRIC9RWsbOxRiK4bNBbuO5MoNjgKSD
KjnH/+ZRbEM9a+pIcpq9odwlws0AOodjxW671Zwf5mguVcjhN+YqbvI8DZ/7YfZo0tHlNyNHb01c
rG0DTbTZ+BBL13/mOSJ2LU0u+36ebXrY6PmMt1ZhpQThZtP0XlCW4bIZJfGzKOrhfgrIwsWRkBr3
We5rzsVOpV5ISi/OqHfJJKeKww22NkVGR0HY7De3k8WlHevH3ltCc4vsirQTq6giq0i5WZnR5N0i
HQkTOtKYAd+HXmU3ox29bct0fPHGefweh9R2oEka9hlxKtC3cNy01EhwHWXlw33tsd9sHK2Md9ec
9d2sCGbfOMbqywjmloBDY2xfsWvWuK+WuEcNBvof5Vku0RQGVf6ZucklML1xOvoFY2pojMmRZyjn
8sg9l+UHeDOY29md5IbfXOyg/s2XWHSxu6szs5giClW8A9XT2SUW+NYl+Wd0IfQ1ABOw0YHtOQ83
2PCq7Upsn+axk9dYRfzIb10TrpNoiRLXOJkz7bKdsP/tpEkwsZ8TJOaltXA3lm4frF53kfY8WgiM
oa9oxG66aAry9qgD+NZNVdbqBTiwC/C39traQoQ1X8i6butdRw4hmgCyob/7HKBuY3NsI1Iwv7pJ
Kj7RU1C9NYlu9k5aDmDyeRAjgh+KxtgC17EjevQYERZgBrdicYPXwVNkiaSQivD13oo5O7PzNRhV
etPFlvMsujSl56ByJlpf1UB6dGM3V0hv+L8FdVfhVe6k8yUsYjlsJzu13gYx2NuWLPtXiMHuwUMg
VNPEZJsvdErQ0oZht2ctIWUgdzewvgkiKynerBj+rsMmj79koqs/odsn3dqp0+mm1/18GHLDSKNF
UfpdBU5xzJPi3lz67IusgzPBVyiOoLAGaPgx7MlzIafywe2Eee4DN4nQNYDreRDFd37J2ZCqiuAg
fQ4WGwAy96sIFqBrt2mhptyZgtS8Gl1jY2EYBnXQmXkQ1A2ddQcxPNpLfET0PxwW1+uipXVKZliz
PyH43/m9qr6nud2rbdb7wXcf1366GTRgROF36lPiBfFX323iPQXqDiZNl9yzbavc/jal+OCYcMzS
Gyh7Eu0zRd3sJoEY/daaglpPtf7RGmnJ1uLQGBzL9HMZT+VT5pkppL4H6mrF/Um1k8hZ4H54U6iK
ygyTM2I1Up27YFna10r2V2EmJJiRnRRfNAJh3MfxSPVKSlRkvGsB8gkQXZabwqCcYsT7ceITlicb
C/Z7vGTdvqLg7Kpq5bBPhFMfZZkApRTL53aexh6GxVJviSODeywLxncLXPe/doDvdZd1899NyUQv
MlX+/6fkG16mfy/mP03Jv//QP6Zk6zfUfhbJ3x9WAORvP2fkUPyGmwj7GGr/YA2cRBf6Dy+A+M3C
4486lcI/8uVMpJ7/nJFdZmrG2jVNjIJE/z+Zka1ftamIJbEqoBV31j5H+1e9JkBUqsIlTq4hXztm
TlzeD6MFBO2MVLBkMgCnMb/muAqPrXRdHNJNKC6I5ztsVtVwcKQlD2aXART/4TL+K8n8X7MkCcIg
9XYN3bFdvKG/iOSImJ+9wg79YzB4bXMnRGHehQtU3yY3Yq/YWH3zmFlIJnaZQu6SEB9jtFDS1ST6
+FuI4Rs82Qul2rVzUAWfqSOG9Ewlqf5uqq0XLMudrxjpW0DlwTfCqEQRYd5V2gu1Ebl+Z4RXYxEv
kUsCOkO1VY4uD63GDQr1KZ2HBOWRgSIJrrmUHL91OUcuihsMxEUtqCHurR3UKbyyEpA5far6nRhD
5x7Gpf8kmrbcjEpWFImXdplsoGfk12quzIsbOw3JSS4i3W2WNua8CWkFsWgmo7KdHMymLPYZKbbl
JgeFeKhXsQpCJbaa+HmK10awbFHXtAJQuNc7+j0zU3UnKmANP9c3VtJct42vn4I6o3pHTPMh0H13
E4PAXk/GYERZsEhFfVfun6XrzKc6SfdGlhfojnqruSBSeTGdnAqojBw9LJll+sWOY4SrZu+NtwZa
vAeeVQxKQTrrHeKT6ZQEy6PZJ+WdmvuMUh8S+QE/fItWhMJwvypdAa+2qd5MpKAv294xM/9ihkV7
GYCNMYSG1b03LEE6bDloFrfMhNr5lOO120yWkd0ti9y5cwzhRnb9E0k1CGdSdsrJb71DWVb1vg06
5FmWwqyuSQQkeQzd1+TEaO8WYWycxZS7yURS4C7duEUV7j9w1eVN6BcUKQSleZ2QBHK9WtWvU5R+
SRTXZvml7Sz91ARN/kOOlNFvi95oH6XOFoAKezo5gxl8S4LU3/N0lrtK8unhZbptOQ8UsWVk5kJ9
DO5+kSPHpLZo07eCZU+8jZq22MA4F+tkvJjBMJ4FU/mNN2pCj8izPFDBU+46g1OEjQCED9Q5lxQg
mOfjAhumspQlraog3o9DgXZm4fT6xeNFtsZU0rEQin7nidF6s5M83Vb5PH+3ZRLf4nqjHJimmSvm
tmGkQif3X7QNCbCNCdw92oOfq6gZnTndLlS9cVygFAs21aO8b2PLKrC3VH5S8oGVaY7o74T3RBhm
PHm0m0FkGSWA/qSsG9F6zI4T1/FIroJC32eV6Skp/BqOlXZih/rFZesOOU0HQ7ovZ9vLN3UYu+8c
GEZ/kxHk/LRQG34SpRBcvkUWt56Xx3unIf7UDrP17kpDyYO9dGm7GvzSIfW5E+NDUPMIPwRF4x8L
jgoiHZevwbBMu3jU7lH4q1bCnwWzKEXgZ3bC8WVIMQ5t2tCfzU2FYsCKSB0p1pKsepwZlFVABSIy
kchj+swBDaxwODsVwy+tH+R70MxFHK01dGl1mpugo6BmHoZjk/gNsng2kWqbw3CCicHVbQYA+Dtd
uuODrwakPAui2wksQJd3iE3aw2iHZCGQCdsYe6Ut0JFWLf7ZZzu4wbdYQi3FZfUcd7W8ZL3TNTta
EjjBylGeDIm4Owocad5lYd48BY2NpMTqaYU2G/67zxoVO2XN6fWweOp2tNP0PqOA/lNbWfVT6HUW
Y18PENGOxY7tmc3X00XxniedUdNAmgECGI7y73U2l8YXQFEaziYpxcV20EbtArwHfCmt8tXeNSvx
XS2OvCYUc3xJwpTZnwSkC8kV8gqlXITowlDU8DXplUn9IAoCmbo3qRhyaOZBPXpOgzkztvz0YfW1
fG6GKrsE1GZbV1rp5J5EnRY4du6KEsFlql+b2ayrjcvE6R3UnJeIuFBxItyTFvMGTX7w3IR/JJB6
KWf0EECzmLv0DvEr4lFvAC2g7KkbfrC/iwtdSCNMv69ffUPwFokwlxPTvLPPZzw7qrBJ4x49IB6j
nY5IzeMvTKwWf7Do2Oe5yQs66CiibwC++oVOe2FWNud4dGAnK/FEsglmO10VyZa8FtOYMV93AGcd
yv2Pr40qmvSmMhXRvr3DhxysYAcl/5475hithv1tISfnOQPHOmIxCO6Fk8LsO9W7Tc0bC9ErnLvJ
aE95zNa/eOUpmcP4nUHoKAJmJt8zpm1iVeieTNpWWiRV55kOjIPbGND8yzLZdzU3OmBDFo5nwG5z
awMQRjTUAcAq/shC03ilG0A+KNuZblxPItOi8rR+QZ03vFPnom8KxwsixXR+WM8lX0ujaN5ZpR4V
R3OQsXXkwRDu5jROT7oZOEHzOFU3TignvfGcNHAYHwDqd/1sgCOPlRLOflZG1kQACuazn3ddvZO+
LL4CSicFHdY1aEPiJnYc5dpAwN7R0Tkh5AnGt1p/BLgU2UCIzWCqlwxk+5kjHF9X+ma4+XBnmG5x
mU3/saAE65DnFc27jqsQdKJjcm51Boe/sTh43cVwrEeOWM3r3MTdvusNeqE6k+8rppal4WbJ61cH
kIzXzIZvNmVuO5N4ovUhqqrbUGrrRHMU2/Gk52WLxoDWJc5d0Gxl2NHLg7+ieLNEQM0YFUhUNzku
BW2iJXQiNkhpGkPKARwg3pQuYJhS/CWyuowr/k+z6PxASHn2SLce9MA66VLutbIGvdaXRIw8rL3Q
u00Rv0dYImz7lFHF4EVi0lpvRzcDmvMqN9mJlZ+IV6YCXFJ+DWl0gq9dDHEduHT/csD0bLUDexW7
+YP2UCsDEn6QIWLlRboPiqTNSsDlyUDeSLt0PpyktTA9jh/kivogWjieqM/2B/0yfFAxTIVgnR8E
jflB1oiVtxlyxZOAQaqWV4XkeuKLogqVR6vL+aspnfBxWnmg5oMScld2iCgrNtpUOO0hbPwyv1W4
Gkmtwrd1ziHqnxFsyYvljMGrjMP80PgETlOPV4CkWPE6VgeyPkitwJiMpEJ+lVoLjwyJ/wFRTmvd
20Bo1XXYZgL4PWh/iNokF7M0ETu1IaFWq5bS2Gin981o6hEZomaiIrD5GSr2X/Lzb8c6RuI/zCN/
IT9vuLnf/kx9cpPyIz+HOnzcZOmTHk2u1jrBrVFLP8c6JpXfCLy1odfpZyBxx/nfsW4lKP85xhE0
hEvXxKP7Ee/5n41xq4fwD44iJLsIhAPC/Ah+IljzV7cWkpSwzJPJv6lstAFb4gQtauksgEC57bHm
dNxHICkMT0XlNPGZqgjL2yp6nCBHlg63+CPBNKv3TWvfUdPOWLBIxFdh3Fs+x/GBNIlAlkt7LlLi
k4J9pYDnx3Nn0kLNqcQO8Em4Glg82XdItfzT4Er9XiQjcuGMsmNqfgLmLtTyJb5MeDacOwj/50cj
XGirXXBcYJcQVg16Qo9PvhwANbR5qilaJM1e82jbBEpn+qpklJL3zIDFI9UB4gXBk5Nugap6a6vo
am5vcFOk8Q5i8QtGKrfhLWZ/2U2MWdmBZx9JYc5MQ6vTZOFdIWv/RQbBGBmiGV+zwc3vF49Oy6ZH
mAGcxK2dD/bU0QCZGri0eN4diqUqj3lfpq++9uQXWzt2s7GaTLzTp/1eTvM5NFUOPVFU85E/4tuh
9527zMvMK7yB1o5WSrGdHLPi3zhCPvToZ8atOc8mOspkgOlpA0EyXd8wh7mxT7C75Q3YA5fqvgfP
fJ5wzh9tNSNkXIL5QXA8R0ee8+yeMzSmYFpGdpWWefaN9eA95AXmjx3HdOOOglo4W89XV7pBhjNy
PnxKlyA7LGFPYxUo5XaYEOptyfq0b11vsD8bDV68jS9t565xV6EkGiJwQUi0IbOWm7LzQASznkJF
y64p0U0HezMa8QSIQFtwSeAPqamxXF4NQkX2IYapAzXry9FN7eWdgw6deZxfHxdzjs+9IZtTYyR9
dUBrO99NPX1olrWfBrezfYokf/4vdBbOo1vDs1v8e5kJ4ig3chBura5zlJZjfU2K0Fg2UdDFMhd7
SOpLaFjhiP1jJBJy2ZkpbMj7xzbx3x31b3ZUm53n3+6o5+/j/3nBVPlHoOznD/3cUwPrN1AwxJtr
WhlqkrWa5+eeGojfAp9c9DUCNgQA8Nluf0JlrvcbIFiIyIMtjYTRNfLz5x7rmuhTBNKotagNhIsX
/H//90/xifqXv/+bDAc39HAMB8TqIWyhEOnXHdYaqPQxzaQ5gnoX2baoE+/OUWN7/lDe/eFh8y/A
r19284/3oqoFO+ya8fOXVNFBm8YiQ6s+Bs5onReGoTPThHjmUBeeJCFQv4ug/vRZ//jZVijtD0+P
9f1cTLg2PASw41/ibhWENIJAk/errCLZjGaL8ivHy3fuJtc51kjlnZ0zhdYTXSr232QsrCqcX97c
MwOSwtH9IBT6NWJBGqaemJ3r46K67htZRdrflNYQnjggTheKJ8VzTGzK33zkf3GJKW5BxY62gLW2
Lps/aoM6chiR0wXVUVVEgABhdd8GSCscrBm+jsSc/+M35DxMQDKLCPGT85dyixy3X2trJa5SI25u
ghABJrH4YleFjvHqxIP/8u/X0F/jqzmdcLYAeCaDnYCaXyIOYJrNJYmn4YpabPwBZLhqe8XJEFCG
o1tXOK0y6xyWzCXBXFgXOXj1c92iW9mmfgGqlAQ6uHQzYxxssNcPmxaA7mShbvky2+HfrAIv+Ms6
IIiBuGWSCvk2/1qCQClmmORV11956N3dJ4PIthijc2nKfdJIes0l4ziOvnQGLKV8zXriHpwvhijV
lY14xL/OdOhQmd56kCFaYY4gEcEnstBubir60c9TRmUveLZdVrsaTOVc2cAAW6w5ixX1tk5y1BUZ
zy7sgeEeeaV1NlRgKKQZZnPTGvMEJOFP93Em4hJ5DIl7X0PMjnOE14Am6LCQdn6jHI9MGXYJPyKK
rhBXuTkYn/MSn/NFKlux5HCCMTBRdQ5WinkytazvrNJVu2BlWT6h3kW5+zDV83hCJVBmW5+w0g0P
N9deIV/xrOaK+xRWcLo3xm66FwVume0Uy/alz+32ZVGmcyQXv5PbaRjaFxjF4d7UGp2SkAvb12Tm
YpdbynsLlTldGlWih0aQ2r44aTddDGlYT16H6jNbMu/No6UOzfksphe/6ZAUQVE19DbE3nQhwoBP
2hZwAxXRXHKLAjd+tvOiUFEfjt5b2XMdwwXDAJnT1lMv+NKWUIrnUS7em2/40yVLtNhJZ/SY1tGE
h9hnjBRD+hBPl9/XKv53p9+mTjb2t1mBkbvMGzSydEq2L/Y8EFepx6Fctgbm8vSadqmsOhbSkFWH
xkqEWDxdO/2cDqN4Dlv206greho7qxldxWaoffet0WH7kiYtN7+sxEmgGnpGFpsnG7fOWBlT0Rpb
N5maGySyfP2UxU73OPDbMRp8m0vK3d2+TAhzqm3SFIvcDz3mL+BHyzn2aZ6t4+v6WUdXlJswaShK
XK+/O9HW5PQhWXZ0wkcipGkb2T5c6se/6eIYm99s5uwbS3pl8Fkf0qAbojERYt9LzQJO19vDR4ze
Em2Zx/ENmluzXX2BfQTsA2HD7GCRPNSR99ADcYRmfu7w6rYeXDPo1CNKFhP/Utxgvt+XOYxD7KxR
RRhpLPM4Wh0uqA1uhzplPugy44B8LB8jSUJgfGmhnylfoaCW5o607+KTvYj5hajg8dswGzDVY66X
7H6cDXv8rLn86UHX9XDQ+KPGzWIWwB8hIEvDMLExvMHjOuunFm/RbspmEBK6sfcCWEuipjmOjnT3
jMnOGYNiv6X+6SpG+HPTJc305Fd9g2Aizvjajfns4mfcakDrL+QRSeqxZn/Tofu8M/y0A/yQOkH2
OXivnVtgxUodPTrAd9l0MwQGbS9hk6A3M+2m3JjNcobSSb4B7ltnv8qC6zpL/TPJsSIGtHPnk1WP
FV/4ZOhmQ0tDdqjbpfsmMjgnXC59kkUsbnENEzDVkXAHLTZWEMTPTq27OrIM91OXknGfKflWW0F+
Bgnw3Cs5OmzZFiWe5YacBpbUXHj6W2rxlw378nThMcdatilVzq58I+YpvajsMOuuffGoLHhGekKA
TpCEFfrXYZguy5TCFKWcLVoMBS+zLqaSYWV8w7iRPOeez4bZ2MVTbpg5mYoLNxYpUg7BMjo7ZIHj
HMN2bZsWIq4jHqPNk+9VuyXL60jzMZK95RArgY59McXnRbfWa6UMA6Vr6vbhEfXL4kCxtJoJQVmY
aXzbcb4uyeD5xIcX16Vo49NotMm90nl6TEJBClkqn8tOvc3VtO7+mfWsK5D2vOc6wb+zz3utlV3D
qtmvvcGgu0UJgx4G7OrR9sMiiLJhPHpObwyRM0pry32JYjBuVLgXtV0zaNBJsV9c+7lKwxaxvMbz
PmBYidzZRnFllMxCm8qJ63MdQFmVlsO/x4INeeClwo6/rsFUaiNlGzf7JWyycgPf37vbQhfGiQgB
wJ+gQky4dF7yZabJ6CrDC30XpI4J+Nhlh8BqSVGf7Vi/oPziLNJ2XnhyRlzRmH74WqUQapcxjLFZ
uGWiznQUzEcw5hB16MxjoWryKjIQL30zy1ycKG1neyv8hUUje1aKTmiaTyZjXUp9gkyCQc86ow9i
L8U2yJ6eC15nsPlt/C4VJz3y1RA+IdgHqx5DyyYISTbNwH/XKoSaJTg5iTj5aPOrKLEL9ns1UOSZ
DuyDg5do8jERip+YGQ10xVRTIPGy2bTIRZnuKWXnXvKo4jwECLGuGsUbO/Hi4rwg33L7sQUCm9F3
FhjJuvRHs0zvu7GmMbFvMd/guDMPQektwIydob/VCGfbDdYqVoS9SO8tKHk+klnFPl1hLVLRLBu0
rgytASeGmbnm8PuvZdWIcw4yzTlJxIbB4ytQ7PayVOpqmDEmdQNnX1zYAhV0SS6DjVKPYKF+rtzp
1vIRk2xNJZqX0ZZtemd7A781cB+fdRwW3rJW2RzQW9iW+Chav3MbFLopLSjwwKE5BME2mVz/ui90
LnEZefNjbDTei4/lBn+5MvLT2KoJj3fZ55pHhpU8jQF6bPbN0j+5C70k7IvBiuQY5nXbp8aPjjCv
Q9qP6GL5nTnlZEYgnu1pZFlgpeNJLok1f3KU5PGUqKku9ipwqX5Ppmy9ohJDEfrImcd6D47AA1Ox
VeFH5xvNc4evqa9YcaXmazQsydSAZsdUZuRpvFe7MvRi89kCi/dcrhNHy/9h77y240ayLPpFqAUf
wGsiPU2SSSu9YIkSCe8DAfP1s6Gq7pEojTg9z/NSS12tSmTCBG7ce84+d66VaP2dIrHbrYNkiKPY
O4Ov8F1eVbU/w7bwomZKtlOWaJHxkHpUy2B4BumshEG5ketMDBMd0WrAdCuhXQI4ZHAnc1do2Fro
csX6MbPbmMEboVaJFk80JKZmPTJlOObpXF9x+Zsz6uL4kKlYex41PzlqEvGb6mJePZNX7CO62/gD
hLYFy+nwOxp3XULGXunCv7CnLgyawrqNPJZ0C+vo1tAjY93ORrFqx7E5II+IVpHMcSnZLDFAOggc
SBX+fFR8ciXdInvTEtvZeqoK9/5c0QeSjarWPIFDwKrwhmroTcunkz/aw4H7msIA7MjJl7V+cgra
LUovArebij1BOstcOQrvRreftikv0XXaxMNmtO2TrUv7ajT78parzXu5HPMjbz56K0VGP21RdXuF
iy4yv+oB2iP/i6eTPtXRQ625/ae2Mq1rhmlpFViRTgE5Nrvcz8lxVzdWYZyp/MqNqQ36m+OGztFC
2Y0BujD9lB5bSUsw9PZaOr86jcsFsXse4a3jWEO8xt/HfJiKQC04B2Bhq6lXywoS66wQvK9YDWVa
XfSNqR1wSzX1VZfl3KRFzGqTuC135KwW7jGKrBghKTpomBSU3es/b6OWXdJPu1PQf2w4HBoLyG1A
mv28T2TMkvq88ep97Xwv+tWom6t2KXz/fJxfdj8oZgFz0stg209MyrJf/cGr4oex7NNK1vu8dFmM
e1IP7hkhQN8hVru6cO1l6/J9OfzzcX/Z+nNc4NUOhC+Mj7+kdbElzy10xvV+THP3i9QK8tG7MR+3
g4hZv6qinM6uG7MWN2qpcv98dPo2788u/iB2xTzgfAnj3a+eupTuieES8IMo21zNXmvee8uqi1ae
1V4SQkWqSt2yLVkqb+iTLO7fv8L/d+w+6NgZJt2IH67WLzOQ3WvVRsmXHxt2//w3/1K26X9xpxqY
q5ZoSw/a7b8bdp7zl4vrytTFwmhekg7+3bCzaOv9awii/8U8l37IAlimifcf2b3Ql7+7mZDZYRzD
7+UydjHRjr17hMi/9sLKy/eWF30aMsYSssuqDeEoz/CV71C070u9b569wsAhMhhbdM7bblRHSTG2
mTWcF9ZAw77LfbhljP5RY2c5+gC9XgutIaZX+e3bRKsG+avw1pXHfEKL8vozj5d+1kxeQrMm+7WV
A7KovSTZhlo5bvpInFOVeDfDnKwXq+ZFOQAFkOSPMpZtCPrVTHM9DXaLdxSKmypOUwevvpY2s4d8
PLSk/N467LbXlRhEYCDwvzcTcAAR49wDnC9gSJpxO6D+33UyenJt3ifmMFBUFXl8JfXEuEgtvpOu
l8mN4XbtxtHc5oZtw8ZO8sd+nFANjBhNGtfZF0J9qXoDAZqlhnVr1+NLUpKemw0UxBYvq1WdN+7O
6QbSpJl174ZyWmbAOTFSlvVNEja6tbHvr0lSxewm+i+mmgZWeXVM/axAy8p2KJ1LJg6yZGIsCPOJ
RXkumm4r82k7V9opXDQZjALGfW35w2oUlXFGTpw/Y3ion6BbbgskPOSdFecMiOllkrM1W6WeyCgL
+vyqZVA8bExP6Wylm+y5n6vkNrNi+2B1mIcsiOXQuCKkI42lEeYCLPnCzqaZMr9wWpIk3eYyjOvk
uq3y4Tn0ze4bVaz/OBZWBgSqIjTWrYR3GUOO23RDZgNmzb1bMWAyL0l1jXAVKWcvLXoKIkmJ+EC4
kD/CcnIuHDpBO3pQxrVdzsihIKZV2TZilbvE/IMFO7EMTh5YP1gafdOsOoTox7YLw3Q1V3p5bLS5
Z9aBnLtBAZUNKKcpIK51WVUXEyPCrTmI9LMwFX0Z5IDlxjHpyKRmXt2BAS42Y5FUd0ZGyWbh876w
UQlckiiVfq5rpkYrvJ5JRAzubGwXT+BG6hb2bEcl170EoQT4wh43DOK4fggs9pYceGNDUJjWLar9
L41u5Y8TjqyXthfWQbOsfgG/SM5qW/F3FnIEJ1BjyjRRXMK7Nu5ppJXHUfKRwuwX3iCNvRuT4NxH
pw9hyDt0gvAETHSOEOLxHQugeOfM7auLrnLcjNxSrkPt5XygIce42eRtAtxIFdN6lAV9HZ6/XUJj
VqzGka5WOALpXYklraAGEnM9NXb3jZEULsfeql+dkR5w2Ff16fs3S8O09mjnGEsxTBf9NlokOonT
4nakSeHd2iP3oK3J4i1HO3csnbK/71J7CDB7w8xJlh8urWI6T70jH8RY8BfzMDUPjmIRWXsWtmbw
dmqXDnb6+fudlgJRJUc38hUQCnRvF8nIxsOz/eo01GSoruIo7QNnbuBp+4P5NJSoXDaysMVt60T2
ASQG3cpxqNZtK03cBr2w93DLWPUgcB21gpzxlRkO0KSGQn6TIsZjplfuiWH1dNHwNj4jTPHOQ6MV
m5g7MlthRw8/+2bbrAanwKYA244PUh5HFEQ0bvMo1u6quUGqj3ruronYe1T50uJerlYxFOh1o6kj
qhrSqoS0pcgLSTlzk7CdSwOjXLgibQIBCWQZSqABl4TIEdKhLkqRD3mfcHhMgcmmJKBwuEbmf62a
6QYW3b1q6KQqp/pcJh6NKncKfO/KlP1JH6KbWOnZKpfxvkjbN2fwLwBg4QLV/ADq+HnsrK2l4p10
58eIbePa0Ufv0nX5wDp0NlmnYWSfqsAzy+oseY8B2LOqfmckhnu26/ShM1I2sYo1HIpPtHZFjQyJ
DF+4gdN1MvrrYUzXhGcfrVKEN4bUIKKPZrqluTQh4MNRv3OrLF15NH03U53hUKkb9pwqrwNJTzle
a63xDTtioBrzFaIHm1Km5Rewq0BTmQVuNtP52hpyXzLqxbKdB5nqrdMi5vwEwOa507yvU89uE4BH
scWoInEjlWoDv2+i8zCTVG8i+GNP6lZ3KIrtQMXp/K2gEUdzGmXPHLOzlBjqoN/QXM12VopYHFAI
FzhxGc42PfOiYcouM9d4QB6JMdQHqjFOBRhF09oPLMJr3etrxJ5ZuNL9/oivtN5qVfWp0Xt7NZaV
fjlluji23Pg7ZDjsIeEj6EbRBBrOwd6Y3rAXnuvEE6+JKZK9PTT6Z+FqGHSz7B4ZLhSaSbM2POsE
1VmNF4Dbwt3R+fJo+6HdrNQ8sx5YKt9H6Wyh9MOdHszsuvzwriloqU24MfTSm67HmMnexmISL4NS
mvRDyxn1NruB8rIy3Gvmx9kttxWOWjc0bqx5snGq9CVj8V5L91mZ1WvUEIpUFrN+7Rwz28yFCUa/
ymgc11/6vDLXROD469RQzzqUMgBkvO19s3F27Ly+6rb+Cd3PTp+a8GEwavhMVqbQuA0Z4XqOdtXa
zkM4lXrg8hiu0qSMnklk79CdWWvJFuMSY060oUjwvjHVVGecuMZDNjVLDSF8K+hsdyLTNBwcbOqh
h7hPpQ+p6CFGd3bx2oUifZVtmx99FMTQTjr4EUpTW97pwxY18XGIyGLFN6RfizCtbi0bUFgUN1RW
lubQ6m6961rVw+dSn/LPg2lYOMMAYzlUWDiekxnnFgKMFWEmvQhgsTVBmBVLVOqYRpdqlJlx7MzQ
QIjVoWpFcbXQsBp4YpIWJVMY7eQazDwyyxzZClYV+Lw2IhcnS/tL4bT0G4wSWVzVwFFb2TOCN2fs
q2vYYOJoL7lwYUPPMuwaXHpNQjM4o3+5mbEPlys8VNCJgFUfqBSynaFXzSYZ8zDIBwcYVtyOb2Vh
miejiOTD0CYDni7RPLmoalc5a+GaKKM4GMQAL8eugcuJ+ZAVVGGFUtpRB9MS1IbZ7KvQWexIMkX3
O4VbQhk8vlbe7CY7fxFdDj2rhe0Ck0+/akMYoblVtbvGRAXf40wIqBmuxird2pq2i8zIDXJv/pS2
LZJZ0F95MA5NG8xYEzFBdvkWJqIMmNHbu7kCn5PE066Fgboye6JsnLxTNzN5DqtMVR1vLuWdUA/l
d03aDXvPyrRPlvSvkcx2r8N3sYU7ya1fu/ggc7qamtWgGWyTZN232NN1yzJXytPxijjVCfYu1li/
n8gFGJxHqx5p6Yygaa35biIFjtGcSYCSh5puKo2dOwC4zQ22n6qKXqGz7yyMcStF526jSGZEqD8C
MFNGF9AKCw9DE14S8IlxwnEgpXnpYZrd8SJMvdiX61SLM2PjWvPZz1hdjQvRay7Ep7SOc2OhFQ5p
dEskW7PmEe4GPKjdgHtzBT8m4pUQNboOA0uPYOCJgURaKJ8NyCwId7AE06jIHBCqKeZ0r0YFD0CZ
rTTonb6v1oWboOWH1hxPX+PMg825ci0SQ/e8DZ/Gwr7VsJpti9Lvg8juh7tQzPPGmObuOkqdapsq
x76SzvzczMRZzbV7Tnysheks5Tmma73OfSc9NaJ2XpihA8k1y/nF6Ax5NRT0rhJDvbbRZG4Gx1Sk
eyhrgbjYR3tk97PCmX3jD7l5OQi3OUeUKowQwNJOmviMKyqka9WnXwYZTXTRWpthUIgZVgPGEKXY
fTJGTwxfkjEIa+huNQyZ3YjWawcN597X5LgQeS9mi0IbAtE3YQ5wLJqivXaNLMgr+2uM8X4dysQ/
gryij5QaS9EfTa180e1BfhOZQ8dzKDvq+M7eW/gHDy2wDl31PmJKahltnSmZHWDYECI/LxMYOwHe
zNRufsqBIl91cfGVDSiiXChlPQM4OTsXUwkpISnjr01R8NZnRvhNYP9hzQql3PZlorYtLulPlC/u
xkSqfJahPzMbMs5WkiL6SGe4nIaZW0fd9pu1mGaetL4cHvEm9RdNbZWXc6485GyTzE8LwRLCj2fF
LyjzMQKHJDZvCyPmVaD78CoQ+mPEXA25733zIp2FQ0WOgWQ/8p5kKxjmWkX5MuMDQsIeWrbGki8w
efb6UN4Daa82jjF7F5haq23HwrjxjPmQTHB4sRAnvKDn7Bpf6/DJIKRs7Tb4OVcOo6IA7zamBDhq
3EIRRQnWrpiNL4bQe8tkHAgisWpAc1S0LhM5A3VMhllla6uDMdw2nXqLu4IkJksm+7Zh+Dhq5Sts
imTVTaFg+9hdZi3a8TpqvTPYcnUTxbI+W6k/41ciBXiGikWSd+Vt2tBK1qnvhUe+2AMbP5A/fkwo
eFp4sPe0qP3/rs//ztBo6Eu+4v9saNxCUEi+/dz1+fu/+e+uDx+hL21KQKV/o33+5WgUf7mW6SI4
QSuLJHVRcP0j07KMv9jIkXlg8WE6WB5aT/90gUy0tIhgl2g7V7hQVf4jmdb7fqbvQmhGrkobmT/q
7wPSomHhotZVv0e2Ank1h2QNVdtklGX3UEZWlAYlVWqfMIGNP+wWLy2mH7rFDrIVaP4kOyHdclzz
vWexaXjx4yGSu6E31YbMFndjJCZYbpEU+x8uy83fH/qjZuu3h/IX4ZuwWY7fR5a2VoossiCdwDYY
9uamAVcBJPoGXFPzQQ/8d4fiVJJ2SCfPJVn758babKB9mGxb7vJxTHaQXZo1Uq0skKPoD3/+Ve96
eN9PIAo7yluMABatm58PNSpJy83hBMJTA9gxmbdl27tvIz23qAzTAMaPtmpCpj+1TjX554O/6/X/
c3BUfstdbLDN/vngNA7C0Kql3MFEdmHcjvGmNOzmg+TiX8+mg+nWBHOFntEiyu/no3SRZ3VEWPe7
1rfdlnuT6f/KGRuxVCTkpH/wo94NFvhRjkn/FZ052krdfZ9049C2x+ojexKu8KLEWfsqLPONSUIB
z7C4gH/9T0f9f1QT/noaHdNEo+0s+nfjl5CTMM5SbDnskFPdgRIHCJ2L5VebP1+s5TT9/KhxFNSK
eOboNJNV8PNpxBmIRabJ+p1F64nBlXYZad1pwuOMuAmhw5+P9ruz+OPR3l005JNREzl5v/MUpVPI
xgU6Nfi/xRRb+b5ctVn28udDLvaCX34hCtBF0Y9WBv/Bz79wikEKDEB5dkbsMsqDav0YQe87uNXs
IeqLsnXfnAVAf4I/aF+5EqpL7Vj7nkbbjiJJbXrCAlftIOqv42hpB1j9Pj0f2dzNpHLlIo7AljTz
BwvTe0/5csdZOkMBw6Wtb/5yx3ldhJJA8hgh1iIZ29aGbGm7OTQcNOD7CR42uuPVsLY4exszH+3P
GHYQUxlefS1g2ARRHfknw7OiD54F5ze3JlpgwJU84eh530ffpX6OstHJJZVqTLVL5DsK/zFoPBeW
ZhN1D2NipYEO3wwCUD7TlCzT9rILC8qeYiRIWzHYZFC6NCPhQ1tGHWID9kgyMSOyo3qzvTbdWTuQ
I1+tGyXleoClGDQSMVmPjuORnlcY+FbSBK2tiS2bpMUBAM8XkeaRWI0O4XzeB6DoYLXkhKza2UM/
eN01bDL4l9bMgN7qk/WgyRNMxHnfYNZesV0kVo5p6KUeT/qT1tKDS8tMC0Jnessm6yw9mQFtibK9
ZPx74pPL7Z/v1l8fEITZFAY89UwRxXs97UgISw+zk4vexdfEW0AD9/QD+Nz7fsZj3fdEIvwfjuiw
WCPIFst68/Pj4bej8vw5k7uWcCSjsze5EX31S/uytei9Zb77/Ofj/bpue86S5kw+2aKofY9K6GjF
llwbSXMqh+GjGMxHmKA3HjaMD164v96mRK+ZLh4iTEIWHpWff1oErCgdVMVb0FNQZbXGIB2pFx+c
wN8ehdErZYqFrP39JSv0UCskQFQaTq2OcEn42h5qlHfz5/Nm/LqOLUFyyNipFg3B6+jnX4OQA+BB
7Xc7jHbVuqJRt3XHgkZpV1YrO+wEJQU3vo7s99h6T60Z7So7Sz5aliwO8/MLYzEBoMKGV2kZxmLG
+nHC3jSVPSdKdDt7zMUGLVW+DYdUbtlrgvyz7Nk+GOWI61mvXvNqEGdQscMucnR1VcyzdXSI5fjg
Cpi//U5CLJhMUj1/EYVHNG60ENXhroz68qC3zsbX8Whh5W+uww5jSyz6+lPu8CjnDW6Yvk6mwE10
E51oibWlzF9z7MrXBIUQjTJ87lPNDOhm1XdTCWmglomzd6J4OJZTfq3p8qPi4vc/wEe4YFHS8/wv
1/4H2UJotH4xeQMnFSwR2MR62w929BCzigV1I9J1iAwdr5AreWO1xXGK5y9eIu6RZ/sHAhbCAGyT
ghdb+bcEJFX3nj2/zk5YHi16N9uhjqb1kBG3QMc537ZJU3/wSngfCcbbitvih1/w7u4cJFSPqJq6
3aSlEaFvfnmUDvpMtI/kn7Qs8j32qzTVD0xpFIZlu/jgLrB+excQRsaYmGgyrBA/n0RvYi2ZnL7b
0amCM8gk0XmhrLrBMgvxzte/VUCgnxCoxF+7NpC9ioK0MmEcLfhCFXVbU++Y87i2wH1tDMwPzL4O
Yg6I0QtAG1o945W+msFSKe7Y/28cPa3WmNWf0NG2e0M5DLIdY0lWr74Ipd+5EweKbKMP6sHvnA/O
+a+lm4fagyE9FQIIm2VD+uNN4+ABysKUBaFJ86cy3AmAhWttRlBazY71QZ34m2Ub3Y7DztMWfPD7
fLkuhybRsujs6qh88xMPxpmhUlQ1/6mLZrmTOBJ6Ft+2ERW8L+ybMOprQUd3N7XRfYaFGtH/MmVD
ZI46dcrgtehgZo6hS67Sn9fY37x9XQw8LtJbXkwU3j+fURmR9BamerdD0vAJL+jCnDsjknsjkPSF
La+7/vPx3udV//1bHZTzhsmGm9zXnw/oK60byabrdmzDy3NvUfdMIb1DGBWBpeZXPSzuUcAyEphq
ihuboFsCIds1nfAPfvpvbyb8S7xZLGHr71/LSY8kIFY8v8iQ5VqvBWQx+ADAaSqiM+L07c+//Dcv
TVencsSexd6bTf7PP9z10ywC98hFntpxF9WgYWfSLT7YI/72/Bp0MriTOL2Ia34+TNpB6THsutux
R24DT43xWpWpH7ihpx2GjpjkSNn9mvSYfDOEEeAQMpg3o9IuSMj6aI38dVPuuejLTTblNqSq98/r
wNSaCWDGl1FS38SRiLZdO19NaqGjF4YW1F1BhrwAaFJlMCz/fMaN3z3BVEOcbOp2D0vHz+dCRnCP
LPwJu8mw45datEuvto3kCSG+UyD+rJixww5guK9Ni5JZuWQorWGg03svcN1nwaBNw5WKLUSeppQY
hZ0ICf2fv+dvviYqNhczGaonQ7zXsmEOTiaAxc3OHUMYPARjb+yOBI8FK/3BKfnNoXzWT4FegTac
9773k6RGx4RYEHEwh8UbiCZxCx0GnCO5Ev+Hn7X41UiuXlpqv6xq9eJhAP7Z7FCRtLdgydxtNYnw
Im0lXcR/Nxp/09H6zSLGkWiLUCIKmlrv7nns6VFa9RwpsXToSrKs74qoMTe83eaVzrQEZGD8H6ZJ
LwsZPnyXVgsGViTA757niNRE6ccOIzfTUAGMLMTtKZkbrW5+FOLsL9b/9yUolYa+xL8uXv33FbeX
2VUfzRDTXLvF1uaSXwG5MLYHgsaKsMwDt+3MtUtNjtcF9ZW2ZefYj5t5FFZxi6WChysBpeMfwm7K
H81aISvHMeH1xDrkLiJiIIVfqoH5cGZ5TreN4hzrUlcaCfRBfpIVCLfyvLWvHPRvGEus6cLR0CMl
E9CSTYVumniELDbu3d5kWpDbsKW3qVGA7Lbgc5nP8KKSAtAizRJy8NjBxKCaWitck43Qxg9dXhnT
IS/pru3ixCjsjabXxrGYx1HbdX2mumunKHvvypb9FN5CGsnLLf9bG0gXavGhrHobaOq6zJQdXXkC
Sum6B++TbnsC8u4UMTHhsS21ao9vpAxJ+WvNFo9V8oht1EJH0NtVehDRENWB11cIqxCST+Rh1VPZ
XqaK7SRuOh8c767rQHSuR+VMMN3UFOoX4BpDnb5DUYNKLgCILqMZz/wiupB+icC2wxzHrtq7mqA6
satkl043QyjUXZnYrdzgdfLFWa8KL9r08OH6A0XsuG280U+2dhmBhLcXnHaAS8vflQuXZpOHS/tP
10ySDJvO8R7SuGGclBfAzDs7VsR21TWiPK+/pc+77Rf9W7go4cD56mdZukRWFemIMYzhmdX4hKBP
WwZNW0KKyjM0qpWy42iDnzPZmXZG9uKiwYt6dbQWVZ5Zd1/SRafn9Cj2+kW7VyDisy1t2KhF19ct
Cj930frBznV3ADQZcS9KwHTRBHaLOlBIBH12j5alRDo4N2gISZrEPIOsEMfFI9btjbvoDR2/aDfG
okHMFjViv+gSvUWhaC1aRXYLTI5Qqo2LjtFB0EhuDMi5ReMY+nYGQDvrKSo6wZjbBpi1qCIz5JHN
opNM5snhH9kpo7s0LlrKbBzNNeYysG4SjnUahwRliKy4GKwYMxB6zNCzz4UWjxtj8OLtPBOuMy36
zfC7knPRdIaLurNcdJ7lovjEB4GkDpHmm7voQZE01mtv0YiKqmI4uehGBXKMA/Q689AtqlKaFEfT
GLf4T4xt5kzkraBAxSG5F459l/TTszOG5WbQUTm2ffhcfJ91RSghDqoX5VYto7DZ0e6zZTjWLWMy
hEneRl9GZ/kyRLOXcRoow/rM7FPdNMuwretH3ovM34gzEat8GclNzOa6ZUjnLeM6sPHFviw89WZ3
DPOmvwd72d9jvv6fqR+V5jIEBGsh77Pvs0GTm+cJ0yxSD/F9jmguI8V0GS7Wy5ixWQaOgI1LgIXG
Ad4f3otlLOkuA0r+AIKMB2ITklYwdZcYiaKh+zTFrejglYPCHwj47Mz2k2ZYWz3FXrHSTL7zTmhm
9XUUc1bvLVLV+jXgaUGCVmWgwdSAjqSrTHgYGKHqOdqR9qyO8KdqmEu2nKmVzMp8PYP0uo/p6t+Y
eWreh0WZJYchBQHpEG52bQymhwJDQeQaG5pxMfD+F1cPqSfp7y6UQD2/qHnJfpWdF7mAyaMqSAcn
sS7HsXPvbCKG3nya+6jySuyBTMSVvp4nb3xgzlS8tbDO4P0WnfG5HMnYYYvmnJjh158IDsAfGHfT
TlKx3HuTnX5SwH+4GdHU4rdtjmhi8yAZsWqbttU90YVjDJJ2UMZREXMnxEBEnuPIa742QPa3GYGZ
z4hJk33ahjI/WMhptkgyuyenaiDoi2pAwBo6hVz3c8fDAeoJdCEwq3XkEmKRUnAd+oa8VUELGf+M
9Nttxr6p2Bc1XmHAU5F6bMIhmjcewiJv5UcDadWVbjd+UDAaPNRlTKYMWqDhGPlpfAflHdySaMlE
Q5BVa4/QmfmJos78+CIyZ76qmymcZ2M/XEVhGAGmw9XK0Hu+qhCGXNoxJILaqpOdDRvyTknTmVdU
Ig3BSHF8SgfyH2ndIXZAcXKCyNS4m7JaAqP6MdsO1WgXOyFEdMrzWomgdmLnxEPU8FBxdWnCN8es
8G3seHH90qqovbXn1rjvEs437MtpN0+QDsmCS/aoIaYLjVvztnba+gWPaUn8pTuD4MuaFOccFd/e
GQs+VsM3ZrR2c6wNVLaz6uoXCVz7WcWc11mI5mtFnBhgfOigZB6URXiM6Ebsel8iOR4652TPjYb3
u/Kj0whABhGDS+bZtxn3FemwtTlY9iIjJ8Ty0uC1XK8HvHqBBvQQ9n0ZY8n0+j7syFNAaFsbkwOG
pgofajeOcN711Wc3crO17OOZiD5tDonp9Sgind4yN5H0gPK1eriOtF5dtAU/Hn3h+AAjnnUxCpO9
VfNf17oWnXofVQzkf4cKnEgkJhYWkbZtFi6uMJ8mDoLwgVDyQvIXQuWj04yGHHnOXFf9Cv4lbCGv
7J6miaa1J1T3TUS2Q6DylB+MltBR1NBxjYwoNZ27pIjVo11JtGNDxZfMHT07e7Ktv1hp7N5pPsLY
VV0O8Wlyi9JYkYfXPufNPN54btc/6vWYnZPlcptt6F065NadG1txoEzDagwjyCT0tYpPdsdZwyo2
3eh4nd90dOQ7bbQJJqJpH57NIkX6rcflpYsy75xUc3amZB8ffJ2JzDwoWzvixe1itJbx9CZq2nwI
1Em9WtFv6doVZp+hDBAxogMhjJT08kRzw7Mds+Va1X3XTAc0Yy5yX+ybN3gUWpZe1+ZOY82KT3mW
VkZQkMpyA0COJi5UWK613nmxwjZVeWXgd/Kt8jT2TFjG0qApBpxlVWo82tFiXR8649VVaY+RGiHd
LavFDNRwSZN3zRJ9U5s6/avp9TNJFQrVpVbXnBaXN3m304fMaFcuJe89Yava2Zc6q5lw1etYe82t
DCEFYuCqr6WasMaDFrw1UO+dQrdJdtJf6AILsYF1DFsrudTWodQi+dQAa9NvW0j0rPFVVjiHaiI7
gIpaXLEnDrc1flAWMWgx9E0lKX1NaHmfCcWV12FRRzuV53i33YJLw2vz0mrtjNwGESU3rt3V27q0
O4KdVQiYLn7DNs6/6uq6Xoeqtl6ALTpb2HA4OOwJbag1loGjLJf8m3pYMdG0ST9reQ6/C7qNAqU4
RQiZk3YK9gACYpBr1Z307StSPRbQgp6wl2nb9dD76XVD/0fvAe2mRd1y2MxFoVwY17EoWDesmfG6
nmhXo6vVp3JywjuibUAwjqiBWHQL5O0lw8bGcPSDk8ijmogMxFCprvSIKMgyEuUxistpRalPCYgD
HyVm9MV3YtS4okQzXynrm8rtY5PoBkuaxz+srtmUrlEHyLcu8AHYT9Tb+moi6eXFH5Y5UyW3MZ3l
QxNWgmlZTEGqiKx4ItM8Ouugq7YCB5lb5c3aHzQwFklT7b1h/kL/r/iUFQJjhag4SSbmcBZ6djiB
mCabpKEs6w6ZBiNPhZp+ygq73nZ971wUYT+u7dwsbvmDoCkPPrZvCF+1Bj869x0H6Z1Q3PS6j0CZ
fcyKTan9xU9899HtZL5PEvE4pjpZqSoCZa9TypEMAmmxwnV6lXg0birDPITWbLxgOhy2EDv0nTSN
ee2BS10PiocRPKVcoQz10aVBBqS4sJ9S29mVzlhteZxYgCsE1KvIRevuw6B9U1lvPo3Y6q/9wp9R
LRT2fR2PKXAO3946rF38tI5UGkeI2wmN1NaB4tFsBXXhqpUtwU7jWL/OjJrg+kcyIbiS2yAp8wg2
wlgCLaxrmAikn3fBWBMQxABh5c9o/HvhUtDbUfolncbsGA3lXmZNjiTR1i6rKR1vZ918kgkBqzyK
xELMKYWag6sXk851YTvhQ55VlBlkRoCi0FNQtzI5gzJDr1VY3kU3JaxeeryJHSTjmdU6pwKCL8CF
wTcYWuTzYZoqdeU6REtTo2kZD5xbIvUe01NOcgFOWAx/PHdkTQBQ1RYoBjM0RVK3TJ8LAFA7x6AB
T2sNK3oz17Q0+kSDb0IUyOVEM5tdnVAJNJs2zY7+kOhn9H3HNhXjPoSqrLwuu8q5yhdduUArbXT+
EwMewrA7eUnfl9DxLt0beH6ffWam7HO+tFXZBwWpTkFTuwqjThl7K6Wk8TxCBzlUpngxZvc1bKvm
MxVr/jnviopFq9Me8J1reAcQWksgqbeTS8VC5LnB0NuXi4kaDxHl0LhXZqEwGVvVYK+V0DuxF5mB
4RGSZXXShsXZXk6iOtG+IUjP9FLMB32eswhVhpN+Loq0vDUbr7h1E/rIq2RiAU0J1fuWd6b+UkJJ
+NaERIMHpsYHNqgAjk6LB2Mianp4bql4uG4Jm5wCJg5vCc21DnmNAX/2x/oTb0t6ZzMImEWGyv9V
EUp0T33MzjRbDC3RQlwpiGz+1vUdTYQO9O9bBhclJjdHhp/1LjVeMjil4aqyJ+z2hN58NrOWTbgd
Jvgs6jnsvmlOTSaVOStfbObMKe/yZmRh6GJcKlsRSVVtbQSp8bonUDddxUQYjyuIuNV/sXcmza0b
25b+KxU1xwkACSCBQQ0ewZ4iJarXmSDk06BP9O2vrw+yz33HdpX9PHeErwe+okQSQObOvdda30NE
Oq9NjVkEn23D5jVeOeLkB1eawvAmyJngEUG677pveJebBIugu1aotEiMJQ0vRx9vqeYUz3bLuVFX
vYE6u4Rav6V45TfPmjsS/I0Q1l1HED+0nTYtJUDLhJRsj5E8mCQC2L126pyiNQscrpI2s9X5YH2C
z33dI08OuxifPRz4/LvZke+66ipB0sxgCe/zr1+m3RNstxKMJ2N/biCO+pKMqwLLu1PsiPwPfUEq
S0rc+dIUEIalHmz0Y2qXxQntHpQFIHZUOqb7kox+D4cHGUVbBMKoWuu2eLAHFBVcQuat/hBUfL5U
2vRD6hKS6alBxdDvwETL6Oz1hBf3Dr3RVWfaZXR2NCN6TKfe3KlOqZecJNlriokDzjrJYI9DVDbT
fqQNH9xaHR96b/Y675GqnHcdq4CLB8VHkRgLFwp4lh7z7NL7jwhHIp4Vc73W8vOzwkoXc3qJV7xZ
7waiZ/MtTpok23kdmlIK3xxyDEEw5kggKs/PauByzntF/++ILFxDi120VHR2hPfmoDs1TZSa2Qp5
3RWWLB51iwM3mzD7F24MHeOScjtkVeY8ztlt1As8gUsJmUlltqQrmtGTkejmhsBy/chMut4DGhLX
PHRHPIBp/DzP0fA0EDf46xjsX+fx3ziPXVqfP3WG/2Q8Xn/L3of3+tvPzuNfX/MjKZDMP4vjIYcI
2uyL6/c/xmNpf0LCjvCIqpOWtUnn/IcC1fvkCv4D5hbLlkyqGSP8pkAV7idmkdRMnG3RQtC/+CdB
gegif9/mtTwGucgd8EYz1wdj+QelQZpgnzJmr9pPzhS9tgmd7LVTiqEDfJAXPqf/vN2WONdwARGL
juMNZ67EjRboJZr/GP4REHHjNYi7nL6tIsMo9vTh29g65G/zy0HdIuImgPxOUdnTOMo+W1rtrlEG
lVsVMlmdaKHTfPIYXfMlxvsgt+2HhNwUmhXtfMmwFw4rF1DAXlZNYPlBktdHxyA7oivwE2kQtldt
xMEUlW19GquFVZiDTtTYg3ekerJ3CbiFBzkTRV5odXtPO5CNuIk/J7LSXuMs1x5DslXR/I+Kp9oM
N2VYCkqKprydx4Y8t7G5wvX6amspHzLgkxqRebXMKd3C+oBG+NHjCMGQ6GH6vazJ/kIw3xYEcczg
nWg4bc2qLbcVuYH3UW9eHTGiLpPtGdm6YFkzr3QmHoO+OxsBRWI0qgcaZsbNOJQUH5C52GgxJZhu
TnWU31hu+RqALvexFY/HdAo/02s+OFXRrzIhrumUfq7Q5VDIFg9jos1vaab0dSkiBvFu2W27hZzL
0cXnFnwcBQYjmRC+EzjLW4AdafOrvWoUO6ph/RY/Dfg1SFEPYeNlz8XUWc8GhLsdZAsEYyGOHMdg
/1Mt0b2Rnn9v5vJOd6x5H3CmbK2pei9Q/j6WHqq0KKZh44uSWaBrlne4lPaBO7sUd5DCpj6qX63U
fXSauNgVI2pho5nCGydI2YdB1+w5uNOpzNwn8n21iqJoeAotmDBWXtBslWGTX7HIdV80vaqVLytd
XFvsDxec3FAdYQOM7qqIqnmTRepBaMa4ETURvKSZCNijrbdtXHKihIgcBGkEqyR0XyG3aRCk8pHC
ua5ECYypNAwY7lToCRoezEC9U1xYyrtTGNKV3Q61Zj9Ja4hPVu7on6mw+nUzAeRmwzDBTfFdFlvD
rQOoZlC3TgNmt/bASYbQKztpJyDb9qztXACCwffJk8MZgL1g21ZWuslkLGoEsaFf5onx8LF8/bvQ
/81Cb1hMR/5qpT+or/G7Ykz4q3fh8PX//O/fXvPDbGB9kp7NwZ7BPg7CxVDww2vgfsJIhBAP5dGy
xv600lvGJwltiSVT2ob16/D8x0ovP3FwYQBH6idCDdwL/2Slt6w/jCwROAvW+CV0AsX4IqT7/Wi6
g3Ubz9GoLcfIcU2/K3uHPoLtsEOjxeziI6V/WgL7G4LHBj8NTePGWQL9549sfwMN84bKvP8qOyO/
nXFUf/Y+eAChl3Lg41U5gfsAA3I1q8+5HQhKHnACeA5RcxMpJM7kB7izn36wB1hKHHzu7oOkJLqv
x66/1fv3fEEWRAu8oF0wBsUH0WDuMzWDcy3Hd55RmAfUVtOMjW9hIYwfXATxwUgoF1xCBAMtZMnP
KcwnemYYqqYYg+8CXggyrzsvURSCNZDsrrVdm8QZZoULj6EWXsITT1zfrvKWHiMi++hGEIfgbphb
w3TQVOYIP11QD0sb5g0qwnzpmkkndhwkBLvZ8IXWPZgI1GyQQVyUtvGCkZjKJHw3IxO0REL+Nmwd
PPp56TO61PEqgaGYOabf2WIqiJhw2cRovw8SF0OcXlyRj1dks/O2nNr1BOdCyoEmC4pyv1cdbS1r
ArESyzuM6QAyElAZY5MZrC25e+fYRgnNIWkfxITJM26aZoOGS+yDuTQyWoepOtptKNfJNHcn2iTs
kvPC7liCwPB9fSA9Yhu6h0v+tfJrbcqeRV52DyimiYrqDMYQTEuN13ihhbQa3JByIOhJKU+7GWZ8
hq3CiVdgPPYHMnJv5tDoXrJ0KivYO3lNrnddnSKXCY9Xe9BKgHRCLgEnE932lso2ZeWpZK0Gr1Ir
w5D9GRhwbazI4Urfqw8jHl0JexfGOUYBk+765yThQLocK6pylVYipPYA1r5Hghnfg6gUL2aYx1dv
tvlr5E3WDwZ2yC30AutkmAnQlmjhtxA5hXtuwqFqttBdhoXzAgyB0TfdlDdNhfVRLDyYAdl6vXU+
MDGGWJAxJKWAWkkcKiZCTgrtlUhQ5y76QM2gqgY74zVz+sX6gNF0EZbrUJ/ztWfDqqkWag3XMX0a
4IHfyTFpzo0B3UbWJqAbo4B5EwXKWmvOFOZrbleUiILALeYIgHK0hZljFKF1rnqrKzZRkZegICTD
SKikPOWvozISi6qCUE6Lr2fEioFTvoeLVh4LZYRtuxq9fkqc+6bwRj0j11UfVbsyiSOZcYMi+gx6
mlT309CL6RghXCL40bkz3IT2ugVQRAhaXjQkvIcx4+nZNGOXvQUkX7JrBbAnJYPzxk9Ls/AVCLMH
mmg4HqfYaP2lWsBiHesXq8zHm9YmccCirbRqioasAEqdjRf06YbZFbciz8t90IycnWMiCJ7GD9gv
mGc9uZMxYQHe2iqBqTxYc0P+R0YfVtns05W2H7r62SJ28aoR6MZovYYvLAAN96FyzkUJezhvoRBn
C4+47PLpWhWueegWWnGxcIvdqcmuQy3q+wx6yEI1JkFHeNlGllxILGQrWmdkqFXRJU94PhY+Muy5
mz45cpjnNwmtQgEHS9mLzTdnoSvbiXZMEgg0jD9Whms0/JqFxVw11jMDJZAsC6nZ4GvZov1ubkmW
e/MWnjNhOt6G1pR2TmYj2IcLiWXq9BdloNAMFiZ0On2tm/7UznyHQaufkg98tAGmbqs30dP4wZYG
Mu3KCdo02Gn850i0YvNeX4jUdNqfgebeOkOS3LWVesW8PK7M6SQZ1G1zvXjoY1By+Shbf1iw13Tb
+7X5wcLu6K/vSTUlLHJBZXd9Q0DlHDnnKjaaYy2aU7ugtSfk4ztzwW1T8KUUdgSA46skILcOpRXz
8cr5LQLhcgYpZG2dwViZ3EYnh6t9o6OsQJfQqXudeehOs5W2s/D7++1EEur0wQZvCoMwaWbb12qC
gyTmmro9jNvsmi5occerv8piyeOLQ+M051610ZrBzRm+jUhLe0W2CJPiKXyUTJrXtHYwTSww83nB
modOOF2YXSPy6I36iQzLztdsCza6F1/tWqt4JICk1z2akrwGnF6THf7QZ0FwtResukWPcGUX+oRh
tT95ASCkFCvUezYG79ECZjdLEO3mAmuP60bcOwvAne5F7rfCOTYL3H0kTBnaoP5iL+B3hDKU4smI
gcPhnZopkBsimKEKeBIR4DhtxTSTyTvI7Du4M3WZh02zoOaH1uLoVHcA6FljtJukjaHSV1Fe3RMG
lK2rBVovFny9vYDsgepEX6wPur1XgNeRaXfPTZhdPIIe7+gG2ytHOXITO3OzNowPnbC1XmDxh3wW
4i5Da77Wuqm8ReTz2e5r6KKGlj7kHno40Bb0gAur2jaDmRrcGRENReoCx0dwprbgIyBt2Mu8o6zj
k9Y73tFuholskXg8OC1b5JjOzkHL0FOt/62T/yeUURsB+l+Vyf57Fn8vavX7MLZfX/VboYyf4RNx
9kjwcZ0Sp2b/d0vEwGBr6XgqMal9tEVovvzWE7FA1SCRcMg5wdNifsS0/aiUzU+24BdKF4HhUmIb
/6RSNvgbPyvfdIR1eIId4gTRlFmmtSgaf/IJYOoqyooR5kUNrKs9CCZ8c1SBKZKcob9iv5+Oydgv
0Cs9bd+4QfsnfFYj6Veeql5++vb+H0JD4w9l+/JuLB3uKipDHcPuQq74+d1YipQdL+r6i1kp4xIi
jqLLKwsn8jGgUiz2g9W9yZ4I01Wdu0RNVskS5R3MAKN9uEDqq9e2TKvIYerWZpYZT0h0GKVNjh18
MyZOwNu/fscfxrSfzCsf7xh39CIup3nl/lHlbMUy4tpO7UWMdoh1hlbmUw9SQWxbORXMdgm1ZsBO
9sVqls6E3ifVxS7vaxrQ5NS3X5dl3mC4XNIAb2N6Gm0e6T1IHTtl5FQk0V3aece88SK4gJygnlnx
TimdhHHDwcA545Pr891ff6o/XwZJE09yIWDcoqn+g+BTTlpIynPWXABMeM9FiNh8ZaUmt0apmHYP
I8VOGRjZPzNyoZmV+Jil8EzuRf61vK2f7kVbH0MLQgw5zi6EC8jk3UVhd8AaED3/9Qdcjn8/X7Xl
L3k6YwYLATWSzz/cZwyap7mqo+Li4lZ+rwakMzvU+ZO5gvO50cmMo67TJxchkbCH/O9umqXP+Ps/
z42CmJY6xnFYHf7w56UUcRQCtbhIEAfvedLZ7yn2/2xnz3mzcWiEMOTl0u+GrBrYkNJCfmszrzkM
3mTdjI6odV8MSUHKiVT5k6hLU6wjF05oSW7rGkhJLjltoBrds2HM3d8o+/8o/OZC0cpl2aCyMy2e
1UWX/tOF0p3OVrYdaGejC/L3uG5Ja2cja9UCsptUeByiOP2FePDyZpyraOsU1hj76Hjl95YgFaBD
aNV9BKH9t7gW8ivayUge//oSW/afLjKNCW4irHq0nHk6l27wT+/Sqd1Yr6NWnBOL6G/PXaMnnjGY
jsKjwYewoh4r/UoUHcFhURRJvzbUDpVbucus0vRTsJ/3ZWZzApfZEL4MCdPFqeHAUNpV+cQ4iLi6
SgV+B6YvXsWtAAURJI26DCWGZ8IAxSYMDRDkiHeWMUcf5XvbabN7MwnvwmkBHGadrC5ogx9bM9fg
+/Vod40YxTPxjt2MuHpwk5ssst23QO+sYwSxjAPl2HtUnpGV+8sZ76C5UCdWw+TOa2OwtfWcjBzY
q/ah0zUJiTEHmkWcUnewAtN8pDM4pLtAakZMZZqSji70ul+B4dM+d7kEq1o25iEtVHkwsOJ9jfsS
eWwp8vQBusZIfEhlYQcMamRwfA+7hZd9Ww35yDm7rraGMRr9JsNwGPr9gPAN+QrMrxxnxLorvdso
0EKd4qho92w15sBAimas28rsdcz16GTWXgk2tLVpTaNs2DZOjjHNKepNo4/JvO1TN9xq46i/m002
fG9CRLj+bLbgE1Ro9uF2JJ2Yh2MYNlPYd+62LoIlVFwgq+RHOUdbNQ6rPu8lOr0k0XwZMJCWhY0w
1mqJkhKAUvNd7XBMRTurXwfGfTQSiK3BbGZV7ZZgRRr5o5DjDaZlxubXbqjaPOdMlyFm/kofxTTn
t2bQRknz3KtZyosv5pQnLa3Mru26Ur+0aZun4xGx0LzrPdgMh5yIpnL1kQapEwB9AFHKSLPjGlBo
VzoTzDnKkYiT9sN+2JIvWW2cdAh1v85apn9RRYxHsU8nSYzzNGZee4PeQnBHDQE2q8FHKqRtHS1K
gtueR8cJsVeXSDkNkZI+B1Gi9lYZ52gvwK8SO+gXMNzaKwTY2HYLvNYALbxugFqcSUAtTUBVsLVV
mM++i3cbtKaZWsvEfglH7ulkN8S7azkZP2HsfkcLI2Mdiq2JFdlyO/diaxzXjkrIVtqJr8ammqd9
g8enjhhJILwhBKwH1+HVjSJ3PHPyaa83DY0k25xgr8jRnkiBjSti+Lms5otW5qhehXDSfM3/dA1t
g64RBN8yOE3y3Ms59Xpttkmj1rmfu1YAgtUK0zhFQ9Qg9JKRGbW7oO5L9cBmLI5JOJvptit5B+g9
wSWT4YM/zSfRrRzOuQvwFCGtKut1YBgdBzzbztaMCMIOC2jP5Yw/4pIVosD5W5Yys1m7vAHOzFOO
8sfQY2sf0klyfDOldbOOixhVcRcw+taGuvTuEpywlo8tnWN1XiazdiKG29pibw/JXY88WW7olswF
YbPGgJrcsyLyU/m5lYHihiyiKhSL7Bqr76odY+1zrZBsaXQQUte8GIjPkSC7qOHE45SRsnXBD4y4
SnlVe7Y7xZYUNjLlBR7qc7EN4shQbxx54I2gVyWNuhnsOT4Zbdg+Wgxv31FNM1N2DW5eIptGKTaN
MxOYmRNcSx69qNLGd4dgExtx9ZYRd8U5Lkz6h8Z2hl/KOhL7Xg6Im90UhwgD4oDfY2dFMm4/wEDz
WArr2rRAhoxW4ycGRyO4sjUmQBuIORKUxaNpDgfFdMS8/UjVh1y43JxJwhRbZuh579CPwLLRq4Ha
MRoUb6xoWHRP7GDeMxQu7u6cVbJeu1DYi0PbeIF5l9Rdmt6bLvrYw2gl8G5a1LsUnwjh7zACE/BU
DDl/uihmIvpHM29n5uVy+fA1TKOB9Yn3BacZ+oniU6Dj5auKUpg0vpfSv/LLLExjglXkIsWhT/T+
K6/GMFsV3VaGNdXIG0s8uYdooId8RiNfEqmIQmnc0hfSyf0jiXJZNHiY4FUYLCCjZyx1cqsgTptw
0t0+JonTjeyU+2IKnfdBCd7GWCfTvWhHncYuZW5yKkqVJg8uuwVMGN24VF5YvTENcDhqW1FsHiGS
eN0piIqwX094nnBHy0nsSoThqa/LavqSZql9N3aNXuwrZnDpCwrZsNnniDe+cyBf1pC4QlbCOcAV
m9icljRLJ/deNFyK2E7KsFoxV6o2Uz1EaDjb5uTlaWKvbVIxQ5Y9QghWfWTC10i0PtxkpuIxmTVa
UwdLFUb1LWdBno4kC/JsDMuKjQQFgtt27DGBsckM1clA+cz4y8vanp1W0A6VdZV8rr3ee9QmyvTj
7LXEfLYNrotVvrRkD/Fg8qugWEdA0Af6IYv+GU6kRrgBMclolM7jJLOHhP7PypXN3sqxs+znweHi
pDoo5F2Joqs4K2e0brSWxJxNhMa4P4XTUEa+azd59EglAi4EahPxYjT4euDGzdCsvKF3K3aBqXrI
wsqIX41iFm6/mqnApqeyFZrHL8MZs4mkloZHLSiHX6JQZ6qXycZJD4ysjevYaMG8qzugOZt47rhJ
6ZIl4m5Ms9m+5A62pSXKTXfOlhEtLTaqm2aD2oSrNriAl9BoIo1cuU2TbZiPjvW6z0y33kGQ4u5P
rZEm+xQgbSeGrnGqlwHy8WPyIUVip1sQTmHe3Ck61SywZukRu4oGikjp7o2oOVszV05mZPcgSTCx
DHbYWmcryNz+viI4FFVqyB29IZKZq8nBYRpvYtGmxY2sy0jQPIK8cQjGwuNz4XAKz2mtLaARfEQm
2KK8a88E/fL+a8Y52yZy6Y+RUKUfpoo+/5pwYAnEKojk+aMq/Xfi+HcTR/yHP9Xvf5KW/Fed/pns
+/GaHwNH75Nj4eyhmiedaRks/mfiCPMXjyAOT84iHx0Wjqs/tCXOJxovnGORfvyYU/7oowhaLFiF
GTcKOsikg/2TPsqSif+7Mx3tPP4RJJ6gV7F5p384M8NNNTk1dNbBzlzX72ytv9SqJXI5iMYjDyqP
P+pumDDDMH21md/fEMNIMif5HMM9udv6qgPN8k5ppZ9TXPMXeh/i0eFoEa4cMGDrsLHkJcroa05I
UR4ZJWS7FDbHIQ8d43NRBu6G+UNypK2yaaem+qWnvN2PnA44nCSc2RlalmBdSzIr4iB0TD8YU/MB
ZQiCTZWpUyBFtusEsJGxVecCW6lP7Qm2KIFwYfQNm1ecUwTmiBTXphbKI5M9ZK9BNt4WZHyzprmL
cIzAWmYPo3kdtc67yDjVz8YU6+dJQBXBMCGqrSmNbGcUZvi6lCkXVq47Y3S6c2CiWNcpQAwnoKCv
LE9b6QQ3fudYuZxkJsd3jV6ZtJTr9s6bDIs0MGoMlEXMO+sF5WRnevl1GPgjokaLU8XUMKor0qfK
Sti7Rqi3O6YKyR79PSlA1pDjfZ8MSgizeyncOLjFcjFcW+IZv3jTML2ScyauYepOezElpGQK9LpE
zBEea5rxtgrs7qSPTvULAsQRL3got7g/+50kyH1thONI50Rl+159HOSt7qvmiVVc25OPb/NkqpBj
mQaLIM4Q0OkFoC47OOdpmXOu0w4Zxrh1WBXzi9XX1a6CBfkd206xauhVn1rHGnbwHiAO51F+Z8xy
NreehgI3AoWjbRASd6fSmpLncIq9N1k5+SaJnfIYlM7wUPZD9Uj+cnyekUqdBw5YPfpdEb8ErdXc
JJ2ePViFVe5yWnUMapnUYJ7JJJ6uRXczMyQ+h2gat5OU7BYaiKN7NismD6SkLBYC0d8QGKvfeUw1
jgXZ/QEJqVb2pUNIfQkcJ9tPYydOTktCaV468VvnyvgVRpNxUWFp46vN5v1IeXVh8xInc7CLfU2+
1i15xc0jSdGgmvMmO+Rah60pGIKVp2yX3mFpvinPYOoSWmx3RlbumZESD5KnhO0OFgajrBxOZjRY
3I4kehPAsumisH2POldHsD4SS2uWgXyvxPDNrsb8QFoCjLFpsTzAqt/+SglFp/gsrPQLycolzp7Q
Mt+kqx6LXszPTVPiTNLxSxQQMNUyXdeOttYscDYqzEvUA5zB/u5U72zVTPBCFOEofIT3JQ7caKd6
XhTOcfZEFwNgl4B2CWMuPyUhF3Fg6HhwuozjhMVsRYqm/YUsm77GUWc8toU6UGs6R6anO6Vcx58d
piYwCZL0SgIPu2qQ7Z1paI9OMKuDlebFmlAbJKcslvR4vfggqU2ZOQhiVBsiYwM1Jvdlo1vfZoZO
vkiTyJ+jKcUEa6evUtfGJ6lKIl5NdHRcUKmv6oiRYuUY5Z1WQ63JnOpU1b2b+OAR7TbJdwHm1bPr
ejhMs2sfBP2rFpDOlTrCuCZ6KPbKcCkfskHvScDv6y8CQuAqsPT1oI+4fI2Bkj8zOo1CR7iv9FsZ
gJf6nMWrgd7rRs1TeDs3RYoxqF2clpNNj6cfHc5vGgGrYTBtOjU3RNQWHZ4Xz+ufQub2iwbNK9dZ
HVYscw24uKzLZ9KexupMRq2+MQxm3KioF6MUTZ4484hRcyrd92qF8FiLX0gU1g+Z3uibQk/gpidp
8UvmRDNhsJF3tXPXOTSNjRd0RkF1jRcFgJQI1MhwfnfQzC8Jfe6dTvOjRfck9EvvkqPtBvlMKLSb
ORtY8d6zx65xma0oeqldK77J5/4zfgNnz46IYTZp+ksTkvur+iG5aRIHTsqkeTc5YNA7xpDVOdGH
6lkL4uzSpHjiaBIACPSKcD3T6t3YTSVeUk40e4cpAUmwbrHFL2F+m2XYnQfbK98tUS2bSzdbrygF
4idMGn22IlrZ2xImG+46Gkzg3kMqYyOI7ozF7T6QGUg2TjU+6B1fvULfv8ZuXzI3N92TSyMvWY8Z
ViYhk4EbzRh8T7PsiivbzbspFN1OxWN7SL25fMq6YBcbZbJJp2C+S2lrbMq+1xmvo1VJ/E6jI2mH
43YRC16MPjSPnhGmn4fKTJHHOdgJDLZb9B7jCRptuafxieo7rWrvLXWceJ2rQX/NgjrYszJFCEvA
wZCzejeT5/SF6T80t9bVtnkom1sDK8gBR0ewdaBkXrNpcJ/CwQ22hl7pDxGSA/6cDDSfMHxnKyIJ
JXCq8AjM0xd97lj+u5qZNa5gC64axsE1Zb1YhAgnW+lmj4C6jpm7dMQI5JzvFTZtVrRYvwIPrdn7
kyR87GwKEWQqVTb5SnjtFdhDti8iHunVWEJhWWErHeh0BG713atR95FUQHN/HLSb2Mwxe6n8rqex
s2/t7g2QBpTVoqkiJKlD90vaOm92HL3rQfddZvObW4z3yphzX5uHkr9XgdBVctpArXs0q7A80taV
jz3m2WeiJ9UX+h/jSx3wwh5/Hbd6TM5Cig2FTwF4oGpI5ttlzljNzplSC2P+iv6LDleO3EJr4xRx
dDMiHlt3w9i5d1VbTc5r4wTfO3iB7j7rBy6cNkUmAANOeH5Q6DuwJeW8y6OyOMdlpRVvJQsotZfX
r40xSLcVY+78iCWmXjdDYq4p8tKTQXv22NWxfLNpcn7WJQkYd8EYZScZ2Ub9uJgyg102c1hiGA2z
HldM2NrJV1zU2E/sKhjtjRH1GK6h4abFoULGuFaaTrC7V+Aed5qXhjCEVT2G2VqfuJJtaL2McFj3
TlxKf8rbjrGyGrdeJikns+gY19YNcl0adjr0wVUasstoEnYStciTmqNsE2G8O7KDaA8RXq+bUWaG
HypjuvTADC81V/M4oy5uo3h4B6s6HWvP0VaNpcHMUGQCqG4pt8Rsdit0dfUpRkgW4FRwpjU4vHbv
ZoL8vsqNdw3Zf/4UWNec/Bmodlp4mK2wPXQBUeSLG/XY6ghZDXRJDBNKJDwOWq5QVp874WS+S+du
F1d9vE3orWzoCAebOs4KEnPILUCyitSq5djoo8wgUVMvcXzgONvZeqB/J2CUMrpMyxjkIoM246vj
Ksd9aaBKyOZLZy1Dlaegsqg4fPoLcZ79Ov/49xD3N4c4U3xEgv0nOuZPp7jLt+F/nb+N8ZfiZ+Xo
by/7MRDXOXjpFr5tBgsO497/PsgRwPJJZyDF0Bs4OmYB/q8fBznJi1CUeksOG/OxJYPmx0HO+CRM
qjmuNNpSE53qPzrILee0n2dzBDtayJg5wpGY4xGv8/upUZVY2TyEKrmpTVaVdwpgm13Kkqw/euRp
ysPoWA/JtI9F0eQaNrSotGuf+ZPaF1S7OxY2BEi0gFkWdYYTYzL182lEGPKtqjNwt4yT67naqxZ/
N7AjZrmT9aCRGeCi4eiRx9P2wQODgkufQldCupnnJPJu8Z+28toXXW+IDZjSupwehCJHwHcG8p/e
MjHgsFvNlkaXieEmCPVjTKVDkp8EldPn9jSn1JR2OkY3DiKf0n2ITEClA8mq7CHmhliYdkblSJOy
eWxwbRgbN0Eio7/EFfmv7Lxl75q5j0NK6SdauCnoFb36EmlNvZVVOd3ZZqbQ3ExDwkudSZs/l0rn
nPBvF+V/okchu2fxtPz/H8DbNHtH4/j+u8fv1xf99vjRLLEo8SUh3vhjhO1x//+m3GZn4yGjs0Xi
6K/gwN8/fg4hYzyTi6D7x6Mn6LzY9FxovZBx9w9V2zxgv3/2PqLpEVIQuElmIgLuP6i2a4YSanRQ
41qwmNbkJ2zbqGfglrfuldSfqDhgAkdP2vKw8FjUTqc9Rcu2myFkYAsetbpkQ2bSEwc7rdMEOzVB
bCc61TFaPtIgcAQum/qM+TUywuzULlu+t2z+lR7H+dFcSgJnKQ7aPlE3yUfFoJbiAdLwUkdMxi4E
tuBDGqPKyD8qjv6j+nD1iKboR0nSf5Qn01KpIEWNblBBs3wInjls/yEAwve+1aLXrsaxui/qghZk
SQaTgwJUj1rmm1kOAKnDbBeNq3yIXTFcsojEWLl1mWWUF9RnfFxqjRobiJoSK9i3xCzVcICLStdy
SGfMy+ngmiDy7HXawbe+uAR5LXLWjO8TQN2UM7bE94GBad31vTR8IwoM/QuRPxQ0zMhie6AloRqb
JUElBdHuOQQZDadupwQYWdfUcqzpHm1Z0iXmyjLW+IAtJO8OwtLSx2VqRjJduUlXzMnXOZimxiac
Pg8ne92HRWyRhwnPZWemBLNdJPkTB31Q9R14swComSZW5DSwHDWROkSa1pP5WpoPTFpIUBWNTpAR
YPergRZm63jl9C5J/d4MWZf5UzoRJUThink8T28IdBK7orFyZjMEruMwqvDqq8JZwdzqDqT4+bKL
0m2ek90qCOC4tU2GZ31ETiLFfLq2WlusEgJ+9s3sBdd6ocQESkNxmtKTZuTQl8wanae0yMOrCKvm
boh6ec3KtH9jaEvaomdQGOE3v3I/FNupL+LnrBmDu8zErg8Zm3hYiNmUrBKVP1Fe8oLXKniOylHQ
AnG0W20MxhbskOZte1mLm8AJsp2WaACbDEwF03NZuYwEg8x54tDN/HLpYqDLjcCT2UklRh/jJyEB
xTTPB1WbDvE5bZMTAK3awzDONWKTNHwWqLRP3izR+hilPTxaHhLVlVsiK113aZ19NwbLIddEIuHH
Iq7UJjULgq7Z0e/qeJaHerAfk0qum6QDTQN8St4YcIuB98TAuVfoBvrbLgzNkzGOxZ7M6m7VJuDB
sFU39TXKHPVcNzjT+kCWv2BhejHoGjDudt0jV5oTCgNAf2pK9zxP2XgNnCY6KmusH0NDzK+dmPN8
6w2j+SUpav2kzYp+VVUJeRyy0dtaSfmtxzy7x3RYbSIUk1xBmTyA4+pedYfY0wnc1Mv/Ze9MliNH
zmz9Km29hwwzHG197yIQEyM4T5nMDYzJTGIGHA44pqe/H1hVsqyUVCXpbrXqUnWRYEQgHO7/Oec7
DuhhL/JaUXxqeeRDuuUb5hu9OrCdtanGHPt9Jv3z2OR+VImsPOTKmW9QM7zTOHUwo0B0wO/nZ40b
KycXv7rv0w0D7uyWuoTpNJEcUBGseAAL1hqq9sREfpxG6S3smxkpEVLsGI/p+r70GyZsaZQYJg7d
bjw1qEJIyJ797OIUuOkN9ZQt6iGXRvBt8hrcpLQXUa3njSR3Ilsu+WOgcvdcmTMk8h4jvE8705Y6
yYvQ7YKreVR0Yze6e1hKURITMZs3X3NelZxsbh1adr6uHqkWk085IQWP8pzkifuUEDKOYDraLrPZ
doZ0HCZXpHz1S48PpW5IbcXo8NFCpn6J8kmdyEEmr52TZt9XtTnqhvaSkqtxh/o7bdNBO59xiwCv
MUDGbmhDmi9tLNVbt/BRvvreNvjGual5bbWTgbXDMhinmaK5K/IOxVP2Vrgr9WRdDx3R500ZZ1jp
UnqkpiPK/nRPzB+1uEhGB05RLL4y3sCroDNNSk+U9DjGqLn3nOHFZTPU3qv2VHMmbah8JgoW65w2
6dxMKDCDBizSbmOPrnlFVM96nC2juw6QRGfy5s64tRyPQH/H1ADs3AB1arZAYll2c01FJ0lKhplR
b05vLc+8e2v054vEiNHG0w52Zx53Fx6164e+dScEwnUUj1fjDcad994Y7jeOsvYlUmTXR3Nb0RkQ
5juyoEz2K6O4GqdUXIVOUVyiFfv5Jl/eUtOmmnTt9nan6akx1QOnbEZKlkqJtyIAZ9pPKaayvIOZ
LeFda6lmZ/h26kQuquMxMdLrssBf42osCqQILfaEnnvI4XDv+b6/URwr7lsbn0lKYPsx4dhHblTJ
E9H3aqdo5i6vPJhKkdfVw1VTm8nRGGkaJb7qr10pVnPHnVsRIg3HW8KG6hsiNqFym9wO2x5XPCck
s078hfPWHmUdNZ70JKM6r7pFUfb2pT03gMIJczJ3m0gOmdmlweQZT3bdHHo9aVh4U/9iKxKQpWiA
CAbFl76zvuatLAAI2svlMFZwAPxuTG9d0VabmunhdqpSG/1z6t4thzCGtmb9kEPl3A04njC3iGLv
ioaQr6Kxdu0+u4Z4StNMyPB07jJ1MyS5Y+3yhTk4Vv9KRIZKgcXqs8ogrXj1+FWZbvmlnUa9Z2JU
fKtEYFHhxyiaZe9LKsrvqsi6C2bAAefpoti2Hv8Uk2fdzLDLj+DhzAuTEfd2yCx7b/cZNjFp5G9h
LjzWztQ49MQENm4Xl3fwup2T3RHhkH3eXmg2JDvmReHRYdIDL4adF9NR74DfcziTMsKLUE6y3faW
YTCqIGgwyQb1POjqNxR0dBC3fASDY0V6Tv0jMZmWCtarxYVpV1NnT014aO/BZby1prxj0MrWgSQ1
8OvlwBJtUJ5gfLYyd8aE52d7+m3ZYZSgCVFDrgOp7sByHMKuXVtt9casQCXCdcLc3xenvFkSjCFS
bFoEQCaPNbOsND2Rhkn2sVteOZUB/qibRsZKOjwihTDddKo7cmC3s8rSfV8xe1kaA9ZTOd9RDmdt
iwxwYNfLZtsvst4CIRdADbTFINWBHWIEzg0taphTQiN47F3QW0seN5wAre9t7Bs7b86rTVZRsGVn
0uNBVuDJqR19N9oW0/1qbncBpqFN0zG7mYYak/UgeBiTwRs8ELhmKPXFVKnwmNeJQfJ2Eaeqn+/K
zPvixsHTf85S/9RZCuYAZ59/fJa6blSf/tf2FWrF789Tv/zgb+cpFGYORdRuwYMOeLb94O83XXAI
WMOx+oqPLOxfz1Mugw6OWowaAJMTASDu+tuZyvX+8tHFtfqTP5AH/5K/H/Tw785ULqZ34rl4uDlR
ecL9GOD86ILFio79YgrsywU8ebIcso7EIZ2htome1V0ZvRvuZBVQPTsI9olQCZzlxbBL34rszDp2
gzQuY86Du5lQ0D6ZUX+CZumumqQ+plSenEQ7BgChQv/c6Np4aOtORg037pn2BmsjyYQ/0Lk3PeU4
3yipbnLjYMmWWGiXt5Hfsbvk91kgA9qMpCBFeoe8DYny8DPsipIjh6Ar34GCAN6d5G4b06fe3kyA
9QM6zeAtSevYdhAMiFNAryr9k+VS/qKLcMvY85v2LM43OcNETPc5sdd6vqKQFD9QbwKZNRlewOdt
y87YxXlu7WdzWQ7QGAH/JPaBaHr9KZyHfNfJItsuJfHZSd2w3wagmxT9q7J7Z18GLOo8jSjdrnyu
X1mMg3GSbHuimMe509l9kKS0TrINOjINx77bzPFmlHI4Jn1+o+YQ9klXLLuKoBiEhBA8gympzGVc
Rm5r5WpXekKsLDsyW8FVaoXxxnKq+9CsRkDWwSGs9FHC6eR4Z0OzDBsKrByctnZsHowsB6ydzs9e
P8zR0K8vQhb9ttfggctZY6XyDMCZQn8lZ7B1pqk6SdDEZ4JGyNQ2xrYl2BtZKffe0tacAxgbZ3Cy
Ni0PnzAOT0TP2EsUJKuzJTaeZydrNo6pvV2HMYCihmnaw78KNwZu6wu7SdmP5nK56CwxIHyNZJ4m
y9sjdcxbAo4u/kMPMr9AB9EgcFuKWHahRQ86/K4zpLYLZDgM1aAhtxo5Y+OUySF16GEJWx5UZWns
irx9bDr/WUwLp28Mvsngu3uDqCWc2yU9BLJ6XQA45W3PHqaJVTQiUOxMPMen1g6/u4uRMwIIvS33
xCMntY0/rmYNldyFTd7sdVJQeJ3EpDSZMg80O7JNQsKxeu+itXPrywzrJ6I26DwZxVdERexiqZCo
70wOV89stLBf2sASC4H00HAaJNI9pourdxR2TJFZ8u+A+H02ur7aFsEUb/26o+WimduDJfgEGwds
mQ8dhCRm/sR5LrmqzbTaO+IryWzzhP+KxLH0jcfStSr6WP3U3QZllt1DGxLUEfvmJi9ompVZqB7N
ehKcI8PifgmEu+265Ypm+HJPynXc0ceEra3Q1dYjUrGrJwvmnW2YtxmDzJ25sL+zABtiekHxxXCf
wxPN/QuLOHqUJWI42nZy0XuDfWZDBxufiemThh2919g7t7abB5GfhOOWpEW7Mb21RdzLzSf0BZMy
cJBJ1dACVE3RRUK9WDjPipoxgDPfxlKbJ6vHhIqx26c6c4RZsvOlGLdTX/noJgSXnJn9Nn8q9cNG
7fAfGpc1FQiHpvCvDbf4moFxjPJalBdDG0AIEIOxDRbeT7l0HmlOQG2ZY75PFMpvIWJ5JxpOca36
/YMpsguNUn8Sy2oXU949rW3tbjQd/HwhWt0yItG7Lgd3uw3fNN7/DLNobOnbkmP3xswzskmZ8b1y
l3lfquWs+uAyG9eDflAfOBQgyrh1DYTLUBFkR4mlbmDwg969sdzstW3QkBKxPHSNPR2DATsqjhGD
UL2mx90UNMdmFFqruuWWSnx1NdvBXlf2a9g6koBo7kD66LyH2KZyrApC6NgoQHzVDpPbfh9w2G+C
ZY6vYZZReV1a1ikWZbHPS0oUibSTF+8p1B7DShxTx7xpSvuL72MdSdz8An37mQIavPWZT9/j7PgX
KJb1IzL7JyTVkaBB8N1PxzEaYtq8Abg9cnI8B26vrqWwTxm1NMREm/KK6R7gUnVbkgTfxk4qIrLu
70ppc5sxfaIGXTcHl4PJllotzkFUx1ziZlYUCqHRe5xfjyVEPY6dX8KZEtzZnUnH1yRf/Rw0gT23
+16Ua08wV6yX5RETfHYLAvIyt3gITQbgnWIM+T4zMtwr7XlsQ70HKovTrd+32Xluu4tE4T4Y8Gkg
BGp7U6Y8XgiS+i9lMX0eY62PxI2/NdrmQJqU6V7b/XiYao6x9Cd6UVAN4U1fDuBMyWy0NEvyh49X
aKJx1Hs2tLr4vskXJDL2yFMLcocFDSxqanzSIdic1pi+ORlCmVPqdaK1KNaaDJ8kaYEj6292Sjmu
HBKopvg3gQprJcj40vV9yMB675NgdPZ2KZ1ociUzziD/NA4U+y6GeJwx3naI4htpJO+OIYNTWZfx
HhYRkQlJzbzXQNS23Mo8kaeia4LoPx2yTbxXZJm2o5gXp8b/0NX9k5v1cYcKIUCy10dk58xd+ZYt
tXPPfTxUAV/FFhQgs0vuvkrcxJ4KR7la84v1S9bkldc5x9aGCG1BKfbt+MnReJj9AoOHggCNcaFh
9cb6tRA+BzJmx949pDNUl5dmmMB1nJQzdGCd6NVFXmG2WWYGEGRs/ItS/5Eq/qk+W1h5qwXyH2+v
nzOVZD8lZ3/9oV+31iDDAEvyeygJWv2ZKxjsN8gMwgO5M2ydvzg+HfbPvymF4V+Q7lyL/bWDJRRN
4a9ba4e9uuPjrgr8QNCE6fv/ilIYWD/jxDCjBA5ipM8UzTOBnv1eKlw5SA3uFusoxFyzVA6NiJQZ
kkeq55Zl3NlNdfxlroXH4Egk6ZMJwCByeTqcyf/pa6dh5xmqgYRDEFtI4AGmn3RO5BkiefnY1Gxz
WOYFeNceVlU8CUgH7asJlEllW8Ub/MQ8uH62e3+6ldXIfGqwDfWNlq7m3KRJeAnz0Xv9Jf8w2Z33
6kimxhvbd8Pn3m8MSqFhRhdOU03fw4B2jPyUde54nTaAXdkzCPigZxN0oTj4eBkeQVqzXd3AnHav
dW9b1tZOG+MRe46EIJjWw47aqmQTtKrYdECo2HDYznRtqancjq02vvoAbYZzR9kib0tj2wA/xwSV
BegAm0psJrh4m11Mu6a3t1rT3bBWfHWrpT4nIzZ4T3xAbNzisyJnt/OsGDAImhXgR2d8tm0iDFXj
WVgq2XIfGlnJW2aXJj12cepeYG80XvquzNg0MgNLgUFw1mdqwkrBk/9ZdhmkUpyrGOipHGACDhmZ
NpA4TNa00eL29k37YTg3gGU9qla4r1q6VHP75Shf3MQVlx/M5Wl01ne5sHgvcN5Yj9AwWRZne7Qe
gTCg3JRQzldQccl4UjW9dd1ROAl0ve94pjqyxmQvvIFsDF1rRAfpjSRqNWJjJa7Akh19/GNpUWOF
u95nOtnChqyIVVb8DJyQIriUNQBRO2QcHnl9FT/nriiyyNO+uOzJ+2Q8oWg82SaTFz6LpiAp8hH2
xU7XI2OJgSRyqFyLZ7LHy6gwGh/GoMGCheLjXDjIbq+wPonUEKXBBKambjmHNToALB+rOduJRawl
dxde0Md81G6Vm5/7As7OyRAzf8DIEDfZBQnLLzu8WBIHqhhEJhBP2GnOFClvBR4WdytIgNvXsFTI
nnV9bLKZlAOJBdLR/bc8b5h6MrTnWTStvzbF0VkesEMRe2GuMxCc8A2T/4eLt4mgi7++eLH0a1TE
xsATqXHi3yz0Jlx8sKmnaQ1gL0yAXvxEG5ELWhuYkrbNW8Fe8fLjin6gi2k/YIW+GEuLe7MdbN7f
nOzS86gK4kV4kolAuKM9kLNQlvtqon+JyE2m5uybSr60II0HjlCTIgOWe+5dkutwVzgtOmfmZKrb
xb52nIi6AH5/4pS8rJkEIG6a0v/krqrJ88dfiU1WJ8dy5rEbOZbHH8u+n7vMQAO+DhV7YHaFHZJd
5498zsW6nX7oR4JH+6ZcP1LbXN8fQm1md91zdmTk3TWQSxv+dzhnyBMiTLAqGA0c7KKhjw8RANJt
MJasUEGOhZaHvzXvs1aW78tCrxn7Y2O9pyybkXNCCL86YFwYm3NAZw31ibKY4C0W/Ugq116Q1fzx
nrTrdAsKWL7A3NBOZDY0z3Kf1lSUhi5h4l7oqJGeoL7ENtph09m4h3RVJ07Eoz9Y5670H4Vz+MyH
6adEAQPrPk/nftmUbJ5feld38T7I7Ynxf8igAebJfoFIGZlD4t3prO/ecgMXDHNXvhZlWE4Pwkfl
DGzFjW2rUfFieAMu8bAYvDqgtg7TQ6/uon5UpbP1wnpNXtHCgHM59ILjiGnlrZWrSd2qG2JObkwF
I66+wr1IEiD1Dlka0F34g59VQGuGDxFn4ILVeDNanrtDIAXRaPQOkO42tkDtKFdeOPThHppSpHBW
eGLc1Zas78uhwTQ8FCtyNShS+yn8OLePav7uBpVzihUNIzmH1W/kc5dnkQDw3iMy55et8rPvDgNo
DITefCFpu97BmoLEnRlPyArqObXdblu3RU/LTIgDDLkj34DwLS+tqR75d1O9N0U17+rEXL7T7MMZ
Ez9KdxbeiAI35MHsbqoldl4Qxjp095jjKcEN60IDp7mqPGRqb6Q9bIPMSSArixcSEqttzVfVd88L
U3e30EhZbqa5nU91P4nrcjTurcpgPsF4jua1QgyddVkWrOZ3i+ukF4OJgjL4034ZHJiEbSGvRk23
aWHo+LYeFKvJHDCNNqS+t+r6s5OMCBQ9uCpY9ZoCEVngvHyKpdM8j2mpHijYuU29ob2fbY5aY9JZ
9wQ/g4c6gHiE8NSLm5ZO+GMWlHJnJqn5GR/2dHZj8bgktv8Jepp9aJDo1MEb6wayqCVxpw+KetPC
GY+TDKtIS/u26wBN+5VMvV1ppubl2Cyo2nHbm3dduta1QAzC8gkYrMuR/TfYJLDsYpWGfEn+ePwS
ywl2l+VqL4eHrnV1xAhBgbFhueWOEX2DCc/sH206ql4yOzQ7HoWc4HTu6g3JWXkx+A539ejkXyYe
72dkdX3d2+aXUYn2SmJa7TcYsKWP/yDuLwl55luiw/YDRW/ueZ5y666w/P594Az2ZYYQ3b5OvVkO
dxzE4+Tcc4a/SGB9RvSlfbbnJb5LUyvG/F3QBEfI9hLOtxOVHVsaNu4n3TnGjVK9vwNznWDRD6rv
ZT9Ol+2S5fTWzPZdnvXDi8h8OjEIkt2GMvRu6CxBACqoYFsHCwEt1kZcXJlxa9fblHj8nVs03jZw
9UiaryRM6PrTSVKa94X6QjfyGvkUk9Y+FaZ67nkk7lIyrkjb5ovFSCMf8+7SmD338zgmIKEIyqrI
olh1FxtpesZ8ndw4otFXOlBHDLRAuwPIxqkJNoGhpyT7N6Y9GQQAFZEN9YrsMBGinoefce273Com
5pGK/sSjXVqf4py4Y0IMeqPsxo3qEa62P5Xl1pK0UXW2dBG0YXElThgv28RtOTX7PML3K7EXgpUt
nTsBRvxWhKp/aCAM8KCvB6z/edpHxTJxouuR5hTpY6mTJ99srfNahoWWOUGvpvZgH5Jzf8hyxFFg
oHm5txkTbid6e7qdNCeDqLWPVXvu0vS2mpRDN405P5pKDee5c9YCbH5wwEdxxQo0HLMJLXTbV+Gd
05vDAbgIbtKeHNXZqZb2PvWqcojmuht3ulmZ5unYWCft5poGKt/cqti/EH2OVlsk85PZgf/eeJV+
po7kc46mGeFAwkmSTEPyNMiQMGk3AWVtO+fkEwE6TmaCXBSmYu9rn8+hV/nobypqcki0B9pXdJSl
Ht8E6GiRnLx272aap2OZhvAIg4rE04guKUNe+ICc/xDnTcAos43zHY/D8SjyLtsirRGTSAx8wnV1
jxO2JqmUM4wjntCdwbJjk6AdXJ8n5Tb70bap+uJnpqugYmQYYTgevuWt9t8FBLddVvjeckwJkb/J
IGiPoSKuX65bKzx7Cj/LzNSJgV8TlVXu7zKjZehIFJ3SNYFrX1r2lt4WVOOhpRSHuvAzgMrheumE
dJ54vhVXfV06gI+rcKpuCRkBlS+85l5XU+Lfl5hylsgzQlD1fc62oB7dr4Vlm8k+RGblC2SyFyx8
q7hJeMgmQzldQqvvdjPj+CnK4c3edWwDrpg0SFbe2Uk+M/nAdbM4OXssN3xJtNXcL8Te5aZKUuzZ
er70Os+7buuUEUTYtgYoZE+fnKbsz5PV0v1DIODW8vruMR2rE0jAsxRQP9vQbm8qjFJv+KLNw9C3
ihibFx9UIp7ZqFGO0ZFaDZR7l1PPUm4g1RYMt6jALk84zCjiy8IFNXJ0lcxhbdRNvqmAvd9rx5Rf
p6Iq0XNDuxzA4mAydmrNG+LAfCy0Mqq3eZi6WyOclxsjpWtml8jM019FLx+lnusi2KhMg+Q40G7n
ACqd/EObOsF9Y5WfpFNO6bku2yC+pGHzFeKEvJo8NnKZ4F64KOBW8jnnM2xAojjBPZwWD5dmxT8x
D18b+G4bGCBg9OGbUVHlyfHTkroNooASSXCb2LK95el30Vc8QcfjDyf5v8Nxwqf7o4eWsKXjwTLD
wue7Fk2pP/n4mOXq2U7Y1wZKuRejw0mU2ID9SGSM8iRlZX/CK/JWStUPpl0uiKlRrECdwHTZKqzh
zB9QL4C6ITyZXXOskU0ve0rXXtASoOoY0JS2dqPf0tJ03etkENq5UMp34jnqcI9UV7mXgzEw+GLv
/LZ21c1HWJ+M4yJPCrnveUh7wFgFnSQbl0wm27bKJ5edgDDiQI9h9sH2DdLW7VSoY6Y120yZe6+N
N4z9QwdBo9svPSHPjiYqLJZf8OdiN4jFxIEtiT2HvX7CWQSfjPVYBY58GcuZToZ0qd/FMsBtRqDH
+9KyekS+bcoXs8LCcZlwNjLWtdPkgGUZ8d1i0AGxD3MODgeRNOo48x+qG7eRln9QqQWfAL2lefk4
C1d+a13/8Ye+Tjt+/xlQustcUuCdNhnO/PShF+yQMWOR9ffm9bzsZfkK7yJfk1z88YXWX/Q3F1qB
HoLZh2P/fHcJxQmuLbkQiD4+YilAjPR1y+fDd8997ajTWNtLJg4hFJfLl3/16oIuVNDCYORDqh/W
e/+HW00asxWYM9Y1lUv70R9Hko5tNrN/LNWxwYHqb/w+4BBgjBXHtj++uPWTQ5YbHSScbYIbs1ZO
1s+vncoFI0atwodoSX47hB3tXgVFaz/WOSGuLc3evPiBgqRzn0j2qKaiNoKi0SQoj4k7WY8ff9B/
ohB/EoUA3GXzyf/j8eYTYdEfXdi//sBfQxBr0gGAnzAxUJNM58v0mwsbYCBxW3ByFl0KfNpQ0H4d
bX5QAS0yaCtu+zcL9hqMYNTJCSfw2Cfa3r8y0/wYWf7w3WKGiSkcECCUHWzjvvPT3d20qz11FvNV
WC/GUkRilPO8r/wxfK4q1wEsjWUyGhJmlB3Iz2/WPNOMlTF/nFsKOhQ2wbMtm+mW4rJwV2XWdJ+S
u7xFpO/okmpAPMeiIEJhak7IVeVzHL43AgpK2kiHgwjdpzSewkoeUamoNkjGYZ0KlrFxE1buUJ0a
lasujJg9NuLdkcGc6ePI2j8NF0mgLXDOMRam/AT0rR2IOPMmPxh1E9g7JnW2u0vyEZmN99J1bkQR
I4txWVjz0vQ3SWVDHCHRPPf3qgKvpQlU0FxWpYc2sJd17ObHj3Vlp49L3zhHXlSzZfZifB3TKqON
zlV4EKs0v5sa77qfMFUuHl0vaRPr1ziT35n4sBekj5eqWxPtLaTetkTUnJbAroENIbggQC4F9tXd
OJpDeyaeQUveqk5O12lSDMYFCuQ4b4vCSOYH1iK9wFRKiny1O0mP4jU7m1KN6chs+vZomUlssQWo
iqEtpntsVZm6kngnaj4Eztx2NfyyOP9nQfiTBQEXj/uH0Yyr1657fUt1973vux9Xhl9/8teVwQ//
QobPXxMaHtMp84d8RuCsMAvH82yxPmgpI/pxZUCqoliSHwOcucIsflsggO7b6/MKjxG4PmvNW/3f
/32b/if53tz+8s3vfvrf/1Xr6rbJ6r77P//980ZLcAUT1QPkLxcD1fn7p1/ozL5RSIO22qx8B/0T
HgzRYB4V5vgnj7q/dyXmjiuHEvfS3/iWSnRvd5ksrkQVCyMJSZKomWCZpTr6YWH+9TX+2WviGsTR
XPIGrlj/kh+e6EkPCYckrDwyEtWUQJo33VCx9rTL8798IeEIG+YrlzO51u8vNJDHxJezSBxBxTtw
pPfYyN5z/u+/c5nV7MWQM/ybz6gnZ96lHr1/sYGjORT0jXa0i0XFlP0bbx33augKyiB4+Fg/PS5Y
NSuq33lFQwzafjJBCMSNLS5Vnf/Ji1p/0w8PJu5pi5SRHYKoWk8VP2ttwUBrXY8QfMQwUJBAme/n
ZHq2jPmZwLfY/vE7+PMO8+NiqIerTAhw5uc9ngHvmu9mIylgoQ8n6Cp1zEVLh5qRvZoC807mKmdj
zUTv/vjCf+emF76LDEqTqesDrvn9HYJarm3m3fIo26x5oHfL2Xikk54NAhx/8v1ab7a/eUPJWbEq
BCaw4Z9yjiTY9ZyByz8amvF9peW8y20zfvg3XtAPV1n3sz98t6A7uIOhGXEa4eQBd5yeh2qsTx+p
xf+/K/301o2YMZhKcaW01FSbTfkrrt4y+ie+Xubffkqh4IbkzghC1waS+/sX1dDZJCrUxaMc7IaO
3cHAeyB7SvtcBuAAzQG/cMrdt6HnHU0qE7d5CVzZad36NGCZowOugR8mJsDplByOb0GaoTHkdIiQ
cLX2OijeP1pXEeiGK0nL/YZcG/qLHTbtppH8J4AHq51ZjJRL8sQ4BlNLy6EK7U9MGEnJxTndd9Uw
b8dqonKIgm4amevwwMBSrG4y2I9UBQJ5L1bf1wAn5aLv03pHZXq96+2gfuiN3D0xCBvf2phV3iI8
dxp8i6vkbnMeRTfkURqItNnNbml+xUmGCtfx9xjYNF8r0FvbYqAEinpkySxowUxNJM0HZBLH+cbS
DLjw9fUhncyKqigzBs3WAuEgwWfQzMirWyoWriqHsh/0EH+owixwzmT1DqMX0kuwFuwRzMN9xyDi
5NLjSAhnQSE1qaISqzwlQppC4SnZn5J08M5TgoUwEU35TM1pdmAMiAbnVza4G37RJhgt+SIruKv8
TQMCbhrIsI8cByXyV9XQcFX53I3COwujw0RuZP2XmLfmnBIhuPF1/m5afKY69+1PpILeIQPED70P
npH9Ln89qb3zTOKr2KvS5HAGfrxMbyHyTPf5lLkXrOh9hAkmOwwJJZhsAxh6lrauT1mysiCY2GbX
iQNGlSxa/e4bIZjkJudN1KVXb21jFITR1tu+ZPh8orYCsRBT/A6+Ai9TU1AGLmSOqlYmj2KxEf0S
+ExQQyYesezdMVClK6aRWTcNl4vyywOWelMC+mWAuvVTIC1pLBHIIX0gZtZU1iB/m7W6NAAmfRL4
ZR+nuqBoMUibE68RQahn5cQ90R7dnHFKA+3v0akb7h9yRl4WKZe52wZiN02Fem10VDAeqXa3+Qh6
EFXeZrIlagh2WyMCFhs+dy2uIumaixHhaUKsp0/h0DtyoEwYJT597qkrHg4kDfLXcLSNPZA5yk8D
0iebLBww9+OluB9B/H1G5y8OnsSZtx8NBc8pl4637JZcUMugumQkDUKO7usSEsq2F75bhINAd5M5
7J6GgDkTGp53DmYO/9XU8McqYqcn5MFsRvuFTGoVfBIee/cvbcImf4qTeodYDl9Y5e82+v5ljLX8
xB9i7a2kmrcG7K4R65ifAkAPIUMlZXjIqW3YECsC0ePw8aaCUjkvDWMQg2Apt6mc0u81iseRTrph
M/upv1y6lv4su3k4OFTFMDnV3AgL7L7T6GbvXQwnpAU9yBiMikeVfO+1CrZpNz3UrX3sm+GrTufs
VNW+vdOYDM48CoO7VPOlpOoYyc0qh6uhVzTwFnzPXdEj3Mig+CQsuZzB1e6rJSjJyU6yj6qxwPSF
0khwsy+5qVkVp9u0lPO21nl447Cp3LcG3/pCl9AmBhlvnC6f8WGwulUjHDVrfe5Kl9cN5fM16wxx
IxiH0BrRiTsHtegaL6T1SBTWOU2aO6pgQf2iQyy6ZglRbCB0gjVs4WtUiRavXa3Ht85QhLQSwGtR
ShPbneUTcnNNyqI8FkqlWD/81AjulmwqkH/VvEW2ZKzlOVrcxU2hLq1Rr92i605LhxC6SsQ2yoVI
YlW2BjQ8cml43kwGacFej63jW+rV4KrIQq4+Xe5ggvfAL24c2QPYGR2aTmHc3nTtuq9ubOQGRj2s
5G1K7LWyIHAEvDtZjGG28rUFBZ5VF+D2S18I67s5slrhQmTkawJRL2KKinNvSvbDnIJlG9lJbAyj
964Jbu07MjjR0Cg78taG67ZvpmhY/OYJzkx4swTYLcGK4iSnHSTSfMKgkRBz8Kz7NViXJI4EU/9T
vNCx22nWHiNh9QBSvquLAabUAKFo7+QoQgkSxLUT04kbWro/DwaFUUWjOYJ35REr8kBrbhMeKuLd
V73KbpzMGT4bed7doIz3V3G+fMpMZ/xEKYnYipmyd/zVIPXCbNmhC1Q30lCEaQsYZ6raZk763iQx
Xqs+e+L7/KwG4ma2aEBFJVUb9Viobty5s0sei5jMffer4dF1bwc89Ar6Ei+MLC2fW0ZnJ1Wz4piV
sB4p5pZNhFFhlr8ssr5LafnCZ7Dn7DUie0yAW4RLcJhkqj5W+NrUoU7DjW2lEu5KF+JCRWhgMcs5
5LXcIjl6r5WYxUU9tmZIzhaLY11At9si0JC7xpCZVRsSxb258eKRSJqs7KeusqvT2DqMQ4LeJG4h
dHtyyk5vtVXNdgmXfGoC/zyP9lQtPHxKxfpXBWNMQm/MCFAhGtAakw2Q/Wh7dQbkwSoexMkdUNo2
q++EijD24kozRA1V8N7NOe3LAmvOd+n5K6U8CS4AS0ggZnOIV8VpPXPXdhPr+ixQQrOoVz09mD4T
DbKnOiTtKZJ818tUoX052hoASVjdF1FQLBE1U/kw5g4ZWMbVGCLYXLuEJoN5ONVgy7aZNL9CjT5K
MEcbY0ZtdT0j3dv/j70zWa4bybbsFyHN4eiHhdtf9o3YxARGSiL63gE48PW1QGU8CynqhSrnOUmT
pYLUbeDux8/Ze22X9cXGMd4RJQiP3qpW3T6Ts9Cw5XxgnUq6Thkmk6Hw1VG2g9oxn3tjrpfvPIJW
dlJg3au91nwpldTkm5GdE+q4E1vyalH/BESRXbNc469x4ZlDmJu9ERaeRj5aGMYp1bT50GeX7G+o
h9j0Y6oTbks2Ce92UDjInJPumA9omzb+7Iy/GX2sIsif6/iAs9OnhF+j7izT/qXC7pclRtUiimPL
Abp15TReqXggJMrvqBMUpeU1BjtSkOVCXZEHGFpZ8M4FRPSYyKbgdxe1NaThp3vF+nroEJgeHQou
u79ccj3UKqwBXk9Xmk+DmC+6nD118sgbLIb7aOaY++fC/283Q3C1gquhbSOloc+xXub+csXo7dEp
46kBsdhShFURs/XPXnwFL+LCoBP+m/HDr+kHWKr4Bz3AoT4DAAs56c//YNVR4NhuXrChtJMBR4B9
PsXU2myzrnxTRo2Wo0+oBx1/uv08dlBvMINJ0P/tE7MwMEUzuKiXdjxorIm/udhZf7ue8PocU1oO
Elnay79eyhud1oZvD/kxoWV7Hsa+/IC5yZqaFIzHkgYnxTaRcSwk4nDV9ehSa5K20dw0JoV2ypug
lKnOvoTiOEtunn3KgBMJ/+BcYHcMLiuasJe5i/hKjS1jCDVEDklc7MoW0vR6h9ooeqDJbL8hEkbj
FvA/B98wvbs5AvUcRuDpn+BtZH98nooVnl9/My04Tn/zWZi/JG18flcOFeXKNXEIrPzl4YjB1Wec
XuDMXERr8BdrMOhZvEHJ+tKmnkHsXUNSVpbIPTpzZ0Os3O9yKP62HqCa+fCMBF8Jj+kvr0DN7uQ2
oHKOOMPTg2PE9QU+rd9tA3/rWDCKolEhkSITFkb48s/PJA72EWFBnR5dm+L5U7ZYgQhCOwjfOHRX
mRrW1/Q6AW3y8s/rT/79M6ZEwfzom4FproyYn//t2cztsSum5IhRPI6OhV0HlwYBeH9AGnQuenB1
801goKcjdeUJ7Fj7QdgNrrV5JKEcVmUCmi5G24MJb0AgF6uGchIK85H6O7jM6qr/hvAtUif88Vxc
P1/9f/vVv+tXrxCgv3zR/0+W1/l713+ff2pW//ixPxX61r9wqbp0QQCTOnCU2Yr+PcZCvI8oz/JB
CXlrpjd/8+cUC16XC8RrXRM8qj+hvHya32s7ir+BwiV4jH/pTf9Trxo15y9rj7xvNmqeSzring0t
9OcnE8lxBZXX6Y7BCAFmU3WWAhyOwOmCiywNAdExI4qdPoKokSbDaaQpfpc0uBQPeWbO+QbhUlGC
6A/Qf0cDG9caXScbDaKB4MEUv3gvDl6OqywOWi7X2pi4tJmJtaV+iR61rJwXtxrfCnPeIIYpH0d4
wQ9wype7vgse6ybONkXV5HZYu0WEbtf0EAdZ2XI1TIQEsDH55n3vsnpVo8RLgKQcFa6RyvuqmvJz
341qB16CcRJdonByPWNHxrq+Zv8mgc4wkSdyyyd9xQg+eomeNwTvwokzlkt3gtPMtdDWefNmjabi
bshgbbH7DNAkH1S+sP13XvLO959uDLZOgWR77ABTdIt/YBQZEI9UDqclJ6LCswZ+sHemXpKF2Mz0
z8nbCJ7HbGnjTVX4AqGPWq7chvAaB136sRR6oeXedyc6hPzrJqp/vDjGvO9ThUM2rS1yeVTQOaGd
pjIPp95amLr7+BBpCBivw2A5D+i/SF6hXjUvO78PxGFyzOJpzqEmbke0RC/khNHmyLXgtxVlom/8
pjA+lmQCHmy10TlPdPLNwOF5jbAYn8P6+gBedCee7G4mj0V0J1mATwgrAKvYA7xq2otuIDt9IFe8
9ptlzzXN2PX+rGDOjkMSeiqVCDRMPJco4vJ8usSmlCTHqEAUf3RxVlr7xPFoQlmLRdhTFhHYURl1
fl7s+jR2OA2A4ozDXqWxfGkM4uOI/Jh9ceBRWY6DKnkW/Ab+AeUqnKMVDwJPNuXgdZyHGkrsU2dY
xUPSdPPKU+4v0SUFj9ky+vvEkp27bcvWAhI1xBdRayfPaK7RPAezc2E0fNm+m+WA6RTdmbHmTWaL
A9ZgkX0FgjGww9xp4Ui6gXKxSBBVuVQTKiy7Dw4F7oSPybXAgUZdWdaYlBdN9KSEgYM2RajkmqQr
fldAU3jvouvn8mpb+O3ScOywje5UnPf3URnMV+lCkIRFh2m7KAET2y1Trqfx5NONDExaaIn1xImR
HwAsGYh63SQosH2mpX/ITdE/qNp+cVQxXJZIoxigztxMxhaiTjYw20bSU1yVcQTPojddd5/6S7Rh
QNRsBkFIcBz5NvnFg9/dEPFT3yJw5Y5rWO5+mufy1kltlIgxNEAT0OkOc5l9JN9N7eh+LufEbslu
zOXEyLhwrC/axGzrlDOx8aBkWKiQPoBx5CwMWaU8VBPUMWDxereCwuD+cd9l+NwbB9jn/dVgBdmN
9uGSVsbk3ConlrsRxS//oQf1krl1wc2ctEv7sgjadFiTDLyXcTHSK9TJ8de5yzJMXfWpm/nql4YI
2IrR/4SEEys2hYEFG1jwM29LG7DojYwS9xjXZfsAVgO67jSaCYDs0UpDwBnLF/Cdgh4Zca+j1XT0
GZv6yXCd+SBbj24GnPdaheC/hLGrKPgRpBTKxitUcU0cKsdkKTtkmg7olbej684XU9TUd4le+ueA
948PI1p0hgy99vqtuxA9DPMz2RizOyCUgpCiwrJapW2iJcZrSejsIUNuOiJBmM1z4xTLRhddvpFd
mV2gVMSsPUL7wHArsVxZLjQAun/6kIi44v5aUoyDg8LtLk911HrXNc3xxzwv2PwHmSwrUIpxvVcV
qgEUs3S3nZ/nZ69i8lRT3N9Jd2RX6t0hev3cWdDJRx8IKPNzAapti9HDFD9WUUO7/kEv7FHdVPpb
1xBsq4wR0CB4MydMV7vVQcdsz9w50SuoeJL3prP+Qyrp9LaC3IIuesyXq0lMI0CEyQiqa47t+brv
8nreEj+jdj1g66vON52L/5ZL/z+0EGacVDD/u9zn/8A2q6u3v5ZKP37kr4IfBr/WahlEEulY/1Mp
mQh+ULKBEPHMz2ALbvh/ehlXcQ8/9SPok0sur+FP3Q9VlFxvoJ7FtxiY/xH0lDnqz5US9yuH17XW
ScRYUM39UsOXrdf3GsjWJVamQqMc9ydV0qJkBFGLi7oZfbCfWfsJAc0leb7iWTFZNHf5JytU/gCH
crdj+RfcDhuYot4PxGjqVk3PVWTIqhSfXzNpu9rb1sSNktD0+ZgZ02QAofqhRumGouyxuC8Kg3xz
VRVzVtEPTn2Cb/ymumS0pc+1UY7ixNxkvppt6qzMaptzZbjQEurxMNWjF7OfBVtY4s1lVvbpgQzz
wQwdAAWPDERgRFLucXcHZcb1CFtJsCMxgrY7HvzVeAGD+n7JR+dNNDLCQqz68SoVCSpPMGLs3R3u
kAWQfywIl9BMFDQ3IDryQQ2Wv4zZQYIAgCRDNkFb1TA4413i7A/QrhlSGMXawi/t/Njgg99nS+ct
IWwCfnFlZ2iScMONNxIb56uaZvN+crFWHmpS7WkN92OMWmmWegPIZQkR/XVbOqzji+q4XkULfT/I
iy259Lr26VpHncMbtSMxyJcIqsTlWiAdeul2O9vMx50bNy3uAbPDY1KbDWYIb9ohQ2EiluaTc3Kj
3nsKMgJ2MKwH/SH9zMBL+jUPb+RR32LzIiWvJS9Pfibn0eCPNm695umNmSKs/DNlz2EcSU/KtRnd
oJrFYeCO5ZEed7LV8UhOn1wj+6Y1vK+M1xy/Wa6ZfhwiIHTNnqg/D5gbzA4z3ucOq3GfR9jbiaab
38o1Q3cfdCWhgbVuHsyqSy5yVxUv0PfdMBIjEHm86wpCOEFIW9l5N2U5E0i4RhN2uF2RbSUF1h9h
atIL47hoQTTGmmCBLrhB+N8cWsCF5GoRfcjURXthvQYi0jgBQQYbqvgmCJI70SCXKKoJUXRx9P7B
aiBZsWLq9R6VI3mLM87X/BCrVj5GZJWcpq70MN2POP6DKuoffHv8KibQeeMa5hh95jqyAtJT7TUW
9k6cDMEmXkMgS7egUw008NVHPXMYEXgwlegXLLlwNmLcIGueZE+ypGMX3XXri+Ud7220JRBufoLC
Vx6jz1RKw4B5EjZrWCWkH9rtta6uWyfL6Fd/5lrKMcVIsYZdggetv7i0osP1yDlVQRo/q7ag18pk
oLjPib/Z9EveoLQvD6r2eQ69CDuRY+cCfGtLYORn9mZNY3ViZ+FOf9FgGA4HRzU3XRkFeyYBxXcS
oeZTG/T1Rict1jE9ByEeo68ZaXlbawYY4fjk5mVFEGxqW77paX6GtedsqjwO9DYYJTzMbWuRx4sp
u2mTZnBvKaYivFiUrmhHuh9tpv82EX7TRCAA1uGk+N+PxePb9JamP52KP37kz2PR4exbGwQoylZN
mcvZ96cO1hWr/R//gOlzZ6WH8D/HopRI2kwPiazwcBdwaP7PsWjSQaAT7tOQEp/H6X9Ez/olQhb5
rYWYHf2PdOmx/10aBsGrWDLK7QfiXJohbJaSSQLUWehKS8GourFjmKVp0WHGWY+WJDfuZYAlhTT5
udkUKfg9rpa4MoltnLYGUC0VGGRr6BGHghD8HtegYw4YqU5JGNRNHtIcs051oolFQ3yya8wsuAS2
w7g0qKZtSi17qOWc36+Zkscg5t6fmMbwfdXrdkTzTTao2DS50QR6omHo1fSGBAM4rsU4d4slEdBv
EtMPwSXSLXvkEe0Zv1nzzmaYvVFuzrfkyOHsxw78OkPE2ATkM3gbC/Lf97GLTfofBSYICom7OHHv
TGVwdwNMJb8Mll7y30ixLJ6Av8wTPr8CF7Ax3yojDkRgv8w3ysW2s7Xx98AoODgx0HF2jVy1/QFi
e5TEsl3PGFkGt2yS8pKYJd5a4/q1gyucueKSMEb2PKc+BcswXi0oHK7lYNffoJcbz1Xr9CiUCWDC
r5BdsROZZF0kqngiHs4/xAAs93gP6xvf774ATnSOOGkuSW6QjzKRBxI48Wa57ftfFsntj2nJXxWJ
wc+NK940Dor1AabAw5aC1PLnxlUDyiyOBCmkdl1Gr+b67ceczi+mtPWt4dGSGLB9nspsUvCiUCSH
paGWfb92jvSgxXuTm3wMgTPpm7iy8/NUc+2IZv7UWlJ+R6JtXsSkTdwkg2teMl8kwtKPnnAIyEOQ
psVTXk3jhiEHXtZqqg6J0RkH8lXcLWROmjWi5JleTXsXYrG+Ve5wOWGWOX4OAma/g1jLHH6bagxK
2pnkTjRBghnptWiC7Gzb9fQVnTktB2VNX2ELW6dPBUWnzJE8TdxnzWfzY9L3LMr8mpQLFlOfp8fc
+ibKNOvClcmKZ5XOBJkxqyIPQ82wTVMCF+kiBAexMNWW3N8JYq30Pfpywr9UlWZXZWK1lzPkm+dZ
Vc13n5hn+NZTh76KjmZ7RIxt7isKrWOgm/SiUEpcfWZ8+quKhNhM3py0KFN3bbJkx7lLsrVtFst7
5ED6psfrc2lJZN9wG5cjpzlr08iXO1jh/bOdEMwWxHl8adtdAJNJ69/YcH7Zsxymbwj3YbljUw/4
Lldg/F/nYTImSikePeM+IQPnTgV0qgwKqKdZY1XpvCHY4AHg2enq5esk/WXTq76ZN/Y0J98ypPvX
Dc2qMwPn9tlrbXKQsE4dWr950YHNsTq45Rdy34JNPnZwTbLRqg4F3/1lDTs3FIqM3J7Ind1c1vKe
Diu9TQ9lGuQSY76ygftu2K7m/YiNa91Q6Xl1TqPMnaMMuVujTPmdetTX3GWXu8/HtslaIGlrsd+1
jnnJED76wPouXnyjpGGQmf1zRajndQprFYNek2D5srDVv1ciP7Q1VrzNoAPactYwuAeS33Nvl/sJ
+hHR1vPun5fur9MQPn663cxjfeAzkPG9dWn/ZRw5tcyHub5H97IDvrZV+DnCuWuNB/ivvAOThiLI
5N54zOaUSz863dXa11WJPvgi5XixWINIEQp6k34+Nm/56NKHDFriUDeN2UWv1Pm8GYEl+ESzx9j/
52/AXo9XEzOZ5cn1pvrXN1Ated+ZSezdFy6NBIzc+hq5WLxvQccANK7YZ6J2Yr/A9oZYIaE1SABL
QyiQcC7MiTQe1p7FxjzXb9C/TTLgNIF0shkifK1+9Fh4LRyOpIohp//za/+Uav9l+Lx++ECBiGBE
lblaHn957VMJFAfwrHNfwzGoaDP10QdPc+QzS0K6Z0IJucqYud4UXE4P6rM1LKsKG3GTjufPTvoU
yO5UOFNH0d0aj4o29iGYEJJsOiArN4vfp5ee5P1PZVDQpqVX/DFyTPAVpfZ7H03DCYKkPxKUs+jb
ASRjdfAwmW4wBS5I2RiGq2GInmViZkfDN/xzT3QkzBvP3Re9RRJAkehXAEBQQ6YxOqVz0u2gmFek
HEupv5sxcmTUGjZ5rn0jzd2CHnBPm/TdRKbcJ1bVhlbeNKfCHqPXymOpUxPo28+lFwVG/K3Dnc69
L+f/HKo8Oi+6k/eFRBC6LTNrhMrQJt8EFv99xpX3lSdv/E7K3LqDrB9N5kVgvGkvrQI8qCpc1+6b
tBPwbcr8kQvzgiu2dVP6/dlXqy4JP4oTjWVV0nTr5Lgx7EJeJnrqt45X6OvMJI3hNw8CRSJP6U9P
QkCrBVKdz569loO/lA3s1eXQ43q5516nkOUIFlj4uTcXk24PoBQSrNUI8EOinOI9pVjz5kq13C0m
e9IOPQeRA2Dsof8V5zYlEgGujUjzzWhkKHLiuNorsqxZrkir32ckNl/Y/tW7nOzx+5B6trENXKeE
g5/4zMUryrGrsVIOrWIYyiE9EItcOauIin1hklMVQuoZjn4MfXleGqQ1dvkFqw8MBC/p5wJZbXoI
Wte4AxQ0T9t+EMO31uFY4flKUJi19VGbCzQeVu0RzONacq7fKwg09Uxr5+gYOXpgLRFM4eJ4NhvQ
xhZAkpDXk5RgJFgQKJ94WDPZ2xsXzclXhs3lthvH/FybmUBtVYAHdIncPSytTOor0jLsYENwYPLE
OZA+9UaGjXppELGFdVpmzz1+M9greevGR3R0gtaGxW6AH6Fh6BJAZzHGaS1wEEmfBZbYA7pad9st
K8nQShgLKZ2Ugrebs+XRS+WD6qeOP0dqYBnMCZkWjCt628aIZVaPcaz6UyRsTp3FzKz3xIpAmMam
2+QXhlJr+RPMd7FCIrFb4la8lwVDuI1q6cXO7OxiY1SLeRk7TNdmHgQi/miLrDKSpN4AGbHWtOUU
DhdhdHdZFZBSanqZvu+oLY+0PwADwM5cPqSb+yefOQM4+pJZiu9GiE9Ft0w7e+QS7/dIezegMLxw
6hjohWlLlbnOweHhECYeOk0E3dBaig/Pm+5VTY4V8CYbTeCUkxRYoHe/9rwyuZXIujYcBgGfDF7z
u88d9b8329/cbKme/rnh+/hdv/V/vdj++yf+fbENVq/WalYxA1Q4P4bcf15shfsvejIgB9YRKR1X
ivs/+73uv+wAjYgHgQ11jFzvBf/u90rnXz7WL4wvHHI/YNL/wWjctH+5VzkckQ4O6gAXEuqp1ez5
8zEvFIEqbV2L09TK7nk0bC/si/mrD8zjmihxwjGoGkNd1vm9N/lXXIDHF3fM2oemBvIsuv48IDMO
W9/jJKgH4zRHlhsdxjpLOFZa423wvBrYai0QfvsRLS6MbTGJ354zW3e2ndJGJh+jML3TYna+vGZw
JuovfUGAPQq/fKktpp1oQa4IHxEeEVXjtJCmi4BFlYDhIqbOe8RvwgO/MHVd+6Xw2V916MFiMOnS
aVeGa/6N2nmJsPt9UtiyOSs7Tjm2M7g3QnAcz3OwY6dazLNXz/LJhsnRktZRm9wfFUIpBt3Sm53T
kNakz4XoGr3sMZoNYxhZ+Rww26R26je87v63GI2Rt2VMqnuGSQRwjcQV914qGPjgFt8qXkJ/yHUt
L/CYLyuTN0guIg7AcTMpD1DAKLJs3C3kRKNyrbNjGeNf11WqyrCoLEWvXPu7SfjOK+IZO/StOEFY
nD7ERdHwZQ3ZFWSb+gjx+CmrIURl5BuFJqraYz7FgOpakBrP5OZN8W4mOdrz9VVtdxcJ0TPPfVxW
AHP7WwvuCPTrMWBuF7tflY4gSgzTK52QfgPHFiOZdYp1/qRHgN4ztNgzzZP3GGDrzory4YEgMyLT
FqM8gIF4MhD7h7B3pkPvJQQYyepABNT9uKRPbiGp5FN1QUrrFKJUul6S1iNmSL3WZX8ux7o65iql
KU16ol645vYzSvRmdcB07XKLmJe5r8yfmDRC9euMegfc7DuOB5dx8RLdTgEZP/0KpgmoucIe3nUO
iuRgjzYiz4UmO7NPxgsEAMXEe3AJGpPLaCi6K19xa8UlLE4kOKX7Si9OOBgxqbd9678TGDIeytFJ
3/2kJcylm+dd0zrGPZ0Wm45v/D2yovrGMdSDo1Ik9eVcHERTUi+nTbqK9F1SR7AcW/XsMPp3GPXT
iTqxLyR7iqRgH5cO/KHECA6jO32vnbw8gbXAoMHeQfYjBRjx3el7TWjDZnTAdcUx7Cxw4D0DQNSx
1OnzxlkMLrViLHaEkwB4k/rRdCqieQssZUV0gkGN76Nv2pDb17MzR4LSUWfnpHWCjdFgE1jVM38M
i7dBKAguerI5u8cWJjc9//wSkvRw4bqKFQ9OtiWxazE+asThSNDx2DlcxX0Rb7tsXGYiLbVxJM1z
uJ/NcfIeCjtvbjHCE0xMcz1dmb/Eotapv4u8yOs3ZjFkj/2agKuECZAL6pA8V0Pc0Qi3FP8aDxbx
PdGkvg5FCy0uGsfbbMrNzYj2HEHOWJihr/X8rcUrInaxZ8/nQaXVkUHGPEEG49HS61CZsqTl1eKR
6if1YTIHwhfDSHrv6mFIPkjSDVhrU9CCGBRtM11j0O1f8b9Po6TjxnwYLbO4SKqgPBDW1ZCAYsBu
kiip23yitZG5dIpqdgmN2qEWMWIKizmQ1VAqi6a1dlAqSUGOoxT21fKiTTt48tJGXxeZ8caSepZL
KsKqyGsA8eqsjNa+zgQZtsy7M0QB6beo97ttKpv0qewyiHtu46RXspsBQ5XDYm0XmPS3XLu+ENZD
URMgJ6R5WdRnMyBfzSOpm4lWc2+v4aG53XtvsnToFuZBu1nKgGv1ECcsY4zpXFXWWNK5mMWVGxGz
rCLVb2Ol1HUBmmzH76n29WfS6bpqcztySQmFcRpBOtwB7kgOXjHCcrbTXTr3x8kUiaScI/2i9Rc/
nNEx3k3W/Iqs1jli+Q++drK/87SdTEy7rPFo+erF/czYEAgMpDWe7MLE1jZQnoXKbNRHVNv2LjOU
cYFkNdn7a6pHJRaCDmoyQ+fYX93yJvuBP1+nyAluFkOMV0SkI32aByIaKy1D3TOLGj057Mj4gC8f
2DoUNEw2QZbRuTC7w2zEHXuwugoGdq2FjPqQdDueRKWrk8oZcrkT6qXYnO4H3FZhDmdzV6+RKLy3
4NhqfTDmNjh1YoS0Z2oRem4AN2iNVxGGxcjUJHKlAb28zT5zWEjH7B+JsoPRjxFi25K6sO1VewoM
6s7OaD50630pU6/eLSB49qJvIKLP0KwMWm67pNJgpwE5nY28/bYqCAoVDRcmCDFA5U67KTD+3aCz
FoQurfnZYs72XB8EFAM4/4ZD3EzbwCAixg6NUIzEBZAnyvocWjN3P/a71v1jWWNrKp8AmyRXf+B1
yy+oZdFkg8gNI2uaSULKzEuegf7Qr/k3U55/DG4R7HWz/BE3q3DmMyknm53oKqrNSDJHZOvHl/EO
cYFit1DdbZTLaEOIen8NgmvkcCd7wBXxKzkzH6C+vnNh52blUDCM2n4uuTJsSH9vnwqfX7V0xMo1
4Po+OnrsYKkwGCC3g+C2Jv/UTpHdBbJuTsJfM4FyxcdAVNBQUpKzmRJtAHz6GRcKB4ayHmhNYfmI
9UDjymdfd9PiXVbkEJVrItFgl+4+Gz3ymEkP3ffZUl5KU67618XGDjm/90nEUAFdJNnYvIYpyfOd
QIfz1AtJqLUF85/TdE1ESLxBo1fJG17+qPLslWWfqys1Vf5j6zn8LLi1h26ITm6hCd0ugvhuYHZ6
6zCZfIXJ/+C47gTJKr62yUs8WlCJAX4n2Zr2HfFBJ2lif+H+QWao43K9Uv7OXiJXblrSivmmR9AT
S0veVOriutzEtfzmcLV16AoTLS3hYdyM5qKOYtEeplTH/wPjl3gdhP6aNZG6WYRlZLsR8dIxa5R1
45TuuDOXTFfsrA1sNlIq6D+MARc8x+GJEOV96wfO/TQLvFLsmgYlhmTQCHyk+Og7y7fXhQrHbUFW
WsMF7NxD05gOS6ZyFZSenrb/BhcInevYesBJtWJ2xSWd9+ylxz7/XsXtGfUyyLyshoLfxtY3UOXO
Q+Wm8ivRbLQPF9uF2wEjSp+aqaaDk+ZJNmyRQemvYk1Maz6z0yaAHxGb59WYGHjqKveWzgaR757y
tiPHgT6axpLxOLuj9y2KvXKTyN67CZSTPjtNZ+OyTJ1tV04F0wir2TR1sxTbDtLcrlZWfd9ZNuSQ
mY/iWudYBxkqEQSNCXEg1KjzCYqAOEYK3ZpHF5tdto/WnDo6fUyReF2oD1zjAO8qKg8tLYJndrP8
mSNueKEnIh7yTEVHkXnpSTgM/oeodc9tRb8jTI0eFQRK9uIpliRY4N+aSzoWSXcOiIqpQRpO+a5J
i+CM5nZE26DNfO1xNFuiIJGKCaL91KLVs/CX4RsjlPHo93VwwYRZ3eCY6b4wnwAa7fUgfbdW627z
ciUkU10tT9AKyzrj+tBPhPyxw264Jw3BFk+mRU4KJsJxl2ashwvmKrCg/DUDcYr8xX3BMko+4uhr
TlZ/sAMWYke4AjI4yMM0Cdxr18qT19GbSDSpveGBPG9mXwROGldFpdNXrN7Vvov80t6Wiy5OpCWK
bQbk2g+RqBt+2K9RkLiXozvydQHal2yvXRk8TCW1cV+1w3u1hkoaiZftXbXEF91n7ORnAiUs7PLR
TFAkrrSIw7RGVWZraCXp38m2Jrkd1cJSIAvuGmc/rWGXhe103dZZopLOe5rvxsxE31gtyAllVh0H
T8e3cB6j+d73sq6+0bTenG0Qa4FAA6ihKykWaJEHc++HwyAltlbKzXSNHs69drIf6n/HEg9z7Xtd
f8yCpAzC6TPEmGh6DJE92b6EkFbd1uoT9lHtEwpI2Ip1VInrPEuf7KvtMsWNd+xoRJrv+COirTCy
KL5MkfLAh5xFl+2IMp8wLOEs3uSGN7H7qK6G+wldZOgD814z2duUZmscFgeY76hmslmmrjl1PJPb
QVnpJT3VdBPJwftgnGF/FRhzFrB6nSLAomwe+zyI0lcET8OmtIPpSq2dRp/+jLN1e9//jng3PrpD
SQluKgzsbdp5T0s2iR3ThoXMmZ6wCyDDy5ugsL7A+OeEBfdjJo3iUPNrzwvjx7sGFNdLQsfufgLZ
e16adNrQoG1w6JrEbJhJiashZ2xUi4jqgLbhQeekF3RdVl/bdltuke/ZX3qqSPpdOMuWyszABZpr
cU4WJG1XtRsK72Q01bitubjfqzgN9l0u5Jtja/tY5l0TRjk7E+0sn8SNOjlgGR9pDDr+JRZCHHt4
kqZ3AI7jAV3hjaUZXeLbvhl5JWGnhNw0Us7H1iwInhmG+BKGoK8xiNnTjuem3YO5dHbtTGeNacsa
dZOlCYHtZbILCo7xiGnsHz01fVgHXnk0UuZ/xsRJUk0uSTd+ofqNIQwGTZll7evIJmoj8IwbZS0z
XcrkOGgEuTofqo0TVxauXDjJu2JOku9N49pXUcRYctu08TGid2fnPRv/AJZxZj61WTrGcVC3Rw6d
ab5j8hVcjzrOQV+m7jF3U2cn4eiGoq/rcyrMW98vwUejeas3MPnfeq/KyKskzYTCrvWvc6PtNroU
+c4sIjtEamK9xoHpAa5aMXxlmpSvRtO/kiuKrX/0D7ajTQGaYfwmkN5DxxHLaS6J8Da5eCJtdtQQ
aiYeJNNadB+82EXXis04sJLdyLcVykq/ND6XiJhG5NJ+I5TihZ7s+rwNot4NqsppD1oWsxZQ8kUa
ROcsheifEyILKFPAlLDmz/alzopdB0x+iG3dXhL/WPG09N7BFEzxZWenl0Uc57f0H4TYDrYefJQ/
YrzuFfV2Jka5bdf2j/b75gRts8AXAKorznzxfaq4omUo04/o/ZAZGy3YXUWSRt50X1Wi1dljOBsK
P/fO9LW2STI3jFZc2F7SyM8S1OfdktNuj9P2nfsapdhcrUb5JStP1dCMOS6Jfn4mm7MP6fdcWRbk
ekqpRzim7cYjHeciQVy+afVC4Vgnp4gsMAQQg9Ftq3H4IzDbq8mcLYxt8glBYL7JRtveg8jHX4Zd
8TnRJnZafCFbjITjhuxR55E2r0OGTC4vqjm5TA1Ud43XA+lJHjrX/MDjQv03Ux1VMRP5pJavFi6+
kzVW9rce4RH8rc7aNkb5pPEBfzRNaSyEuvgusa0EqG4M3dCwXtzyHoeAiMM6zsytanwQHVAhxlCP
Y0eDYp7uW/LB4Gv7DKwONCCmvdPbiDZwOJjccTSZjEjB78E3OSqEU1C7vD24GAgYE2WwEsqdK3KC
0gCxTksaa6460ZavqvGu8sxpbkbkd1h3c9TycslTM3Qlmby70S/MfjeIpLmWpuuf+AN/lVf+h2S2
Y2c1m4efJuegEXTFHQ5Xk7F9lDdDe8iNPN5pd2DK6+H9dgp9XlIvZ6mbTx1H0obxC1mpcu0FNlW8
mQNiujwTSAFrgiovJXBUOlTCcS/ZElzdjdMxq0nLGVtgHctZ88AjpGn+L3tnsiW3kSXRX+kfgA4A
x7gFYs6IyHniBiczSWIe3DHj6/uCJVVL1ae6uva1lUSRjAw4ntszu6Yfc7Lhkd8y6xS2hBbinhqD
dvBRsM91c6c4NTbyH451SJuM+hRrTmBDLHlW8XDvZzA7y5RvfDTbW2jl9+y2qw3CjHvEIGHiv+yS
PXcXBMSl1G5H03pNDQtSeaTRcAQfPQTJgRFCb+It3BzjMGVczpTdt8eqi3WUC9Doem5/b8bIv+/x
dR+yiHZMcHrf8thAOetmsXNhvwVZJz4j6h0eIYmsCGfqd8Osr8cfdusOj5x9NFk6tgpd7O0nJRGj
dCMDLK1Zl0J5GjoLeZit0vP8AHX3YnVFG0aLsPqNmY5+v3Vjo3QDlnesO3g/Gv5S7/J0bj5ao67f
AUcJKsW0ZfkicInblKCT9lE7pbp19UI7ZLzwFAXP7nSALavObs4VyfXJSG6mND4pzYq3opznT+Ys
Hq2YJjX65bzbmtaLy9Il/ZeWOj9jReszVA+tPUlk6PtlsrARpu4I8TvVx2dvsvs7E+j1clWTVzck
hMt6jwpa4oWE5bF2CRN6qVPD3Th5Om0aM61UmC5zQ/MyQVFLj7SrkSp7CG1eBoc0Gp7m2H5mQrAf
YdbUu1jO3YHnYN46qiVz4Hsvo0dNUJNU5iPO3SZkW3rrGW1E3rXSyDJFXojtzEw3BZd07YaNpSPO
5LPaQHZDcsMM0U27GEpTqDAf9yer4vwJnI6MxD6OxmkViYqEjY4nmWlKxwgqLjeMdyOtBUSHavWi
GkveSOl51EDVuJ4CKOT+fm6yCHtnZrw79eSL65ja+tPA/8DZeLJfXvucsAePMesmgUANr7Ca24vo
GzrN+PbIUG9GGmdlldL72jRqwwvLDzrVx0xMM+Bxw+xKIhkUIIQlp8w7Oyn3m6USj0e7z7pDA8kn
kNokGVphH8Gm0EBvg1+dHu2+AT6Al6JxAq5hHj8JjW4Es42/gzWhT7WCtDBt0NTmhzkfJjI7PGjb
RU6U+7otF+/J5BXNCFo2G/IiP0fG6y0rgntiIlmw4Pk8Nbh1N2BYKKgCbHyPI9h8zTIm8I0Ny5r7
um3cAcTAQlvIwXtobcX7lLOsvivoXn/V4HKfBGZR2PWL713UrHWvYOr0q16OpFIaIoJcXltx3+LY
ePBBuABRNyL/RtMS83Mu0vzUtd7waJoCMRT/BU8pjESVBKCe6JT1AJpvUrvNeCjHFe3Sj6iCgVB+
nF1R+DveJ74SxU1mmFDSO2e0+UmXkOk7FWebKW/vlhjaRuDMDfkYZKgnfXHjE0T3nHBcMv8smtJ4
jwwCrrwpOm+D0qGuiY/HNoizVL72jg0cXOOtG9cWLzO+UhsuOyktA222byD/6AHS6I3CnHwcRr3b
YrrPzyS6wY3ngAbP9VKPz11GcwKnbFpuEm1kzavoyhTUjt83uWyu9jx6hzIx4m07LM2euLgV0jbE
t0RTY3fxilK8od5qvMTG5klnvjuzeh53YN/FATnTRaXRkgdQI0Po+TGVauwywhii/qXv/C9tMIwt
hxNd6ondQbpZjIs/8GiIzEy2qVx9j4Z3V03OdBxhJZwczQX+h/FkQ92JwZfGpyrQ6RR4br+/UIec
n8F0fRLuMrZDNNNE7c0f8VwmoWnRxhJ5GbKiEYFlkGp+IQNK+wfmFhyE+J0JyXv7ZCALNCiCP3lb
o9nUeTWbRA2WTSImY4PRyg06u2aWxdXynhbWHHJVWLB9TQ6mfaPt76inQQc2fEj8hBiG4mGyk3Qz
J7xsMpuSFfSsIT9rrtyMNusbNFaw+nOd7IzcI0RQL1f2+PxzHTa6mObbEZtaYA75i9+aVFJwWNta
tU3pZd2glHz41Wp+jFl4jGMSb1qtAFVBofDOJIh9GK1yb8XZw+I1XBVoyqIyUacqJ15uaV3HcZfJ
16aV2R0ZcQCB5oHBqtsPizV807BdwfzQ3gT8g52+MCFPUkv3Dd0SweT1H6Wfyfuxl/d9bRZzADiD
VzvFIwqXhHYLEHwOI91MjpLSjDPct++W5vaX2qxUoDj/g5Q1GEKPb711o73G1mh5aAgqqEK+/mdt
/f+JKUE6I+P8z/3YcCig53x1/1X//C9kvr78TD/+vMT+26//fYftOquX2kE08dhXs6wmffRHutv9
jfg422Nshr9DRf++w8aB7Vu+78FpZO3nOhjE/8gseZi98STyL8k//Lv9a/+LfIIh2F6572Df11q3
9W/+Z6PabFQkredJP7BRJTTys4i122mOjpnnbfCsHpj2Tq0eAeTr35h5g0y0/8Kc7K+xqD+5jHAY
EelyHBYL/J3NNYX1lz9CjZzaeF6sH2o169fee0wNnyqpvm0CU+rjJtNIyVhFdGlIeu/ZxVO+aL5b
g0locVMRSbngoYLy5O06BMbGNa5yDXJYNsvlJttoQ8ydtfmyJgrFuST2VcJm/BsTGkdhEsyWRTR6
fm6Xep+WbUCF8WxTcl5364RAfaXUh2oOFoB4hI5UKwTgH1IYonqZ4f8qvg0HxuugFGsvvbiJe4py
02y5t3CEcmP34LpqF8A6VPh2ot22+ZnWo/sI8WfLCjJgDujuHf/dEKSfY9KjLX+CMqOsyRGh5SDe
SJ9qC6KjdYE0WYagyh5o03zKGNJgpJRbCIEgukx9nxb9HZdU3p/V5wJCj8hmKNEb99ySPcAljD+i
qr7KydKJ5lMANevjV2XFm9jp2zMNIVyUASE1DveYmkB2Lm7jEs7Hf46V/8+xYkIkxh/yz8+V649P
9dHmfzlLfv9Ffxhi7N+w1KxedhYVuo1g/vfDBAQ3MHTkeQeHy98gEr/7YSxB/hGqkYeHxnc9Gx7E
H2eJpf87aAjT+2usACYTfRg2tpj1CHNs/mB/fXILwQ1tjpLhTNMMAPDLkisOLPIElszm6jy4qTU3
5TEdouQH8oInodfl45PtKefYLl30WJRetDAWC3M19Tq3pmqd85ThSg26Aru62dJKEZhCabtqSfs3
qy3Lq/JcSU+S6fc06Xjp1STVHRJni7nPUypM2CNpQ3u2xbXDAADzkvpBffDKuzzXqzsUgf6BtQJg
9LVg60WRhTpZmvLQljCMvulyjEAuJRrGF6/2H4rEKx8oKH+hGJ2ybc+Y9q7hxneOtJcH+H3qYYqZ
iEiXO7dL1LGdHUV3yhsWhhO36hDe50S8wCJikuayeOpTxg9MZxLPSR1xZixw34EutXeO6ySvsqSr
hdI2nC6CAX7nJ67x6NoyebAnh62PTpVZoNE0zYV8NM+ebJ9LzB8IEgaJrcAaBD1sDJFPVdfnIVG8
T2jziil7yNuDrg3pmYZ4el2rxm6/YUBFN5f8DJ8LGmyuHs6NHVf4BfXdogoioVpmUwwezgWsPh6I
BS29M/0Wz20R3455ltEDN+WbJbGJaYJ6PeiA1c9TUvXnSjMg5RglR2PH/eFx7mS/yyc/DzsnN289
8I2H2ZTVxeWMP1ttNR88GI4fmSXqU+Yb3aPjmQVeR8SRbWU2qIoqMb1j2Vj9ZaHXcicNujuqqKju
ITCKx262unfqHoqfs9nqTyY7dC69U3VLN7N2Fam7i229e+Ozwqgvp8q/A8ZYvgmVDjuDVOwGiUzf
jtgh9qOOH1ujEuy7xP18i/hSn7Opm0JfrMp7xhcHm4jm+19CZL0KpTJ4WRD/qwoi80m+tZwquadq
XIey7Et4KVG5BKVeDzsuQUsA0PdjMAfvplobIUEZN1dLkZxkL0JPpcmuLWnjaTcZAH+3g+Zn54YE
z6GIG++AH6r4kVVxdkccpOI7xVCaE9FtwOFF2pdXC68MIkrV2DOPbDADz7X7GxRcFzdfkpwA5/Ma
KKOM92phv6VGqb+qKZvObOf0bWK1/SV1GzSgupHDvcKG/y6LxrQJ3DbTDY6I+IkIg33rSYuGy4aO
t8Gt7lK97R7MITG3uS26dclJoTnfSUQ0u+byzVqCFQrQDqTedoTAwFvRiY4iy6IjIwE8FK6CReBJ
g91DNEn2wPg6yxeOkeaOpfdyYMOo44so7W2qNfrFTdjk7Fl7NKErsbuoZJa3ZVzGtyqxzI0jHfGN
7BYDAc/29NpGCQg95u/50XFyQQigouB+yYzkYDtReeoX9vHkf4BIhIMm7WEHfkW/hSZsGKFGZ1B5
1bjBvbhGRUM1IkTUhJaUESdJ2nClKOvvBfws1kFOOV3E4q7r3dxOczCWg/aCIAvnKzNsPwoLjYu+
SA2MEUsGJnQ3TXIBSeg10z36uvGq2qjque+RfZC7ghCwPl0M4u0TUTQRl/1k7hTcyJIU6ziTcdpO
et/qjxG1eLPzzEa06R46fL/DoYZQklbsUsxWW8LOy8qp2TA45eOjyqbY+7LiPEoqGMQFidnncshG
6W69BpvzTuv7Lvs+u+ye8r3Hj0jx4uLl9h9X7L9wxYKt5w38z8cArhS1+vhe//lK8bdf8/sUYOjm
b4zs1BEwNhvrpeJPU8BaieJYDm9l6m1s939ssVQYrPA0m1iTb1g6uZq/jwFUOvv+aqN1/uhL+HfG
AoaIv8zzq7OWqCFcb4/fjovoP8zzepk0yIqLdkOiWWb+jmC5N/dv8AGsSp0yvXQ5Q3NMvQnTfNux
VzoLvyhH8gIAJNyOE2O2mvhk+ZGXi0tFA6vuzAHvpVin0MwrVNru8cvgqdwjqdtpSsflr4qThX8a
cSOXC7/Xs055lMQcFvc8M8mZxaBNbCkYPVcLEk/D2jGQuSlPGPTXQleKNtMZF1006O/ctsHS14gk
zfyYyQVk25aE3Ojee8nUJ/5tmnbk7H0LvHLpmbgb7L6iG7bo1aLNZLVoSAxjTj7v9/Ki/zw1/+Kp
MVca4//12FxSoKJIin9+bH7/Rb8/Nx7Phm/74IcIXP/pHu7bvzEZmyzQV/TaH1Oz/hvUR8PRTdZN
ZLjW3/yPG7izAkVM3eU/ICvF1f7feVxYkP3D80JNgckTSc7NwyTIVP3XKVoZDtB24j2nhZOe5XMR
OwPRzywysXk51vCux6V71WwKBNNmrq7L6APM9ErdwA3VZ1vDxRydUQo9s7Kc8tsEnBdzh1Zlge+q
/eSn4gSoGRPjkDZyY3vMy0Ed+Rabo3x0weDbyQ290PVZ/7WeRZc6g1vN71xmiT1Fjsl+NZPurbyw
ujAutWiNkjj7JU3UMQeDcunbOWLX0LL9h2PRqaAcPXOFtDuvmHxrzEJAemkqBia8vpcAcZvdgcLC
6KGWFozXVBunY69/5hjWP9y88LhJiAiOz+QRzbUwWo8DBbQ0DTm3I3byeGsQKtdDWAr6cYXcHrh4
aF+rq+in26T+raDrBwhRqX7EkxlJvDSNcZfCMNh3QqgHq7XGU5Zzqwko0p3LVTr9kQERCjH2LAFt
sgLA8xw711iv4pu2WbSvyomhK5KbNK/kJKvjnMq3wZ/kQzaazj5PvOE5abruEWYJQkNBjvzTitz4
TWl57oe9bc3soyinDpaKNA9Y9SP0ekDFJm1Cx8T2172yaagPScS0R3kdXx3TMfmkq+KTAb87+EuK
DwnG19ei98U51dWttsT2KVcdJXvRstw0EeuGynbbncvi2dywb5uRPubeVEFtxvmbn/rMqXxKPf+3
Umt3ZovcThdbRIVC6fAXnXBvtkbUg7Cx2WLZerKH9Fs8gZtIXrH6Jjn9TQ3bd8rb8NE6NltYLbJ1
EEqmyLni8AU8SlpRLxiFVnN+rQtMT8YQ7ZI16FbEGK9C9v8JUSNBmsf2p/FnmrEsCJuJvCkG3XbZ
N1nCTOkwhVpyds8xMVv8OjNqifLKS0OvAml+AQ8wL0cL05E1u9RZE0J6oabBRNllb/9JE7PVBHlj
YxwuWA7T+VAeFuzCGMlcVI+afNt1KW3/Po5mNuGetiX2ivFqHjaOsq9Mj8MX2b/8SFBDhiOrSgw0
bT/vLXJwN8vSOe0u87vq2a+z6E3DH6KdaMWV2davXIO7g94C39O5bw7LWEfbYc6N984voooeWNnf
G+xvvqF5mdABRuMjVwLb1zB380M7uoV3sEQ+QjL0/PqQmjPsnlIgAEddAuyzjwzxIgY9uZF6Yn32
jtSrwACYELPhX4pDw+78W+bqLK3tadaPXLz8JyT0mhU34UPIz0kxYAWJ23rnEX7/sOPEf1akLzV9
xHHWKIGTzpl/2I2a6b6hKqwiXxlVb1nct0YInwhkAAB29d65For07GbYFKK625QaYzp6v+2fE3Pq
Nk2n7o2WO0/AoN6xcsUlS7zd2npFs+DvdKFjD327mawm3VjsJDBLdPJEWaR7svV2NQUnqGfKs7J9
3fcca0rMbqixSd8PhZVy79DsfZ3q+bRBTIssCH6Kd3ie0GqAfQNbqM6VD1toysDRNcUxnoW8Yqru
CzYHontQoFD4YMlavoLXl0wBBpl6TrSoP7KWIzXKuNB8w3/aUNKuee0BzngMK0af21urVdpXbbsk
6VojG+hww2JF3UfsI5aalLz6ljXsNFx43xzWiD8wb4/vs1UZF9GmwPqhNyLFCXtWUehHQt4msx/l
G89sSuiT7XDq3c7XQ0NvHvE/NRsv98cb5WBiLMkEbpzKPVlgkWDzV8W9n7SohOz/juQM4i32Krln
Z/gUk47Yt2qEeS8s+AAt/i4XGXSuQhhLzlbCkfy+gDBHTjQcuQEbSTVKnbCTKXQPcN7aVNDfWIV0
qi601Nikr4sWF9Vhdq0qJ0Y+0zqNYqCE0XVvfT+32S2GPi0wV2HEyMZoB69NPThloT84q4DCsYiU
sooq4AhfbKuqHiRD4UPPLtkM9DSLXnAM0Cf+S5shuzueklWw8X5pN+0q43hpU93p/VTeoVDJHeEb
8kZpbl19oqdhvYpB2S9dyFgloqmc02u/ykbkrVCQxComZT6aQO/k2o54P1pTu8pO0NxRoIxVjJKr
LIXp0kTCrdCq1CpbWauABYwRK+UvVStZBS7B5HdLZ0YPt0eT9XlGVrn6ddM8krlxj/AF9a8mlZDk
Z2Xvp1UOmZhUv+VWhvS+SA1/kFHMu4zO6mAyun4rcZZv887mPOpTY7khWesecRcj1I/ZHaBfFdjS
FLcR4BCLQzaPHsYlOuJWQk6b6rgOq8Vaafp9fRcvbrpfP88nVU/G2YeXdeC4cPeZVNptng+D2Jrm
aN8XOFK/R52VUiytAb1Scmr4ffRuJsvpzvdmrsa9P/v+cTD69kVFdXk3wNY7rCEFPNZ9je+hcX3S
MyNdfMGCT3HDxjSh/ED4rL7WxfZauE5+k+zqNrFT/ZDJwrrt8xLvg+tPx5YXI/wRc7xWvvel16n/
ZbTCJAHV2vIt7Yvkmw7t8djWWrOvRIKFNB04avj6JbykgR+yDdV1d5cOWX4X+fX4rSEBusk7w3k3
ScfcmjNpny5ZD03cBsSCl3GksoTUkFk/VrP/lpps5AFEUoN6I1vZG6FeeWYS0rzkv6eM94+24bfy
DldEigfc9aXGztnJ7RDtXmL+d7qU95hvVDpWzS5JYR7S+AHhwVxwl8t4g0XBm3cicVxcgej8CRH6
KMzikfS0WWe0uxdtCaZUS95sfErpB3zEqgpn0j/2Vo2LiskwOWgHzsUwJmJk+zqmoqY/8ZU1FWDF
oXK09kNGyzuz7/RK22H1lQ2T+eJ3vftkyLg5SZk+ycqdt6WQ5dGVLWpKT6WAW08PTgGTNOp/Wmny
kXXOu9uP/afAWYttRNlEdO3+3fW17EABWHGH5XHL2lQ788Nh1U8V3LHKO/lTLPZQ4bqQWNtHKTxC
un0K176eu3tBQHgO+95KZNDgAoifPKdX23Ixl/tkYd6BnjXapfa3XPt/rlD/8gqFZvt/X6Gq6gcL
+r9uIMAC8Kv+5w6FX0WgE8A3MRx0hL9rD777qyORBYSji98xVH9cpvzfyBBAN4dHggL7S5b4/TLF
doI9J7IES1fvb4uLfyeSi6Lxj7cpVqrrpQ2ylUAp+QWz/xM6RMCZLjur0m8qXatXXpphQRCZjCo6
pJ0xsXSzBCazWQyN2k0MkbhBSVH8mKYCib5c0opQC74glqCWj50HGtDrtBSW9YI5QeSbsTU+Y8+M
n8upd8M0xqyNO7K7SD3u7tarWQTJGNxVUJPVv6BLWARUnMlv9lqW5Adc1dUNojno5onDVuFiw0IS
zTd6Kyf88OATzkOGUvIs8qh3z+0iF51EqTMyU1ml6L9nC+g1CKZTGJELDvyM+pS5ZVrJ23kjlC6Q
80T/Tq3PmEwIsaV2yUUKNoNSF7fZ5SvdOI6K0gkFMVcSB0WUPrMDpl8mGaslVMQAnCMSU/vdxZfy
6Fi9eWxdjH3mlH0vJMU0Kcdz2OoSm+owmOY+M9MnPLn5ncNomR34T8SFeTAqN7Dq0kNH6hb3Agvo
bWdoH1NuoUrrWTkeVetq67kotpILOmBiLxnYJrjSZnLT2gdDL+zL4JN5433oGsfe9yWlzIsfvSyl
5z42rh09qW5mL4BgI7RN1jZ2ccPrkIHdVVH2NowqQco33RCzlstn0AyBJAB0cvy6uMENxmfZl2QV
TacluZnP83jT9V3shVrcJFs3paleVrGV6vsohg2SG+y3OpZGAQHIw5yNS7VxvXlIQguxa+dBLGd3
XJpvDVE2TFcIr09+4RYstJCPUqZH3SteUtZN1XMM+MbV2UJb5qQhJxV+2+4JbnNFOibxGqUqs8JO
jY+45bTnJ0cW07YLKoFhS5gEMq8LdTbIvxF9btRzsWhbHrwkcrZ+YlENlNcARFMGoMBCCQ4TWNNk
kPFoBRi+wBC3NgmqYomGkIt2gyPdfcpR6am0Pca9utgzWMEFbx5O+KslFwzINqnfqYxO0Np3lZO3
z1yJ7ifoHYHit9nFDEqoDPO7oY9Q0dw02kXD/KgXWculkB324sjsLEtNPzYADXfogybhl6rDV495
ttUAKZfWlJ6svsCoBfPjRivm5ahLHk2ToPOzP5vfqs6zQmnEuDNXxy6mpmFXV27XnWzWMcc2HT9V
rYoTl5n4RjouOYql1LdIeftag0tuNf3OWvAWYlDfpKXGbUxqSCpA4pIwxipvL/KNZjzkkwhPJTcr
DEaWyr2Q1thxQwVFfK5s0lYtdtC9zJbHjmxPsNosuWrYALBVZtzxp89uMqBwin1G1xyxP/Q/UBbm
jZcIPhwetoPEXkQRlcAUvXSo9ZIGI/tRCjiQHiZEI6JTrEeUMJen1OH9rrf+CWzaQ+unx4qpcuPp
M2XMfPqxk4TeQPxByr03T5fM1CbIZf20U03RYeta2gDY/gvckTSAGgvYvix+FJYOBYdsAd2KSf+I
a/vCBsbgSgBfW3Y2h2DqXayGqw2rgwlPug+5jr6ae73HflhCXMLUOox8t5rWqPh5OHuzZfTWuMUd
PFV8MTGmAAR0/0QM2D31SkTBFIkMV16XHWiqSDY8FSsET94PWYudjL8UkODrxG3vo1hPs7yPXFTf
rNXIrJvWQ2pK51Q3XQLIKVO7BvYThVXJm85dCaP/9DPpMBbHmCZDoEBF4BgeIW4t8k90h4hty7F+
z+2OdvvF8Y955j5Ejrofhw77Me8V4lTa6IYtZspXzhXswIMbQUcQXXZFphhCSeR5r/OD2ulstq52
bCcPgsAJI7f+sCit21hZ+d7GJplIv6d6q9xVkqEJyLuL+NM+tEQ5+IRQ33o922UiF/zxauuDMO81
FwlvBxmF9OX5pLW7p4Kc+84sl+iRHMil+ZWpMLrs2dWyZzvGKFNow0e7+G9ObB7NnoBjY/TNrixY
/SXmuIP0st4I9r6ZRXyKhJ5NI5bkpNRXxZJ8a6uFxTDpgCZyc77AOU1OJdrAjY1+wQJXPPR+cyaV
/ML9bgGptXAvRMzipN3SnfiNSFAbCssmvsBZ2mjendcKQqnwXMihIDQ0QyxDjlHvWx7Fxlthe7Bp
hMujplm03bnDhX6qLdXaJxYK3c4epMn1lgu/HLguhUzvSZjPhbenDmw5JnV36JrsBFA133dUcYex
r0HZHXAI1DkhlsiHkEtpVIkq1FtflsbPizlS867zolv3CcwnYo5KXoqeYsF5HOotAajks6HALBzN
/jylckXZFc+GNRyqqMZcufBizXz6GlX3OMztldKb8msA785i4y1DsNxCnw2dCZ9iyAYjvRlmcTRU
aewARnkmmwB7uU5AZMlmRrLZ9Eti3NipDaBXE3PQ9rF4j+q+ecA0mFe4jGDqbT3mda4borqLtYFi
rFolTtjxXiMZxbW7trMNAnazI/LRn824isKUJNoBp2JKRFh7TjSwFcMwInQ5PiFj+zoSkHuBFlLd
6nEzTBtrLgB5BPOS9Q90RnhHv83JCgzi2Zr05lMjIkZQqKz6fGe7o8BEUBgjHgOLOoMD71kA+vhR
kXvujMSlqswau4fWru7Y7xIDy7X7ck76WxqTX8mYql0/OfWJ68qr11rF04Rd2NRozDD469F2Uchv
HK94L9FzP0CJqO1oR+ooJoh2GWT3PTxp8ocUNmAJwAaftsM7V4aWhDX+qngYAVj4FCr4Q+v9dHo7
3vR2Y5KFFcUHIbz50R3hOOS99y5yuwlLr3RfXHdJkS8dPaRpM3uqYrAOE6rd3neB1gtB/yqJeR4i
fmBZICaRIx2kHMisQ7exwntVZt8blX/OuoYj2q+GV9ESO4eTd0XdJdG74hMQxgxqy1JFwGshoRo0
uipuCNARbuDyw4xQxRfDLA5dztaIhHiz7Xu/fiBkLWOO26S/17g5rdUI8lVb/EPdzdPTQDkpq7WU
pgmfGMq56rrvMve+OJ2LncSRuOlV1D+TKrgBJeFzFaV4EYp1uqWHkhdE6jubzoRUltimXoW4yM1r
JUQa1qYtz/AAQU517XwurdE/jATrN24iv4q4NMJ+KlLjrmkIX3BAttNW9AKDmdONSYE2Grc7Cy43
L6+WGJB0fUxxDobuglnwRR8R78IaX9zaLjeLR0iSxmdV2M6nlWLHk0uHcBZxI9SMgoGh5zM36TUN
FtYnDMDDyQUIxSUSv64wbwk4W4LntiKvDa6m2JRMHjR7ppj+wjIyyjG5Abvi7kCaxI8+PABlXBi0
wrIaXpS/HB1z/F5HjrNvDfmJJZO23K6hLzSKnWNU1USiJ9sPeFHu+cmd7MzqAj+lpayosd1PVv9t
6FiKmAtg26ohrWcX0KVUJHkH5vUhIb0LjKHBmeQZxUF0yEoJJI9TpY/bSIlrlmTiObUctS8ax7sh
ElffZF1S0k/pP85LsisGqR5UMlh73fjkbs3QlEX1lpjFs4FVHSu/uSHTIqiVbZoNnn7qBbPopJy5
2rqyOJCCJGqH2QbTiWmEtVY1FG8PG+KmkiMlpRfGI0fUSgq8SJV9G/3u7DDk7wgZa0HpN8+0mNVb
+uxhdKflzchOYUNSpdxwXaHJsgNER/9tw3uxqI91bT34Y2ntnVh8FVX/XDezfas5yz3pY52R2Z53
01hZoWrQhS22E6KxFR70adixOTVfihGvUleUcNu6tmQjQlhgmjXSgwYKvgAWkMFKJCWf1fU5L5dn
WninXd0y16V1lH7PlbExJhcCXco3fSocPI6/ElFe9OwaxZn+T+uqiKCEvax+MgDj60/arZEtdZho
CJiTNdxOSZvsFoy/z8rK1hxLD7jRqnxWUQw8pvTsYAbSdsnxaAQzELGdj6Z9JaD7qbcq3vj5RFHd
mE/3LC8ozm0hFs+Fy+Rj0CZIzuVaTXN/NXWEPIz/0HBIbSeWPl/NzD9pVDBRkFkDrYOpE+DpG88s
Dr/X3DkKQ3sHbvIRN+w0sM2fuerOfBj5biyWI+tyuEeati+Sn5jtoKo5rX422qw5yFzdyVTcQK/g
iEykF+I80ndNwxV3MJXYi27YmzWtIlhybjxD8BLN9JOee8+2mwCiTJePye2/oj7+rOuc708t7vvu
4tbRMzprF3Clir9pGmTC3iqOaF9LGAv3TJDkzWtob/X9GmgT8Usz9pormATwVJVuQHBt7rORCU1r
Mz3s+gXEDkYbndJVaEbxot2x2hi8IC+nhddCBuVh7fmQga41yW72vPao+AZ/gyD7g3UJ35EIOkYi
1vjVaNHBHCR2+V7UsD+2KWanK68tLEZTLQqGvJq2XjNRsFK6dSNJdGctR873WQqVJMSBoyeEGbrm
3RyNFD8fUVJAq/J57L3iuBIYjkzWOYXjSbW3/Iok10w6fdR7Z6eq/gnycxzI2r/1vT67q1LN+Gmn
bX+zJKlzaoSnDkQA8lNfR/POHi31ZBFp2HjK/OAen13yyuKSH+uU58Qshto6PsMCFRBNTPsCkMza
SmBee1FTP56B1Nix1tIwQdPapIi8RJh990MlrE08wR8o1/ZCrO3xBn0DXJLQb2Or90KnyZB+kyK6
dWjhBntIKK3s/QDR+sONCz4xBttL1aP1q2w+2mpABR+Hq1HWjBb/zd55LfeNo336VvYG2EUwAOSe
7T8p2bKslt22T1hyYg4gmK9+H8ju+SypV/56q/ZsD2ZqPLJFEgRfvOEXTAZCuYw/AfLOD/TVfYiW
tNHR325IhfrtAEqQpDum+8u3k0qIth6V/8ky7ekOwBVZluKUtW51Qe54oeoGM6+qBihHH+lIRF95
9WFzrMocd9vuDQUVI4LCCc4oh+m6+EvxcSpjq3URuOVrjmsLdaZiuF5NfNUYWNMdImcHL1FoT5XA
6zBP37XC0/hNGxeXvyo/N2VgieRdsSsH414NJfpApvW/6218vcYIttr6Avmga0F0Py5bWiMzzmts
ESUs4tKD4FwBJ5kdGJ9tPhxKHUF8C4qb3IOdW7b161Sq922E8wM5tt4vHdvfLMupEe5ZOtPzwBuL
egbhjtNY5vyqaMQ3KR++bW33VrbD6xW9l11vp+ypf6TTQK3l+c2+dhB+mtE5wOeblo1v9m62EJVR
WTvP2grN0xK2PXyYy5kvdT8mFS7i40CMDEV/IAn8PKnic67CiyjQNwvWxReo5zJ11vqKEP2+SyZs
RsblSLnFThaM3YYJFU++BheBu9E7i5aZVgoKGzBk/Yu+E7dr4VxEBUO8Ceaw1vhcU+xszV86gEq8
w6ACm4pK3BE7b701RQolxX+tlDPVVzTjHUlJODjubttgvNIVOIgkZ/IDs2LHjOgzDkzx2yIFcUNG
e6YxdIb76W/vIhHcqC0eDksnPEY77mkwoaJT3RdyT7LsHGTFjJgip7irmdZEQl+bzbsqI3kP+APB
2PtBoLU2RN/7CdKlG0F5tMTDvanjg4aDKwrIBJuevjPPLEHxlZ9QqMqOOoAmbvC+Lj0MSirkquG+
FjGMPpxaUJWHO0XU+lS0xQ1MwRK92bGXy75zA/wzxsm7dMjrO0QrEdSbJwrzSa89f4mTHCo3AiFo
Wx0bs1iCEBPXWcsrWG5XTFH3soAOYBn/44lOTnrJkRXCkxKQpDDe0yN28lt/FuDQHANZDPqLHD3k
m4iohooCZiVhTXqscSS2Q4ThzglkbU51ZFCWBrUAn9YXGe02SZ2wEj68EWf3IBYaEjdrFCYdfQcE
qd1Xo4pQ7S0XVQ4YsceGrsX/m5792bf2+r7+Zh5QiF9ILohz2fADlPifP2J/+HNWYP0aH/3h+ADk
fzt+69fbb2as+Kdflv+Zfmvt3/zv/vB/fPtv0QEEqpYvd+O/ZHl63zwGND38o7+b8d4f9Obx6yXe
x8qCmv6rGe/+EbgQMmnT/4cp8HczPvpD4L7LzCf2Hzr1v/ABxB8SPwif1yXUDzzU3wvwU3D/JetI
8ViAP/Qimud+4LO1IgT43ad+SHpxmHJWBqJeF0yDRt4J87nzPgTznGRuIynRMxTOXxXo7M/YpTfB
xdKtGeNGE3fhvcqnxhOH1UVPedmFhXxofAdVUFylnnaY3SeYlex0Y3pz9stK/4N3AEvwKyXJixAO
DZCAV27koaj59M4jM85V0m/9lZ+6y63IIDaHDIVfrZNyr2dnBfb38gUxdX52ycCFDgaZkHSFt/mE
S+Hkld85Y5siBRi/agfaOxiUAVA7K4IA6POu1I4+F73bfYxnDOYW8iyOe7jrmNaeAG+I9iJRJL1g
KRSrwixx3M68AXJB1OTKP7bNiPsFw/+7yhPDdhZQ3VwVYH2oZOEBwJUqcQOgQa7rbR8uiFqfUjL1
4sqR03JbbVja4cAW3tOaaM2u4ITDGgEH0PSIQY01rMeKhgjGyJGUgjeCMftgxvGUEE5er8hA3fXC
ZxPMPrbNvY+N9ho4MSfU0AkoHTgU7lUKsP445zHIBVKR5QZkC8oQOku9O4EVw7bLFX5/O9MX+qMD
a+0mlRS0O/SYI4rQ0CNPow+wYZyE+jZpfM0d4cfoX8CRzZZ3KN9ntD/RFRR3XpEJc+W1oAWvN1Bw
zkmqVXYfPB9S2OXQowqiUlMhPOGpcLqFc+nd4QbpLX9RyS3OJ98bWLkcUeiU8W674AvYRXUNC7bk
HyXS4dIVATxlmlRydx7S0PV+2WCTQd8o0HdN0F2TlGANSvsBTJF8X5RNeF9g//seVdj4/TT2/PN4
ppF00Ll8m8mRX82ciEXK14C3IINhMB+Y2kzdOcKvVrapLcGyInzFsuROhRnXEg56o5TE0HJPd9rD
sgIJasCG9pUgyupf4HZY8v46v71iio1yU05VB+qG3tHrLJ23t05EVrErFj5eP8Vp5sDYmMaNgSGO
/HYsuMteqlkdoPBWZCcK0kjIFHqHwvt6J0mtQS/GC4ligYIWlfzY3qcF7eUViN17Z4KxN09ddeP7
ZXqP9nd+3jpVENHPatR9k5bTX53vFstJbGzZbMbHY6JdG+2zwvrB49tYrpfeAlrsGKIGgImiNsNb
NLodeQjhIGGhBccZET8UfPo36AqG/gl3BRphiKRqX2xwAKMMfceCHel9mdHdIvnyu2BGtXIdu4/8
z7r43i04aeS1K+4KWSEk3absEeM1HP9ZG4s7BvO8noqhAu6yycy7LWf8bY6bQn6WleHjUkXDR1l2
LWgYQwFjPpgkXG7BQfAhOCA0FoBenYUTVm57FXob6l3JYvpzXGbb8gQiFAl6P9TnY7bhJebTmUt3
qrU2GjQfQS4Kvrb4SEbNutB3wSGAPKK9arLS6+/KjdrwvTOqTb8avN7pb9Yl5k6q1Sf8bpB0YloR
bl3eJlPRo8LloImQTL5/sU0BAWJba9ayRwCcUsidc5QpYrJnUhnmYgkKbsspIKpkl51Wnr9/2Mgl
lQf1uUMSjYqZ/ShwWOO3QI0ihjZBiyrN6CDQHokokx+WisQX1kVMoIhSUbZflD+L60wiFgbwu+aa
SKUUyzlQ0r741IsehawdDqzDVz+JhvKvngghEEtItrB/09ZAKshuUpr/RwWzFec5zH+RC2U7XRqt
eOdD1YvrYtj85a8IsbbyW6gaz9O7YEVJ9Fi7jDff1Jw/m94xmXtoCnk05nZtK133AtDjBjhGKHDl
Tp66n2BnA4LM04hemht/CKcRUcoNBhfShvOekml8t7arA6rHZAc2Bq1zREEv/CpGQQB1pnJX59OM
4atYw0Om6vDcMTOOgm1QwCL/K82Cke4akEZQcKQ/CZDzrr3oED16b2h37v3a/eQ0wG4GhE6ZZjJa
y7N5ic5F6aWfK5Oob5auhqRG37wZKvlqRPhiPZZVv1BnqPQT6oAMdjikDliG+7eRTppPIsjqk9e4
abJH1iXcuYPqb+IUa2eF4IFvZXCq13mXVu+8wigyVjOcNmegwTctC4bRuJkAm0E5p0K2MQym8UhH
rnpLWO8+MSLJ/pyC6mZW7lKc9doEJ71qZk14lp+h6oQus5HVO5pKJj3RGG9egdcRB6Bv22XlxOUJ
Nwu0ofSMREOlANTmk9/eceh0H5oQkbZDQX/1RNe2/StDt5GlrfMYKXkA+3tmg9apZcF5Op/qQ4pi
7ndwcSh/jNCtvK1I6at4HjMeo4JD5oYQgZeVdOBgem8CF4TaSlRpnAWKym8vVAY1Jw3FWzp03Zm7
ZOOh5xk/FGXfzZxSjNWbNcEbb63VeK1Rxv4z7hiZORi+nUInlnuncLbotK5SXjvZoK8I2Ou52zTr
BbVlfLEN5XxcTd/vaSSOez2uxTl+sPJuYvL71WXOinpfvF31TU8r9OUM5VkyFygFPF0JghG6J9ET
lLpuaz8qqi65ZJjJGBze3d6dgQNZfhXtB3dqrxK+8vOXr2qznl+44SRiCjxCiGoxma4KYps1/YLm
wMI2U9kcxpd0F7uPeZATGLrBI8d4+ToA/Z9dR0IMIF32gPu7T7KvKWuhQAPpvEQTzcZUtydmN0v3
MVwSAsa/vxhMXZpoJMjgXp8sJZJ3uNuQBF5G1Rwf2zYLLkwmsafIx/j48qWeJ7KIBeAPQS7uCvgN
9ue/rJ9OY9U5iysvfbmK6we6YQjgbW+iob0yilnfv76eNaBDDjOm/xRGT+QEBEPvtqlq9PuWLHn/
4whqMpcTI2wM2Qgjc5b35Wva5Xq8R3i4CNqRhwK//yxZX+s0wOB8CGh6N2RXCoE8pqIxdmc7xKs4
A2mMcB5hd8r/RkGR4+PlG3i+SaNQhqyzC5PDC90nDw02HvhsVcpLVOr683l2/ItFzO0P1+Af9eXN
jwf61c/sH6+ioAgilRBa44PHr7JKvLlJciMvUzyMz9e8yUHP0hP+989CQYnjC3RdS0l5fBU5+J6m
wS4vY9ixB5mrau8t3f/FNoGI47vWGZDe9dNtUlpeYocZwKWHaPlZ3mdsimmdFY5XySCumcBM229K
uufxi5hONOGxoKRw2ccPhkN4ss6VDC4dxj0fBKK9l5s7kYoANYmPTQQMfyfNxhZ5eUGfRxY6lUDR
wLdZ6NvTR429GRnDLvQu0YOMkf0mTg4SJ+qtkNGrly/1D4/I5oArSA6uEAfwHj+iYnjCpWoPKX0m
SGstWjwBaF6jLEnEthXcYnfNyxf9p+eTqJtYBhOCag8WGb9EmMnNAeBCOryspO7PmzrwIbZE2RmF
zm+/dCtV8ORTj+lOhCgNPEgZPPvSsqiPMCFyL7fexPDRRR3O2CK41S3M//66BcbS7JKVNHmZyetm
ci1zPelpSU7AyQKKiza8r1LPfEUjwCfr3NCNuolK2VW/WZZ/ulNaH15MRELcxXtyoDR5OOewANnh
tc+F8iTvPhaLw3k5FQFbrYhJ619+E+J5hIhduIqow8CoRFHxSbBPK/olCWfcJY5Y5Lpg3qkf0EId
vkY9BAxAOond70WOQgpq/x+nKdwEVOR4udXG01Y8f9z0iSwpPxtWxq+Hl2/wn9aESMleEdDc3AfX
t1+2iqvhvk94Sl7WW0TS7YbFJ4b//qVBExBUkmbw/vIFn+1N6aOSEghaOWxRKHuPPwidG5v0r9vl
FCTBvXELJiCrbtimS0c1/u8vRt8ILipqPxwHTy6GNn3spkAfLxf8CG8QTIhfuQZ5P7DzHVXSyxd7
9qp5sghlIGtRyIkXPvnUEUUQHXjF9VImIYVlmg/sLD5EqsSXL+RBJn78yUnCpU0ekDTkSH+aGVUI
Xi2yUzMZRJ+ZG5cabqT3bobyXUJ/2Vx1yGdig50G0StUmDEyrjrl9ztd2WOw1ctthkcoKvczxdLe
iK37CPymR4tC0sqi6+WfXHC1lOe6pDievXS9GZo2but/G4gtKTqGRWp50+6zVChv1qhTtTGXAPCj
wwxR4Qp0QH6WurjXvLxozzY6l2IPBCrwaOn5T2M+SpbeMC0Ie/e4Bl1EHkoLjAF1fHS8pb0KmuW3
/UN7ev2SAwUca5ZujZM9Hhvus7cEGNAXug+DS6mX4JuU3nSJKF38/qEhIpWhq6NR/HzHtM37zUcG
C/Hpxfm8EHDyuTKMb86Ax58Z0kxDHsx5cSmwg623g1ugEGnOVgl6w9vPSxJ9lqIsg8PE1MFAzmn5
Av0+zTERWRsGgl6x3rpjTRcRW0lClO6VLSxg+25gtdhHfY1g9tnI779RKFhjZt+i7niOEV+JNU8Z
+e3bsDDb+95uLxg8ZA/QUEV3iSgdwpNge5cbbFxpjaHBTt+vpHEEFUpPcAER0PbK16HrlP0B+FX9
dqbbcN3LwTlbglzetCuC82etwrOBLnaz7VwFoBF6TwFsxiCuETO777tXeFXgCqzgtM2HdtUbBfSW
X85RLvbBVIVwzUbGKUh2jDoPB3rfaPNi7ogGRMs3IwqaR2MnKvEV5cuSprjDhG8fL51thsJ7ym4m
mKHpUTl6ay+YCdL0jvs4yc4l5gp63+iNn25a/Uw+pzKh88L8lMNGd3xrGSCb9TvdcuaLJdgRCve1
hxZ4kUbOctvhDJTd+DhkgKtI9TS8Nb7hhXjoZfbHVtRdedtuLucFCGKhT4yfl1uks6NXqZTW3qoT
5utiXJ5i9jFp/ObLZgxe91rYVtRc8ZoXN+cf8ujhfThzu3926GLHx9Irgld4NpG6t91Iby4vh3I5
SSaeVtN7pXOFrwmN8KheJQbrfsJvHGWWiM/b7DcXeilG58+lzbm0LjdOrdgFUa13WeUb703D0H64
FbmT4XTLdsluqFexjGaWOXd7XOMCBvng0MvDOEyA0bums4LqhPBwS9lBTTNRSHhqzhVyfImYL7IF
2x/OVTHl1+CM6WlF3QhpdamoYXcewKr+TTpiHHgnmrCvzpAoYIM1WSShDuc9Z8NDHkDP3hpdpZJW
QyZb+mZCKn+9Qq9oiTTdtnb5Hg/4L0XbtNz8aMGF1cjN+Nki7oLCC+9zfH6ToxnNDPDv4bPCqLNi
h/LNzMovovsmzGm9zeEq7sQisvycbi+9eW+wY8segVyDLa2kMsuqkHX1jO2Z+4UZP695O0+nJacP
/2M0g8X4fRL6NpFIA3K7qFXBfS0K24ntac/vuoLyZ0Eie7N6QfErJZGUvsnoXalXIbKr2650c6b9
bVS65gpDLT7TunOYNFRrwMIGyRT4MGq9NH9rGs2NCJfeCbNZz9ziKKiXTyP4BweYrwrL8jZq42V8
HS5Mk2VRgCoC8Zav3yKHScaxiDQ45VV0dIGzldzY5/tDH5fzmDEAQq0Z7Qr2CpRZbBkyptfqLxLz
EiklhFHbDpVHcF7gJpJkq+nNI5ZTXFa9oVu/VjQlT3TQtoiWRBEkl7XrLrTa6JAPEQ2ybURJ5ceJ
//9ZS79hLSFsRib1f5ZL+V/VU820H//i54yU4/4P/PnopoA9cQMcN/+ekQrF+JSZGw6DIWk649D/
iD8o8YdPXcoIPojCBy7Tf8QfQn5Eqc9PYUGRqPv/SvzBf3x02tsRiFQEAhA6zxk9GzSqaa3r0Q2+
ZVRuxfcKnLfvHmb81/VwGIbCW98XFdndyax+Ve+NWcPwC+lD17zCXK9FPahzAo4yizhBJBUvTRcD
6agq7bjLrZ1i3fdBJze5yxMEgZ395E86mPZ+Na50v/NiJEQKpSx2O3VRwH2XYT/eH6uCnnoEQjgG
bs9+dsPozDcozods8iKMe8wzFydKTg2ofQySVvx3GJL+8iJvnnc8Hrha/5XVUMFaoUvE0vkPMM5n
nR3sMEQ7mC381pl5ipFaSVVGW7sPmBS9jtMw5pKLyJv6u4YPvd4xzENBeO9lI01cetxzurx7+ZYe
SoZHt4RUiLBENgoZencPFeovNQy+rrg5AvL7Kio3LF9j75aWl1swapPj7y7zmQ6+yrElBlfYoSlX
FktXWh3xri3v28WsWu/UGDrEEncyLgjXJN1gqFScYuY4cNJt77NeJs5ylFup5fW2lZh7HZHGgfu6
Q6h4xEHq5Yd6XEwEymWRAQrQvyJtlXwLj/O3JAOi7ZRV881ltI29EUC19paxWrvdvHwhvqhfslR7
IR9FINw5Q0F9yvUeXwhtfR0jd5d8BTXgQbyDelYGwEJdVBEXXxXBm9m0oY8opwwrZ4DgkarptszD
pvj+8p08rgwf7oSmMmVNSPtJxk+n7cJHhyJeCvl1wvNNXockGwPkqNqhZ3vJwGGDR/HyFZ8tcujL
KBQhHXQXlZcH1aRfNo5DpavaSgGLHTXs14NeO2fCBiza6Ev95lqP6w/7dASuQMQ+Gx6BGvXkhSLy
XpUdWcfXBaPrPPjmgT7N8HnoRvZd2mq7xNUqbUPq3z4kewhlSmRzIvAf8kmTzYey3MdFab4sYOBB
QhXIWEy3iWddnX/zjOL5K4Qz6rmU2h47Cnzh480EAFiU8+TVX+dZZso9T9ZSfa+8gRi1HxRy6t2b
Jd4St37V5n0j3WM4ZeX2vjCq43BHNBF5AqZMSQ2erCDzCnBCa5C+Kae0j9bzcQ4C5povr8+zFxNS
nqFA9FC5o2Zof/7LJhBxiX0kcPsvDeUJd9EzwCq+T2J1wg8tCixIZCcYdg6/a0I+aQ2xI0IgyAjG
YHLg2aL0yYUTR7jQ+EPn8xZSwG/7WIX5aPYqQugHbQmADaYCSxKU6n7NqhTig+77PoYn4TC3usvr
bUbjI4uWbficYqyDWToyDOtVWK8BfeLfrNITC3rrPS9V+PCZ4MYXIZz3eJ2Q8+r6euzbzyD5PT5F
xGqH7cbIpWdTbaubrhPsgs4wJsObmq/JNEHAYdBI1Abw0imDdP3CBmRsL3Fo4TfkSVCigj6JoC2+
/wjAQdIRXYC6pPKDSeMYxa+pBsI27CaYD7ydph8kx3Dj45CR7DI0EwnRDir2XNBbmVW/TZD8WT5u
K9890Jllw0ru4BWFT5B3txyy48kLNHrwO53N+XLTSahh36DyCqCBPv4sG8l9EocfmhzZyfc9Ou/c
o+iKuAG8jWTTB/TUuwKhf7lU2/uNHHW6m3otp1tT8P/Mu6wpiCC7jAKCd+ZhCM+la3o2EOsLAEV8
6AkmYTxMa0EnEI6yRjYh2gyFx9+UAoehDCM6hWP4WUjPYng7kCRzmDGDxfxxb4DAp+uxYJA03Tk4
Y/DXN3TzuZqT4iN77cdlrj9Ci0ECIgkmnb+uArrpZ7MAs3gFRHIdL8dlhAC9X6LERr58ysV6FU1Y
KZW4rw32zNRR4vG1dZEeDJhgaBP4cvx8gBBCBI/awEGQxcFFW44FDd2G7WeW1AaxCj94pz5qA+6m
hp3crTW4TXC//d+/Q3eajqifJyGO4Wy5Fp8JP9tC1mD0c0yGzpcuIziufsszpT9WNShLUDG7kPKO
vzCDsy0vm6ofnWovsthe0XcUWdvaJZJl6ValeTzLZ2K7tAgDFd/9EtyVORaJLOrbBg18pWD80UmB
phci09DgAxnH7JrUw0923fsQr/hXOD8m6jSkA62NSydY8vWLrpeJNWyXiVJkD2cnEsmfUUU3ElSq
Ao8+X2D6OdFIS7fG5m6FWHx+tiL8bx+iiC3tR/sgetGFcXr73pU3EQWOPcIvPEzrJXb/9j5IXaxw
I1/702VspoDf0q5twKcwFsgMI6mdDoqzq/fagVvCbNReaB4Ley9BDMhMMlrH6/DLGml0xQ8+yhjB
OWp7DyinOo9s3obOXplfmwBnQiQ9AG9DZELXh9sCZGrXWE+Awb+PyGGxnBsGAfymihQwOC8GjFDQ
c3Wl3aI2tZ7uuqjhv7XAIwvLoGIgNpA6bmQZtKb4zlf6wDZ4ZJD07gvt9/aThuHPL+3dgGIOcRHy
RqtVIfzpTmGtzSpgL9KZ9XxaXJohr1EborV91D2SP1ANycXsrsZIpofNUsabCM/xcQuXnnn4XYyy
STwdqJqVjUxZlRXbSbrOKSzjtPNPQ7mmAdIomW1ZpJPbbTfhui5s/8jYefgxxsNwbUgU5haLvTCc
yh41qaHS7l4mhZ+/aannE1APxWjfMBOuFUtnLDDN5ADjdq2c4dJrOsOI0qIqPl+ViWHAiGOB4d3o
IGICd99A3OVhmqRY0/bPuNZJ0Fy3+Aou4Phc+nrVkUBMuDkOflqsGmHSsY1xAiFvX6Yd84YhO4fR
C+OOlkBJmJVftjl0UJcj2K48c4xEMFpxyPcuWYYlWpuNQl0PCzhhNg9GrHYn4nyiESeAPs+f3HEx
7KHEz3WZXuG5sfEzjaIvM50t9AmVRjes0qEueR8NnSVHjOC5Z4n41glRVVxsAW8zEMiO7YpEmNzH
2rVREAZ7zM51c4w0p5M7dDN/kxJG87OhT2xcKt2pXt5CT7YZYQb3h/DUBYtk/YbMITpMrCLfgvAG
w4aaNIS29oK3r9fwKgLRFpxHaJhx4zSKRi4dCLhW3YlwyXE0rZ3ilK8TjFoMmpKVPWSHYUTrZ7fI
MG8dDuV+JT6sUeYECC+tfZciVY2V9Xmnh4ZHon2FyA78b5tiWf+Q9UsdaaqRn3UIUd8uztxqv43P
AJ9EtJ5T0HK+czEW24bNXRSh7KwTJsrHwAX39GeiFx4efXwU2o52FMsdqwKvFLj1dab4sItxI50+
jwApsII/t3Wdz/ZnoBHpte034E/cuWwdG+6NE3FoCQDirLGv+rhHNGGtUtDnyklzvtwgSkKFqVAm
4Gt4OWH3YGL07Bwg9GKVIJnmqv/TrZfqLva8GBOgvte5vpQNyMqTbKex+9LVnDFXPbKE2Ntxp/6+
beANf0I/Sm5oJjRt9TWgudrf1tae6X5Ghmp+s8U4fuxmpwIG0aFD02FpWDQxxFANn9CMJ+SAoum6
13g7YQRdu7V45Vccq2igDZPA6rpHr2sH80ZvBafw1EPVwc59sin91s8rjgUKAcQYYRtnHT7CvRuD
P2WFSHW6L3QALm4HjmlN2l0X8/wJ+zRJB+zJOckqYFbVvG0HxiOb258SD/m4q4WPA1XkoXw9gy3p
TlOsUviGJGjbXVp4uEbnSg7q0qzriNdAMED3W5mIYHwr08HEB6f1VLG3GIYeRnKVngOoGA66hTEJ
dKdx3TMxi8w7JR1qKcNuUNWG81bih85NB4cleDcajdnimduhg6aPcesuyx2q2Hg3O2ZonNvACejB
Dw27mh6alP27DdwbjtfVIFXfwRUJUYjYuZPq5CFGVKU8S/KBLvWGGw9u43HZ+kgsoV9ndPRZ1EXU
fM08jJyXA2z8VX+Li9AfMeVTXatQhTfh4J4NSaPD6DCWbljJs6QGu3CNySCqi2eTRPi4Qno+QoAE
p136jqhRwn3BNVgepY9gSHrdezxMcfMz+3bXKpHidk7rlgnEjEUxx1JX+3UXvsNMp+uCQ5fMPYIA
reum5CggwoEHM4qb+WB6lPbY/43TF2RQvb9M9liJCSR83BpSDGctBzifQxZIG+Hq0LUZZk4PUiSn
Yq3mFBdo33RzdLVpcIsD9vUa5+bXYVYXnDJDE6Yeww2F3EVyGsPWZn8SsQJiiioEROD9it13FZ+N
us7lB1A3NPzP6IKqMj5LnYFeQzfqkDAZGkNmD8ucVToLvJAseHbJ3Zw9LnrQNq+KKLeHRuLMCT5J
PjLqCHCLRm7+OT4eFSlR41HxOxf1WLs8KHlJRL8pDOveBsS6gnOFiIcfkJqALR1YoK5R9uSM9Lxw
p32aKa4NIFW1GyDAEFD/HmFSZCUs/C/hWzJhi8DWmYkLGyeZsFT8Fa8QMXfUJIhO9PcMQWy+GifA
C997A+yazzMmXu0JiX/VvErbYuJYHDocmPzLplM2ZUF9wq7R0DZyEN9Hx6xlfJgrMTGl4Tykb7BT
HUKjCH+4fcjyE8NXmyI9tHukqe0p9fMEC0TLOpYw2IhoMp7t3Qs/cVjILg0KeI9rjvXu92p0WFjC
TGHvAAgYFtXnf68E8m9Ym46dv5GRqibjN7b1IHHMLQWDS2ZHWImxZDkystQs9ZKEH0Cu0nv68Ro5
MIV4T/k3DndgNpHrO6GBKnhHowFf3V9bGDW23NtcuEkMY06FRXmedTJFhScgHZ3uNuBxPBUTNNt8
6nsIotlF5zY2qXCHIicFn73VFvLMC9gsNf06sezz2e0VmhfQn0icPchaRMC26/vwHJc/M0U325Ch
ufZKMtjgftYtsN8BMqwujzqBH53u0OuxnwioINvwapDDNUdmATZRExWlca6F3WB+MubaO9Oeqsiz
ITXa0zWbppRDE+c/EtW973dkgdLvbb45MMjDTakqCjJrhFwptZONOd665/+3f9sq2G43cxUpjkuR
cV/ePsuUTQ1LOaY2mfc7e7c/Pg+k+Hgv1TgznT7rDYGvhpDpT+mnKZpTZh8AgUvFV63ZC9U+xzSe
7yzoA7t3q8aLm9f1LNJpOKSViQRua0Nd+yS1c7vybkdnqrlWs/U8gtuBTaJZIWxqHU8tJV+q4ry/
n/ox9xHXK8cOc2Rqy8B/FcxiQDciCdGN+167ni0Ciy6kYnPFYl+ICWLSSwpP3vOwoqR65c8e9ZNU
8bpMZ4vn6/J+ysTCoiQ/Mh+TuqiLHk0b9TxtzqCQxOBnRQxsBtXI05KmLtUXyvywh08pNUt/XB3H
Wb7406g3sAKT66L422WUI1PWp8Y5j2Tnj3cY0uAdAmNSsP6IxdiiW8nIZmH9ImyRDyLeJvJp17I/
EpOkvDV8JGxnYokQQdjn/RQ25Chx2G7vWXUbcRkRUfNeaNU1iJJQP7CdZMjlae0lmw2VHTFZniMb
tQzZsVELW/9cRKhffVnLiDzqx6fXTJVNrSqnRjQUxAj6ivowTJOxG6OZbf/ISfzVbklwejN6GsGy
NJoFQVcpI+I7Aws5C2U/carltHuNNGBA8rrORQr5qVnGtxKaurmIxgVhgMh41BQcbA5kH4rAAUfS
k6zKll8TBygBxmcFKlS8SfgGRHEEDx6qRtgnJV+pLiZBkCLhHyXUwZnofGS6ZqvAH4VFlWz2ptsN
Y1/c2bVcQdIPMPyLy2CKCjY6RZLL7p9RIeSV5mK0tz42TJzrI0DmZBiODgSt8rXqaI7wF/GQ3G7g
PNiANfAaHVD3pcmRT5NObjYmA5nflPd+izd6fMSawEaOeDE20a0FJNfyNw3Bp/1AekYRELsYEASU
HOBoj3tG0dJGmIZW8+cFJTA+J+sfn4UHRCY0/Ecz9jzvby75tKdrL0l5Gth2nodY15M+69o1TeQO
cvgcytlOb35sjQr0FUfXyz2x55dSIiLH9e3AyOJdHz+dl6XdhqpM+zkPEhufWhn4QAkXgjWx6+Vr
PYHZ2fYbDkJgtEBcQxF8NpUyLlqoc1X6nxe/hmJyNWa1x04MhyDjM8z6WnAWIlFA0EC8LDQ0UaZK
RzitA82W13Qh7GQjpuS1sedHZP45+7BsAJsiqdBwJqBoMvOnl2//2VIBiXJJbMFGUY57TxFLC74h
VmsNqlouFu6DA8qWhRyulFAvX+rZnvNpDMeMgpgEefD2nrwV0ig4SiRQ93EW+eNKDzoq5vdiU/YT
kUk6/3bLPR2hABoXSnqwEpkmeNhDPd4HvTZ+lNK/v++CzMaoYeFjuxlzIvtt6oEBWA9JTL5PMrHy
528VSOL+DdGuDi9efvany8zUNAztLIMxaShQwn98JzMemNMcp/4nehKUjniM06WKGjDf2W9e6NNV
9sBr8bSAtrgazbEnzeuSxDDyRSE+jU2rytcoONvSPMcpiEM+82zW+PKjKW79lyGfgk4raTsz5EWX
kqhiH/2XNv1QIEEWIdP7qW+YE2XH3k9smCMorrzXpNfVArU7T9cs3qsSA9f1+PINBM8WFys+D6xr
qFCy5NGfRpYgzSrRqeaTztw1bY7MsrbySNcji4sH4f3tZuozmxoDH7Hx+2dT3AkH2/KqJfaX2QWQ
O7s4dRHaFg+t/5WvuEXZk2oBSziE3Mkj5jYyh8gfnAghflEORGs1h/awnNYRuPIhS1w+/J1PdCIX
GdRI80jM/YJoIgT1pjhGJPPecJEzWsbysy0dm1uZydi0y+k9RRVjldh4Z7LLyW2U8e0R33V9x22p
Hw16Q2pP1CwRGbM9nGh4yPg8YZNl+KUFkcQ16cz6R2nR05n0pgWE8VXWlLRlX17+ZxsO4B5gx1AB
3Qa5/XRrj1QWGVal60cERH1y1rT73+ydyXLbWLp1X+VGzeFA3wxqQrAXRfWS5ckJ2ZKBg7476J7+
X3A6/0op77Uj51WDyshIWxRJAOdr9l67W1qgYO6WCuDnyPrXL7ncLe8uOR61wY8djY8W4G/qRBZl
U4fifoBp5S4zRoWMCFUapodUO+utzm+wsrNA0USNhliKQi3Ll9/m17/Gx3dOEqWt8+REssz/+R8V
s4VbFwPfZfyclow/jzJvuvzBTAezOZltd/71i328yKEiO1hgfPwXCMjtjyJW19AjMhna9ktfV8n8
6CTeclkkCbb+4jfvy/xwS/PT0UPjQ3e9H5pZ/UN1EA2jnmVFbz4UbUf8smB82QGsZIxKpyuTgdNh
xcI75x8eAxuuy9GxgkeaNacBIcJYlxEMLc+yv6/wMFOHGjNg93tdRnQouJS4K+IyiZex1qgtYwC/
AwYSH3rfXcbEwK3501ggLd6cljqcRRHi5+Wx0ufL85qGIB3rA0RNOWXA7PTIvvxHnzefQUALp3Of
2h6Jox8/A8eJuiB31fiA1HI5mUXJqgLj4lDSOf/6pT6EmvBt8gBzPCxVYASY6380Hg1lxUzVsMW9
b5c/Xgsam3tOwfwtRxOPeh5Bf+zeQesunWAxFsuU9Oe/NT1cC0mDoPPhOra3zDPpBSuedGbeCiYK
Worsbz613KouG6wqT4fdZEEMsTaY02iP5cxDrd/+XPyxLVqWSFqWmNw7s6/P/Le+zJcvfHYSXkX7
sR33/hhN9EjFGMxoTrx8k8CnIv6y1/PgL9eEwy6D5Z8rNO5Irt2EnQfnnhBMOdBVGphpy9+ct/77
2wUUrM0mfyEa48uxSG39cAnXvIPe1yvxLest73PSFI65NVmP7t3Ur2xm/HG3jewxuJh8mQnwWoL4
VkzJj+QBIK4sQM6yNI0skusmH/M4BsMHQf/aXmdjC8CWCBNzL4PkJmfV9q2vbPJL3Qaffcgux73q
HYH7WpftJSdSjEgXzk+6BttkPc3skfujaGAOr6os0O01U8P0kQyojuYggzkVwgS5tjmV0q2NMBzk
Y9Ovu2qqN+zEs0dSC+xjBoed5U/VMc4rUegmYWdkX1BNOBcTHl4yL3DP41eoGu/e5Hx+qeLScFZQ
C2JGGFHb7mAKFffoHtWjtCyYcb6u2QUJ2U71nKqgfUUZ3Ny5dttSFpETlYwqAcFjT1VYsC8aATwF
UluphTKXAT3rhgAvLjFVyZPyXSAtvlDpuhua8h5kIiMx29Bipn2aHequfmN3k/7VnLr2C35g+yFW
Ds7w0c0vUq+VGzJm5W8cYe8f1lwQrJUpcqHastOnUPhwQZSMf7zaiYpXvq/xOjDBYWzcrOxISEd4
/vDrO/r9AfXHi3kI5ZZjnhruY0UiZpvSrgmKV1f3cjRCo468lfnqKs/Ty962loj6qMxvWBESx/7r
1/7blf/jbaLVYWXDQ/yjbEI5bVCmdpO/1kB1KjCUFQJhFO+/NWv9+En/OYZ/vEvbNNHnEIjGgfyx
icQumMJ7jeNX/HvcM5bJcQGjITfkeowz77bAT3grWwFyFDR1QEgnkNIMn7LjrsesQ/aFWM+9atwm
OBZa7T1w3kI0Y67YPeY5xYvZFTm5xp0BQ7dPiu+5svwTIcbeTW9O5lOQ0KeCEjbI4Y3S6MrKF/ah
5uUu05uUXZwxBAzWmmB6TcqoY5Wgmq0ROfqLPnZWiAfF+k0t9EGEx0eylAGUQXwuYFzNjyWBoXnt
aPvT/Gqr5cMn/zzeWTit9uM8vhRA0Z8tYirXCuMGLodGc/dQzJxi/etLwFku5nffjLeINW30IFgr
OMY/NAHQSQCmMzB+xaOUwV8qYOaNvuMFeEqzmfgTOwcLkHckRxIQmbPtKfN9ydzqsq9c8rQyj2Tr
2YjsvTVPDM4aEXzJJfP0sEm1SzkV3mmypl1h5dY9M9DsqtT40lYui7EpnLuRtUtStjjgq8C7pWzs
AVTb8vvkJvJsETq1S5kU72VUVle502XduhSLiBquMkF0ZnqjFdixVu5oLKCrblArgkej+yEL4iQk
h4I3gKo7WPVdxArAS2pY1B5n4p3taP5JxpP9ZDDVFkRSE+jzm+po+ew+frZ4pGj3XbpZ76NZTTES
5nv3xGstbeeswbx/rKQ1TYDMCv1sDPQSv3lF473wlavKW8SYtDgQ/JHgfbRjGrqZNbAbkzeoWvaR
sZlGailcugsGlcmWRQSQMsuJmtfK0uGlR2N3kjLQb7Q+sLa/vrTcv19alJpLaoBveihxP4oBmyF3
Wj8iGyEaWTDQt5fiS9nMYNnqfHLIxzVTJhx5ibK+c5gVruFcO3siWuWaOUkQwJvRkIU3pesRL0us
EqNfRuiF1saXqUs8SG1Z49lVcXSIHC+yV1BKzGGFKcckYhx8hlo1OKdDP5+daqfxsWyTtNMucVX2
/AHgNCe3jSdwHQPHWeLICjQPp3dY4rc5gZBkBa5ZAE6hgWbEmPZDwg6Xpeej09OaUou0d505Foc4
zyxA/B5yGa5E1kWhy9Tv2gpkwcoVRR2pryN7pQ7ASQQd0asuhwoo/aqUlYuu1jdL44A4ZWh2Orjp
p64p5WdVDB0hISbsihb06O8GX39//nClLLF9SNdcvp+Pj2TLZBOajkP65rvMB+DhBMlXVB4TW0O+
Mnoq73VulTi4hfZ1QndPFJXbV79zj/1vF6y/SJA5+rDsMxt4PxNAKdXm7exlbyJ3J7X+8YVgcIpJ
YsvcbqvPfXBfA33cTlhTNlUgxmfcqoB54nY27n99xX4Y0P24e8jTYLbMowOt5UfF7pwruNUQX94i
T3fvatdob81M09Yeg90LzkV1xt/ZHSu7yA9gd0HeFh4HGcREzBxe7CNIxhdzkpqyvqOcrx2Sd2V6
95vf8m8lg4dT3XK4xdFM01R++Miw2095UNvqjal3HT1QWTgteV8QS1Wr92cTtwU7pXZ2fZiXTvk9
nnUvXc3CrIadhQPs0Qmy6KR7Q/pgEinHhoRTYNskTcbHDfY+tIkS+Hm9/ddncT9Vb//+18trLos1
mM9GfuveoeUW8+BfvuCFePeTZLcg9f79r/Pb8D/7l7xqY9m8/S9/86fhwvsRnElUNwMUk4p1eGu7
f/9Lw2zhOB7zSh1pCXOVJTjmTyCd84n5HrrYgGEA4faLSeLPdBhzAdLxxzFbUP6xTv4nUZvvy0jG
9Gj3GXAwa9D5LRhvvL+F4U+OUe17M/QSaJuI0rAeutHjXz6U6z9Ozb9iGt4X5T9fBPPn0qR5/MN8
/yJd2WsVUvt5r1KcE6PXznB8ei+sUrvb/Pql3s+C/3gpFlRMi2xGo38bEpa5GOsksub92EvmoZlM
L6jhBOUjj7/FNbLPoSbv0OTYK0j15W9e/m8fJ6sIfglCugxuc3bE798pSQC+syiu9jxL7s3ce0Iv
sP71O1x+xH8KE3748hJMLTxGoZShP07uvwxiG7QzFCdGzWZ1uGcg89gGRhkq+CPoa+u3X78YB9Xf
Xw5NGEwKrLtAU/SlaPnLy1lRbbvI0tq9PVj1MUpzA8FlwBwsdcgIz3r7wRZDTQ5PVHf6yqEKzvE5
ByCg8rTJm3ULghpRZUQdR2JhelADOWhhX/YBzFeO1HJFDHhSrMzaqIZVHgerBrfbASCu9dVMhh0x
4d33wl7Qek2nm48gbLEoToHK14QBWGfijII1CUfWWunT+DglojlJNxoiGhWvASNXB/k91onoSU4e
epq8sW5EVDpXDo33rYvrZNXTRq3w9kRn1RfGKsoBT5W+qhHUOvW2V/N8AL98qRKt31p5/p2C6LaU
9jfyG2447vNwQKpzrPTxS9TboKTzxN1oDj8zJyhpnVZzvUtrB21HYaydNhnemjioD14SX1UTOUwy
KPGKm7naDOXgnkeQ+mGgueJoRtajpxnimMSyC+uWyA/Z97hIteB+RMKynowkOc9BHd13LuE2yk9D
PegjIFoEMY6D6PczU49NAnbpsmidUMXLpBZAyoUT6W66GUjmmJbE9Cg4kIROMoqkDLuvPVgcMcYN
qhscnhUqaaKjKkMY22JsGveBtld7itO+uSpKsn8Ydo/mPdaD/oIcarWnPQf41TAm5VslR1fkdXNZ
4g3amEWdbvOBIAp0Dcl1XZZIsofCQF2nzG0vM/0RhYNPRkA9QsiVpnpWUifXJtQn4wQNLrqXcT1v
ClkaK7FIQeIapc9qkAsJCgHvSYi4uanmornOm/YkSF16rme/u7eB5u9h0xqXiwR4zziHHCt4f1vV
FeOuyK3nOG0cwMoSsHniWeOeHjW4oaRLdhrjlcs50sprlTFra9V0yc69qsOgyvQtE576uXQXqad0
kSUao4POKbDVhRTLQHGOXeqLdouKE/++6BD3BUb0JVFpTAiJ8zT20RG7Wg2ld7ippvSBnIEITFii
7WyI/BdMYVKAZT2UDHSXN2D0jJ1pERBIP5ztJ2jnB4fB4sVU6ovNlYTtKyp03+SKxvvAUj7SbyxR
Ty+tRpgvLL7i1EeJdtFFrrmzxgBYMHoSauicQVQqam9d6zWvFqUW8N5A01APmsBCGCrCccDf9uyn
XREKP0I8JcRwMSZJEkLcG1D6aPGu7XW22SkRdewTiFkSakTTlQYry82G42zGxmmJ+duKBJ5jSWQA
rGyOZ9eLX8g3fgoMMpuZ/eq3EuXY3uytL4RWndBNRncIioig9PikYa8fO5sU5V6gACYXq1uLgdFb
jW4hdOcE9V1d3RAak61xVb8CnyPhCebSxLwq6g+CSMqNoek3MOe3HbGQ+0RT0OPInN3NKT82Em79
gIHXQ1XSDtq6wp+0RShnvbQ9brsSldCmHbd1FVn3jlMFYWGkTXEovL69VlplvfDc9g8yHywyCmIG
5+zkNjGaAVSAdjWfRZZ2eIpFNT2UFO4ospz5YIAeXFWm89yUZNySTa8RzC7KEMIY+Gk9PkV+sYs5
AFZ5r9O+RxHDniw3inOb+4eMQX6ax1jHhAFV3G+OduNr5DyRTS1Szb+MRPomCDMO57rdeMq0XzBZ
Vl8TZfVXDDbzYOVk3Hs8EtwrOSXjiV4rO7i52ezJKEzX5TAPn0sohcw7Gl5ZD5JpCin0C6h2xZh8
D1C7LR25fk/isH2Djd9dQ/EzQiPLExomJ7NIHY67DZp8sqFGd3zN84mkzbpAYtYWYdp4yaMTO0S5
BJJcg7rJlqy60Q7hwzibzIfHombPPmWWHGpyEub+Km99DbmK7iLh8L6xwY/wqgR877VwEqDbvoeU
ajR2mL7zTUOhHeIvhbKQ2iDK3SDeK1mWFygynL3TOc6Vy75vH2tR9MV3Njn01V02xXz8jCIeGDTh
/mces+VDyu7ZOhshpX4FyaNLzTu7RkEJReGpm1L7C6Ka+Ow27vzUFhbDW8luMEEDdlZG1ZG9kXDl
EQi3J0K8WZFlp605PL8XaWuuRN0g5Y1Ee+B8HA59YvHMqMfScy8Ack9mtjazVv1RV/y3yP9Nkb/M
z35Z5B/K4eWvtf3Pv/Cztg/0T3hf6cGX5pPC92dtH7ifXAazP9pzVhSAqP9T21ufkLAuOCq6Zka3
y6L7z9pe/4R6IoCIhYgGgAl/6x/AphnOvi/esAqj37BchpTArRedwPvijcOh6wtP+kcdq8yFhi2Z
7AEzvR1ZRbxyuMyHgVhbD0LHcnwhpk7PFsvdZ8x/LDqE12rX2E15isfV1INZ7cRjOpvCvqjlOH6L
O5lEB0YtZHOJQlkEHJEDsFUGaFFBdOTj5HTDjWoqi8TuCfPskQowe+37yTn1tfIf47FMeHpnBJij
vDLMaQ33Iw9JIjvEgS0PvdNnmyS2ajTeCNEJQs8t95U+K3srdOKDs2wmrHjsnzA42rep0NS8Vn0l
vnfWnF+xyLuEAw/9aipkQm6rVb/YPP2f6HigOmDP/q6hjQQnHDks25rRw4zWc4ePE/sf4irHS6g8
BgVdY0/fvVzTbsoiGaDpsZw895rJfMWuSOqOEC7Caiot+2TGSYqePJkpdzHpxC8zoeP7zBUtVksR
PxuTFY2h5ef+DkwKiSIsH7M78JnxFauRg1NCu97LIYt2EIn9IzbPfqeXY4U2Ic/duzyOZiR9GGe8
1cRjidkU6CG8bmlhQNe3y+B1WlyN5Bs3nh4SWaYuXDiAoSnS+qhEmmyS1nCJLIPVGmY1i7GGAHSc
UJOLvjio/LM9lYEkotAjod3L6z2CjnKfanr7NdbQ+YeBzLMytGe3uquzoTsSPaotBQIfTpAxHNaq
IsM9j7B15UdzciXdaTlPEV5+zqjQV66yO//CwEQUrxZi77gSiDiPdMMCDWg+JJusLSgs8R2Fktwx
YsDdqkaLN8KnYNPWHTtaA6bG8Rhd+131HYDWRM3ZzTW5VVBvvg9RmtkrC9Aw4g177r4VDSXzXghC
JilGkkNvFfVmDqbEOlSF27/AXPFZJbB9K6vC2ZKI1DAMwuq1NcrAinD3G7gjujZKHms9FWN/M2v4
hFg8sMzrdh7Qk9th8uLr3AxAhL3y7UJsDuO8QSpPek4Ra+1Jn1GAyzNT/Fyco7YO1rDooHnYXf88
0DMefEafxF/yGgJlJe6MOxsr32bAaol51zD6Yi8KA89MSYBcwR0a9jSJx6kjNLKl3uL2thpiHcho
iZgheeBsV3ZglxuEEjkJfYuYHqkai5PO3LADYMAaWTnQWOPCxAlwWep0kCNhRbod7LNBd04z69Jw
0hudOM1i2pOrzOeuxpFOurfJ3ShIZRlXdlHrsKzLyV23rbJCiy3CViZzB+atwXmYTN6BMnM4KXIW
17SK6a52lGKFlM/1hdvW6mgmKr+djMIuVpKSeOcmRXerBe3NHHNjpgh42Vs/GBqPgcxPIbeV9jpx
WXGXMmnvNWVmZ9ALZNcUZArK0THuGjvlqeXnFBYBQt8VrjhiY1JmyyCYfaDfNlWCSq8tu3gM7CbD
IMiNrZUWPrro1nUL6AKlkYSkihRhwqoYxkOb+ftmdiGWpywwtaQc7pH6x2u9n4KDV9rzxszcfgfa
yrx1K9WueTylm8lunAPTCnDUTsCWIrJb+CxBqm8wk44nPEzzk8WG/zNg42RNE5KtsF3GR0913j3r
TnVRDS65hUHU8kxBIsCzUjpC+6bP9CDc+dF8pafcvbKIkmsCRrI3Mpj8fYkSY6+0IDkNBruoTdRG
4+KaUSF+KVpWaN9hJNP6TOAG1Mwm9y9SQnZQwTCKBP27HUU+I9utO6JVsSVyGxbxzUDa1kbMFpxw
UmL4tE1cbk3oa0HwTUKq5zO3elnzJXQjPhl6DenE7VWCiue11x1t02Pq3eWdqW90v6LpsD21bVo/
/1yXvn8dd1FFQ8rX/znxna3pKO3spGNxhQuBdhef1D2D3+x7O9nds8fi6s6rx+KGKMloMxm1vs0q
W132c+cfEt2mMaTdSTc0QxkP3ViqO2lb5dGHc/hitVzSllUPp9GsyfiEHbcfNce4alsnDceOKPqW
LcFdZOR0UblmyHPXEwSmY6o4tU4m9nrsJCE+OSpjbINbkUVX5Hwkeyk0ea2lyiOhqfe9MOKZT1Zi
Z1LY4Ww86hkpTXma5GdpZuIhLuYhXmGmab9MPzYGs9bLk4ledN+ahKatZmP8mncqDWcK3nurt8yw
EuiCVhDXIfN4dftQw+s6zbEYTriilp2Hqydcb3V867jKuDOj3mQ1kFTraajp+N2pi5+qumLNAXri
OmZGE614MNV7TvTxJU5ritvYJmBWYWfYDJD4Q52IqDDhqjyCArrp1NQmV1FjGV33Wa9dAn9YMQxG
qn+etIhYpHL0GvnE7lQUXdhBEuYkSnU/uZrLuCcsxVL5Br1RvZ6sfsw3DE/mV7/r3Q3g+oLcIZDT
JFbZRo+9bWDDF09qN+j5/TCO9U6mYL24SMWBrzJbq6LIbqxq6tZOQZ5qpFXrGvbJHwv3/9bHv6mP
mT8v+6f/mzZ0V6ou/p/wpSkzWbyrlH/+1T+n4P4nqD6657quzmT0L4Nw3wIgBB4SLuWPyBbK6J9z
cMv5ZEJg4Q5dVHjvUtIt85PO1NqBhc2gnBL3H1GHGKC+r5UREjHOQ7e7COIsw/ooJVLSTIsmkSWT
Y88YUGqn1hCirQh2ccH20S1M8OI8Y/2bQFqg/yGKyPPgIn7qs9hfPOKKGAQhracfe7DSNYu7vnXF
FzZnYA6wPFR7b5idfdUsIQRMWhHZaWhJCY4uxxD3l0s2uDbSKceoBK2Tn2nxOTVK1jkZG4IjUp+s
3tSBjEgcIJPbIAaYKmg9L5qJNlcIEbCu2NsUqusVtJ3xOo2FTYrl2GsbvQYq2ogJ7wZfAaZSTBkm
QryROr/n7L40mZ7hujWFdVDgWY8DR+4hGKVeEBlY9896zi/F8ld0b7zKcl+S/meEQoHEB/ZWsw73
3Gza/MgWGUXBbhSDIlnqUhvQAOjMzDcWeRzfEYrRapPxcA10YQH5zVK8zjysOOmNoX2qZs3j5/Kb
PQH1b5+KQU9vOS/HazHK+GpQorivWr+86tqmny7Geoycta2QnxGRiSiOiUhmiFA3cHFiba/8G9Kg
pk3tVnyQiSGonnSgBxQuyeiRiThXEFc5e0RWDuVqnBv0VATmslXGOFFuPT9vV87sEcOTV1cklQXX
mOJlfMKR7+xbPj8kc3VwIom13s1xPJxiFZjbMe5Bx0HpKe8Mo/ZvEF3Jc5LCIA4m32EJEZHSIRrj
XqDiObAbh2mQwd0blVdepU3da3eznU8bFwfj0W6HgSzJVNlrCDZOu5+1HHsZjm6QI7L+Osx5/dyo
0nyq9MmGkDjXDtaEiLh6XAn+puniDu0lhsObsYpACU12cGeitbghJowaE3chYZEOozZTjKy2ufIc
Exe+NrwQgOmHKaXHCbOMR3MHaORoj0kh9wI14HxQCh/LTgqlnUyh9UM4mB4QCHh9JJe2FkbPQ+yk
IInhl6hbGOlOeoqpB68rH93nymhc96EwJvsybjV9wOiT2SSd4QgsZ9K8MNFYu4hBYCBWUMqHivqV
DwLLHLZw/7lmj8DsJRhqQL6uJfh+NOo41NyqHjaoyP1tBP/SVHtRMus+dtRl+iGr60k+mVUbcJjx
P7BYXD6fyc/Q7qahaUMzFZdenvcXsu/ap7jOz4I+4ET6pQy+JawMOMFMuJC2doxy3SPt3sz0BwSK
civnCa/+3M1EmU7pVnf51w65xqGeo+FRdiZNShCXl20S15u26m4TCJiky5BwgtoAmwuMrHh4dDFK
uHtub40EXkvsyqZho6IcTLchlIsKSplZr910jBhFmW30yslHWu4ES1BR2JpqPQE5viClJjmUSid1
NyhgVfqnLmnFAWtUGwZ+OR4hlKqNN0oiajpEVXU57gbN1l6dmScNcU9hLYA4+kaCYdM0VlPVeed2
Gu+6uWXNEA07v0ucR6NpCL9WSsGhUeXV4Ou3pGCZZMzMfG0tI+bIJra3z4hH8/FXbkXRhi0K/Au9
qNo3OoSzzljhmbHXsAfXkt3RlvlXCWzUkFHajMq77a8NJaxtTQwO4/542tnufJY1VBWCaDssim22
nQzSuheQZGikJHGwgiirderPzyVJh0vc6NVcNZfdkIqwMuM+ZMLd7EjzaLaJq+mXTSOGK5cyn0jI
8mvA03ZHXp2/kWIS27LpEogQbOuXoMT9XJYyzPpeOya5NC5Ig+tXiqyQUprtOgJCQVotoAozUIvV
u2ye2BIMex1V88MiZ+PCGLRd1IzfVeNmuylGndI1g3HfG6b4Qhoz0p9REILgJuTskFRt6gfllkO6
t3LbuShAxW/Bui2AyaiUO/KU7KMvFoW2hmxOVTFB6fQHDPWxQ3R0H1wV7uwRAElDg0VhllgUatnd
Bm0tHoPa4ZZ1crCZJTHNTB7qrySHA8+bR5l+rrws3xqqb1ZCmv4WiX2wK+e+eq4GoT8FTaRtup7o
kHIo5nOBIOZiqodmj0Pcv8H1WFyiI9WukBM9ekxeQCsFFNcRGgeM5sIYaSm71Dg6YxKdgjT3g1VU
OHWYdVJ5JAhaJfFUrpwZAeTTCr9VSftmWGeiYcDu5PHYLDMHWphS+DugfSnpgVG2hhChVrWmtMeu
0tsnrriiXks1VBe61dwCCylvADfpZ4uEqbXPEoUkKS4De9jqowkdxIhJOzHhGfStrR0aMhLfrNbO
38De5AQLW0t0FA4Iwk9tdzoWy5o9BAXirAFWGA/wPPpbPJz+6+irCOlL7Z9qYX7RAvUdP2D0GS4V
U/Op0MPWdh4wjGmX3FNpaFppDySE59w81eIhauzdaCVfhKu++SzTdmABOuQgM7hCOX2eaD2J6ynN
tec1L3XOaqK39AOkw3TTGGb1RnxLD29Pg4PkW8m+N7ELkcw82VjVhHGdtW6zSdshvSkMPGpRV5zy
uVGbpUEjVDZih479sRmqTWvk8zmaOmQ8efuqkvieVFZKKeoLOTOeHqw+23tkBq8dobPkB2TSsSKm
fWF854ed3bTExGi4/AlseDHT9F4zXeTCbAu+xKZHvJX0vbfGaG5Vb3xnY7jyG5LuA817LjJDX9dO
J3djqnvHYBIzO0lCwj2LxVs0V9s5UMehSDGixlVFi1mnaz/q6eXHKT+gRj04C/E3cY0HOUzpCecq
aT/SXXilbYBCuiNnVCdop8+qY9mNd/YctyRrMTnM+mVrmsyvHfUng0lV3gkQLyStI7hcidya1vBo
+o3jlh1jxjbfjootX6P530RkfjYITHrWa8e6gkiH6ch3bmqj47pyvuVmbhzkjLm5imV1URU4F1Vt
vnn5gJvKeG39lBxPPIRVaBTtsPfp+fAsV/ZG1gSv46CId1Qs3i0wkQhS7ZDgSNfGK/LBxHUjymPD
l07c6U7G+hmPlh06XsUlavjReiKUZ93gHjtj5X4Y08q9FRhadxUAacWyvihvVazKMGmRwNGTOS5r
epsj/aTVLWMeF6JFAl6AYrM2iqvS66LQHoILuBSE+Ub72gQpi1voSgzt1ZyRPBJ3bQhQmAVI/gXn
brGa2/F+aNV1ZXRXnVZcUq3JkB/MQqkTYwivI6UGVFHIQh/3sJ+hPHQsBh/IR2znVCS+f3Lzughj
t1mZE9ZJDCT5fA0+Kv1DUv7fxu83jZ+B6ZWFwf/d+B1eX+Ly/Wbkx9/4EzNrGHRoYCtRBjK+Ja3o
/29HIMB/oqMzHHvxwixrkz91T8EnXdex4bCaxu7DFuQ/uxHjE5T6AGmfhfzFAej4T3YjbFPe93s0
jjpNnouUb2lTrY9OgdQQtYLADOgy5gEfCaw2F4U3TeZG80ka85j7mnlqFUe4jczoZ1k5wVdkfW8x
lemd7aWWExqldU80zfiUepq8YJ4/Iqo2fVDYDJYZ1AUzKn1arXlinpmZEQDuCBDHg17UgrhpBA8W
VohAtru+B8lw9kyUISsKIH8r27g4oBYk8jxRBEdOy4A/z+y1QSzBNpaGaW6SQN2kVdA1sFQHwVa0
qk6tMjsw8319NIELvUL2+WLnnf9qB63+TEPjwaqR1ZcmT/XQdnL3QELyi9UkBu/Xj0lUBoUTX1DF
jnu9Km3YWb52LhJNjJwx/Tam+mxE2ACk7pvQq5RBLrXTZp2iIR6SKy2OzSeo7CcEF9XakOwiWp5A
t1PLQ6UjYH7dd/pTBgbsYXTG6QqHk7WrzOBpHH130+uwKaw+v7ETkj2B3ZvnJs+bg/ItOrpEyhMk
yOHguLG8hFb0AkCFBxZ48o1TuekFs+WAh6LWE7zricMkIKezGcneIFuSqpn4xpuFaZ0cvbYp94Ep
35Qym00Ah/AzeFZkshEbrVVd+QAB8sz/YpqK8SFKHT6b8imX+RMSEnnJPADIVDz0z6LTHLgdGGPs
VHqhUxHWvfIIn1za0N4xECoE+Z03j7a7EnpcHZYr8gF5hbuFVUfPLFSW7j0T/v0qBmDDb99760Lr
e4QDveVO6ypjj7RyodPf2qmRXk9TO/NcjdnuzHZNK2VqiG300eFVrHITIDLfIXOmIAfcKu8G6tkT
mW/TKZ5c65LpabJFjDtcD03dbIu2Hb91sInAs+hWF6pUq74j9koU7Zpt7HJwVyeKeLkfnaI9dQIT
MEiuIYJBlGkIEyo030ZXkPepKu/CqGhtVrJbAmFhpGC5IQV71YDEKUIAjRR2pMg+Er2toD9ak7lN
rbSewlH35NqMYsxnsemEqQajme2AGVzQQxPd3THULcK+LpstKJmTrPmlPPr5YztPLSWSx1CjZ7b/
vVRzufH9LNiDqnNPjaO9Qq3VoRriV1qUMHDiG20w6fJpv63KWnheevAEJY7CqfEuKlHI69z3422G
f+RrjwACO5nhfkvpg8jvyrGEuT3xdCinqPyMbvgclLbFtFd4a+T04IfI4o7CIh2mi5JOqgt9FBxH
sh+GCsAZ2dgIneZr9gHlZib4IHTdccl8t8xDa6bNLSIph/i8QS0yiPKGUjGms0K+wWgnkhcoSyiB
88DPQz/gLblMnhF8ZAEaYg9FxMxEhIFKn+yQrE8bidf+oWdCgvy9Nraxg8szDrCkkAwmLkFANdcu
I1hD+M29BHp0S9+8bwprZsqiDyEz3KOjuK1XCSGvBylyypDBLa+T3NQ2xmC0I+2cP92lbVZdsiUw
702oAl8ks5c1weYkbQ7NwGJLxuJQILW9G5PaDAP6M2us9MvcYy5VlMMN3WFzmnA9hDw89TMRuTQT
ThGHRS5B0eksy/4fe2e2GzeSbut3OdebBQZnHmDfkDmnMjVYkiXfELJkcSaDDM5Pf76Uu+vYrtpV
qH3dQLcBd1tiJhmM4f/X+lZsjvp+aQQmJNs5S6up9oYYjH2pekCmQtGVwXmFcTOKt5wqkhXhQvea
SxxkMIP0+rT4yfyt1KUMKS/NO3IUrFt3hgfFU2RrwWk1CUVq51u3nzhdR0zkurF0xzTBG1oVOjsd
WcWh4w3OCa69RtglE5EfJyPiGt97Nms92c1yJLFuKvx1axHJscqU7TyzCC47SNPaN5E1Gl3hxAxn
x+rfM7JizhZ1jDuFWj0kUDXo6kZ/iZcyXjeiQOVRD/STBqXR04ua5NlY4u6qLYs7Vdf9IfGdim5b
K49GEXc3S2Vjv4HPdKOL1L9WSYtDA3D5Qg6N025Liw2WYU7eSuXesOrdxPoWX7auozu99myvwpw5
swiifEzC1rG1K1B7DfET9vhZTn4aWkIud443cuAwa+e59xLeDXqzq4Xd2R7XxUSeQ49UqohRsNup
9SUnfCnw3CY9i6iqtotei5eRZLrV1C0PUc+UboyzsbMHh46iTjDUpxQ6xUrqi7cv/eIOtt6e3YNO
Ax4AwjrXQasEFaCCFTHYt6PM48/aZJch3UNF96FKbrJC4WPSaIc86rHTHHyzcQ+xRxGQGTTyd8yb
Wqg6/UqRBnG3LP0NXYQOvapeAPQgwt5m7N1ns1EeIo6dvBLplipndeUsJJIiyLrLZ9SrE3ZHcHJm
xLa3ir0daUAcaL2uWCv6GhRoIvK7Zb6tHdXvI6JfgmrR6X3KEq1ebyQbjDPpNu6QnBkUV9dAYMur
mFRalqJofElSHcvLoDvHZVDuq3CL4murJK0w1d4qs7Q/LZ71QKVPnXM/aq7oz7h7CIHL1uvdft3Q
a39QZdIfbKd8yZZLBS6jdNfkab0d+hmGzVIgW5i0WB1STJ/4MGPrTkGlu6FwyNmJlWvAc34rYmk8
a2M1XvmsyuAORDR8Fmmq7YplsK9KSb6Nkdqb2swaGkT6de5Yj5M2WoHulcWaFLQocOMBUqEXy23f
ec219DoRUjQl4aiJvnl5zBQYJ8nWQ9YL9FAVO4Xz+iqxrPEo7Tx+Gny8gq6iTi6XAh2AYy/vNv2p
hCBbCnWZ+ymP+AgdlIaQz4fAIDNPA7Mq5yrxJeLwHlCoS64zWV8VsNxPyM6uQMtZD0WTV4cGl/Ka
uM7hkrhH33rKoy9tP09ba0rbL5NWIe/wwT8QVjzs3RHRVuGoL6NgXvEBIGI64nxtAQRCaPKi9fa8
amdTD1wvWw4+rVRyx4vj1B3dmvZGYNXlcLaKOsZYrNdhorvFQ6Y51Sc2VTlVHY+l3gZzG4AColdW
153YgjSU5yK2NqVjXniBensaaVuvqsnWtgnloY2eGPEVOcpMO3TSd3GUpTYzfubcNLac9gSGiw1l
iHY1Z5mNWHn8ogRzbe22WKvGUSzXcoSCmNutONSkem9sb5xeeg/BRKCahU1Krhw7yIu4gWQ0N9YK
vtT0CmRCfnHmAc3xol7KGNU0HwT3ZtlsEJP6dThD/dvPSvfAbeTaLl7a3AndBu0buoe8OsnJyEMz
t5z1CJcqCTUrfou61lhZ9ERZ0hx8n0C8CdXJs2v2vWGX6sVmNIBY6pFkBR0jcViYBwB4sNukCwPy
3NT0dyq/doBEj5pcB6SihmuwFoAbKEH07VoV+a1NPDGkDyTjRwi/ethURrbXedRfauS3OwSv0dqt
eoKS4lnlh5Y8mTBGx7FqRoJwgwaByxMcktanMObaQbrot65kQQoQU2fYAzvxOlE3u14mBE0kJheh
ifyAwudSVOKTN0V9hixz8JL6Ne3LwbECtAoo1d0JyJR1iGwUl8du8vz6fpwH7lrdvVHbmwO/Yqcc
ZK0jFqQphXCHsMJjvrL9NHc52ceYu7soQ94Qz9M36cjkbaT1Rfinsp/4mfqLFhNwPRuURahrUj0T
gzetdOWlh37wmlMDCSwgZqJ+NnnzzHxuN1xRO+W+36zgnBjb1LVljUlvqt7aSEc5kk7e3jFwiOJc
qvuz2zv3dEIkzlfbebMKqWAVu4s8RrY/ru3Fb+/wOZoUZMr2oJWyvNXHBBmyWc8x0tqx31lF511m
g3nFrs+gv84WxhhVieQ1zXdOW1hkV9sG5WNFxKnesgWwdXNNlWBa2c5cXoAVXE8nVvxhSgfrsxIX
h6gCieACM9SIf9IxzOrcubuRQM4whUKKDCe6pr/HbdULf/qE8z1eDRlt5rCD83qaZWyEWacUrT7o
tYGyoVigXpLetccqTE1mavo9+ir2yEpW5WEqs+w+Br783LH15MykhvNcLfEnNB9q411uNnRW9OV+
x+nLNsrkrEXD2Aak7A5rp5f6fs5U84mWFV5YOLTEfS2+vc9VW911sU88SSOaR5g34kkAtH2q6vgx
wsh4ZWEXS4Ol0rWdaUjZE4Kiy6Af9CPmC/lpSCZVraII9OSpnxLrtkqaF3eBth1I+kGYq4leCb1R
Z9lPlxhPgw4C9Jo2WvGZ1I7sAaJThNAFHXs498LYchTqHvK2R+RBU4fiuhUfVRlL9HxxtcnajJcQ
BiR9S6dDZM/Rg70O1FpjFSX2+HVh18eOX6OIAwt0vmlcL09WlV+kd23ssxNrlhYuYtYba9S+Ym24
i78fcxSCybJkV3YypPuSCtu5uNg53MlhMOna18KrlwdymSIbqDvkuMCcmTSIKJk/50wViK+GUQ+X
zF2utbleVkUvo21nDMVdddknEWPuBO1CvRVlSXyIDOAbJIlqIabbeldlkQgzjmXQarFDrGnntle2
yeY6rei3MIPRV6MOjsxNpVnZPNXd6JXXIs+UuS5mouNOjWAVoPuqEo8io6N0EO50Nd4uZeHxRvha
tnMSqolpNWjzZ2TWcrpfRi1jfdU6DrzdTa8r8jbXfe8amEN8s53GI7ekpe9Vx00C+1GJus+D/yqt
QSUW9cHzEk/bSHOb+6Iop7/xeYmf3Y0cHy4IDmJgADTpVHeQr/5kFpLNNJL6LcZzrCkwcz56K2Eg
mJzKvUaLPIq/GKW5HTLjQItjo1ntxk4EfbroJPuF5kO35qtu/SXDZf0PQ1m/fzbHwC/vXAJvjYt1
6wcjUykGjNsEBp9hLJ1dyV4x2qXD3+B7qFz9aM76uAh+PaxSqOR099cbYGfdxKF3GJH26MHlv44G
t8atNx91tv+UJP+mJEkXhSH3P1ck4VhX31679LXvfqxLfv+xf8tQxG8XryVpGpxOTANZ8e9lSdf8
Dc6Zq5MVA73Q/TH+ykJtgvfO8Bxk3sSMXiBzrGVd8t//x9J/I0HeITXHtl3KR774J4VJBsvPYwhL
pkkqMnoqT7i8Tr/CJWxjJpwHyvKurmJBfgXN2QS4KKjB7ml28q8ekIxA1gsvSz/5YY5WO5imOT94
Iqc73Hn3LC10wYouP019cTV4lmI9dM5G05LgpmtUqLLBZ+a2OL/31bKxzJIOSyxxdoBF30hfI3cA
QlOIJ/9WEkqw0omyIoPAy9eicRExCq6pxfpAP6Himnqjr4i4eRoK/77nREsJrQb2Z2dfHU3qq4Ko
SsQdNK2obrV7ObRPgkMZ9LWBXQAMtnUZuY+Aje5wOnwdaGvys/KpqNN3gB4mqlQ3DSEA3jJhYoyp
+D6OnLq13jZPDsErYOrdCnI5X6+KAYpMZaWvBo1DUevt4wpOZ6S4NdhCcBaxOViy/B2G2BQ4DrcS
mqta6Q2/tBi4BcT4PfAVuA04eMqU5T5q+VcDRaoQAJC2TiIDYRz83l1mtXJTF3QbHTqU4ZBbt6PX
d6jZ0B9aEX1knyPeYqDOjGdugSzMbm13YrmN6+KWQsyA2JlLFvAfj7bFlqgaTabzhg9kUtBcYel+
yJWPRtrtvZVfV+9z1dSwE1ojtAn3Qc0/GwjYi/g1KjTBffDvKa53awSaFF4x7qFCJm4AybV3Cdc0
QsyV6j7yovyq8R3a4FqxbCQZlrvR4+6ZeM0IRnT3ntDuPwYJAmzseFajVtJlHKBfvy0HDy+j7t+P
nhg4gvFHqdu3Q8qHijPULKZ22RbDCF7VcTkdXB/B8SAvo6jj31IHOqfsx6CsK2PtDrA+nIhm6GIw
sPoCgUNp22fG8zt8XTPAPu0FxZh+RTvGs1/4W4Z4iB4pkadj5xHYA1o5LEvuEscasmZcuZz0Rvkh
+Ninj+ddYpxCfcCw6ka+L9h/lLR+y6NHOYrG0SsOuojfeckZ1Q7/1mP3GnouQwWrK+khiCYfioS/
Qk/+aoqLMHIia3uQpHX03C5wDffzwpMfURMErjtGBxb75ZS4vB2+q55czkqh4/KEvZ7B5PE2ftyM
CgtTOGr8U5mXX8t6NNaR7jYHsofstRUxaItcRYeZIsRdqTIZsrHLgrHl1GWC794QeGCsW3xxqxLJ
M869gc8QJ+roKW3a4vAD0d9EKfLvxVjnLi/lPJpXFOorNC81o4xuLOWMKj95Bi+qqTMReENSrAni
KNYkTb7rxZDeDol9/ni9MLQuO12wEZusAsJ87WFB6DOU+WCaVxYd70Oc6NV20s18DRid1zCH4vHx
bIF4XBjBFFMG1FexYAhUsvFDc+TefIzyxc2XDZxsf6tI01xjGfE3IMSKFaEEMvwYAJcRzit+i7C/
2poz05g/8H5bi7/sPh5z12NQ61qG0ZQb3XpA8fVC7pe2sxO+KkhewFa9wA7gm8xedvo1RYEKlzh/
j+Fus4fi7SGHOQ1Ls/NDo8J+q7d9deVSYz/bE9XZMftKVMNFSD9WVxzq8nXh8kZwROCIa/Oe0h8S
V/gB/I3rMMgwrVRXqGC4OgEdzL0lASNMDmJBtD1ZW5iwivLXxC8T4xBayuS41+nmCl64ChpDtXuq
+N7KrbDlTmmp7/TaNtcabvbQjQWT28ij+4DZR71xm4CzgfpczVvZMZlIaxhClMAQIwc+wtgL3iLC
AnaYFPjDLczvc5PhTxjiLi/tkDpDqMXaPb87ucHHrK9a27o15mzeEsLnocGoL8vOyGBqJrlRTsrz
w9+LGVevribHms69m7/7ls2tmXkDPu41dIB8lZf8yl7wXK0K47A1dQrThs0UCNAUFocW3XCORGBR
Y/Xzoua9cfmfyx7fSmRL2jPMJxZCOTr37SsoMxuiDIeQunEfqfLU61wjy3bkCHohfpmjFx/mdCLh
XCtUIVYO6rU15EaEgdWkOZeIweVLbtOpQf0Mvm/te4KWNxvoDO95Pa0ok/gcDnXj3sZUskLFLrPT
HKv+AOKdR2jqEU7rKBZWj8u6IfWiTrsbjhzItzhzFLGLuJ10IlRMHS6K2W/VerESKUKnabSDjPoX
ravrN+UPr1aq17RdzCl/9xpTI54SpveCTsqfxl1X4T/1y3yiStYCIwpl1vLOZ9agrWKWohXKsehE
AsCibUiOH6kMGiBN9pWPsXNHtkOnPRGtM4RJTz3uKkp8E/43Qb3YJmf22meKsAa+W6OKtLuqZ/tA
vsn9D1uxP6FA/HI4uOxrYClBKoNJAxzY/IUCUfiasVh129OcmectLKH3NGdxMSvvnjQd4pg63jor
/Vt08+XQ8RMw4XJdCwsorUrdpef788YflYJB0oLsd2L8mOx4B800f6tG9KAEUb7/9bf85QTw/Vu6
F+MfYYP6H/IcCZzWrHSp+l0xM0AuOwEfY9qaA5G++s8hoOrSbv6bQwAD6MKB/J9PAZ9T9VrDP6h+
PAP866f+dQjwnN+QeRsoyw2bYuAHeuXfzk3jNxAbDqmo+DO/ezB/Vye4v0H+vmzM+X+gCxJ0+/sh
gOBcAOFwKKnjImbmE/4D5+bPQ9byEDrg/uMIcBG9/zETEd5lkvd24hw/AqxB7U03tqja3TLPBEkT
c26jw//9Bv3Ju/lnF3TxpKNF5xTvfGQl/nA4JgbEkIYs7SMAdGIfhhGXod8j0cZzjQVQiX90Tv7+
BSGrcb+A03Oa+vWdzByUEbDXqIsnzgt7UqRIWSbulY0Z6a+/2s/TzseleNQ8a8oRIGE+jls/fLU2
GZO4z4V1zMuRdHCXADyA0IjlHaAk525Z/Ec3RwrVsqu8++tL/zwXfL80Mb2MBk8XMGEud/2HS49N
Psy61lpHRZ77vvIk8d2gFsjoIgKo/O5PeZ3+b/yt/pNH+AuN6+NqF0S9b+CHgC/7wUr94WoTiQwl
Ul7rSDYaF3Jlqw/BmJF5hlLRRddQmZlMDuU0EVc+t8mgnshpIWhtKlKN9k3lX/3Tr+/oDCZIB+DZ
XetXLnsmEtQNMW5hD0YbwveSmo6u5fzxv7sWqiLbFAxhBs4vAwposV4k6NqPphrFubc09eZ25XTX
Z4Z8/uuvxUv+w3pyuc/4V7Btc9qn1gVt7OenmnbEVzl1bx0x9L4rQ/nr3ij/Luf5j0OHi7A9/7gY
s9TlQ/zwMDniW/g0C+u45KomdmignE5OiBaSZ4Tq96+/kbjcnf+/RH7/SuBwBChknCTiorr68Wpe
ZIphoXJ7zEDWlQA8uaYgRcEJSHeXzyQW2i/IXHlJU3+6m5PO3McDTpG/+RgIwv7wMSymPUQOjg5b
85ePERmInyMnt46T111KhJXQgibyvSupKUYoJJ9yDQydsiyHrVmsPl5e4Cfplhnk73Jp/+wJWFjq
8cjypCkK/XxP8sJ3pjKXvLwcV+50nersyJnpaHE+Wf/1F/+zS1Hw9cjCYWkhRODnS00SR2vL4fCY
2txe3495ZbWChMDQc3gSf32xn6d6pm8Lmrnu+hYrC2XKXy8mk67GACG1QzTjUw80rZXPlVnI52X0
ppuhmpkd/vqKv5aFuaQL4AxcFYUrFIG/VkVlvlxQCa5/0KM23VpEXdJYZGN8hwh+uqBjea6mveBE
9DLjPo15pcqJFDpXq+S48lIHvX3D8vcxg+B3lrT7FyNdMPxoi1ilAoLHX39kgqh/Govgsx0U2xdv
GZgtCArOL4+/8qbMmkrTOqhCp8VKBvmmTh1tEwtihqillPMUh0WRtXUU4qycnfWlHn7bkuVVrueM
phfy4IgHGdlx97aYJf07FD5O4CcL79UlhADrMLq7gY7vmMMNin3rpSFO+K5wmnanZ/wYyGJz7yJ7
gKOVGeZ+NLLmuRvc+ujFFn6ujBsYzHk238RpQZgr9U7/kbx0jboPygCxE5hZ40C5aLhXYHMdILEt
8bZB3Kemsy2qhmt43OkPy1rTAIkLrMGibI+bTJwV8HYyCSwhn2dEvstWixbfOYzSrI+qi0s6yq2o
kkOOvvctz4rmmZQhQx5AA893wmPXohmdNgSXFm36RQB1IcRoMZ0cYhPBNI9NUTP2utx5ISyB0W5l
hv0yY6J9o5JzWaGHwX4p59x4lRAQdwOHwTs6SOXWhkQeuqgWsOFxdrIDCMCsMGIW4h5+PC/phD6Y
+omG0sjijkZp9Mg5IN1GpqneWkUKENF/4p6yCPcH1YV7p1S8PBoDnimJI9wJSmf0H8XUqre8jPHu
ko3nrxcV0d/y5tZ/7OXMv9JQaO59KNNxUGazuF867ptFX+YiiGBFrVipN1I5HLPnMmmzHTTyrggI
q2NkW4kD+LGs5sXlvMXGRMvc6QaPhH+lZwZtb4x505qKreZgbS3EmZYZoyaHhP7iOjl3k46+JKK5
9jDNwl1yHc6UzJfagCt4qyzg7FvCtfkwgOlz+Dcd66JTkwLECI7neF0unjgnWlnwKG1komFUE7+2
cmcOqUGXRwiCRGUylsFR+Y9Kx4+M5Ycax6SZmBrFBcvWdS7o6ZkcWCOAHWxwODXjBXZGscRoqkr7
BYOc/eJcfHEBbAe/WNmzaD9B6TN2CwcmF/GfY32phqG695Z0PuE3hN+jJiBfmVYIbyNSvT2kaCNh
fsxcRhUTjslqqXsa15FDL2tBpcaps8oDUtzms0en5lhaCQ55NKEkY9nKJL0AKjkN2Pk+J3Vi3UNx
kgdURXBFGJOYSXRV3XZSUQDMor78Vttt9+5ZS723Dbc/0wJAlzZPGfr0PmdmCpeCiWvUZctN0Gb5
RI+xVRtlz87rtLhiRQJkdVUrvY03+gURG/i9TFciq6vtAOnj7GPEwmO6qORLbCIopGohT7BSnW1T
zdFRzJ3boIwZnWeZlt2GUsryBbRdfTCtMibIdrSWLxUylrVtk1+uxMBjJD70IuUaqy/o6Qihq4ZE
reAwu9vLZpTy09QoxP9tqa0b9oAXs1i5oRZEEFWCW4uMheiuz5W2r/JG7rMWJ8Rs9/M3mHnjOtFS
7Xb26/IpzQcrpLjT0f2Ecps1F5VO3r64Hf5DL120FeHVSdgPrdiUsuYXISO2pkRn+jcjwGJ5ayZU
ZKg/1V2YN3AwEVRShYmJWVeTROEJlWNnmEixV8T4joDEIi5E3ke0IoA22XvEKWAWUMlqqWdtbZR1
/yBzp6HOX6kNobYzAcP6a+Gq+olOskExXkwbRUjZCrmbTjhiV96yKi24nJjerxyrgb4V6zxRNzay
K0h41Y3e9RKXTMeg1gAkdi9z1ImzZmS8EkpxYljXsjOyozNFbLCR10EgZrbt3uJWZ0KqF1/cz/rC
kNW7wX9sURfGa6+fiI0kpGwiWRnF3xCUKO+W0LC1+hll0kT4QEPm7Vy0O0JKWY+93oaiWBgWpCqK
Nvw2MUm1zdOOKYjZ+GLkqJltJ85RqHfZwjkDhN1LXkFDa9lGSz1hd93ZdIiepWTYov6h8Yympyqe
jbqBwjwkqHKFWRs173yiMGrYWeLJ91kOVkBgItafggyndZVZ47fSG5s4tHPN/kwbwd+jnVI7EgjR
DlRTnPYIU7Lkqxq6l0xSq7RRmMUhcpNGPRULpqxP2G6BbXgUqc4DruvQgdS5TtDGQ2JD3jMTxPOw
+DFyDay448NAGfLOieU7hM2nidLLNfy0bse8iq0GoTsatl4ab3GXxG9Lmo6fYpRw8oY3Pls3ROL4
8CkxXwdDQs0JvZ9yD/i0FKqEsYCOohzm8TDvCdPZdf6kHy1Sy0+N6sw7BwucFiCX70Xg8BSykM2O
/6hVAxKzSXTFCSSidY2PuLhuqAPeEeXdhC0qoleKc8W67hbza+07gPwcuRiBHRmpEyjPxCGYtEkw
9svoB2VDeVL5kY1jz7MO8zh8jaQ2fhq7OL8VfY85MY3tL/noIHZqCzKWrKwCOtTAljj71pyeWlCg
Bw0StBMkQ6xekO3KY0lSF7BEICICQQRpOZ0q261gytsg6+uH1YSNIIKSE7nTJikq3Ay5lLsBCfAn
iWr3Sp/75bZLdECAQzw+Q39v+rWulJUeJhBQdujVFMuB6o1efnYmfZSUs3u145SrXSGsqB902kJ+
CA4DYbyhuTrqQwbPeWSFf6clr069lKQtshAeq0yVxQoNeQQsjkCffcLkts2tSCC8YGehhfHgDrex
MVDiR39BQRgaX/ucT/QI27mwr6bUYBo1dep9YSOHalzBoOkjyPi1cercebGD2W+wdHoFMvmc2fdb
bTh9BPOnoS9ENuneshpjbRbOslO9m96pUjQPvZjVI3htaz1MCxyObEIb6qLZsvQkwXGKhIR+3UiD
UIB7fNNL0KJBp9OkwRGdFiuLW3UzLJxTqgKkVGjDRL0GLj896O2oneyUGPEgvQCHvA/2UHXBEMH7
tNFgG6mvtj1j9z1C3fRZEuDyilDJfRsd6qUbXToo0yhu20WY1QVUkOjCQMKADA6p/UAjuUCS7Ast
ibh2AD7LhaFkfuCU6hpPZPIBWbLcFsM+q/O1hpVsbXzgmPyYPXv8AWnSP4BN9ge8Ke8xB2oWRKfk
A+7kXjhPoPJR6iIpKq4R7gCCqoxJu02A2Ies2UpYuxJ19NQ/TkkzRdb3E+x/BBF/Uws1KNdxWvy9
1PcHQvWJBvXlP1KmP1ZD//Vz/66Ger8JHZcWuQOwyQVsjt8lEb6AY3epCRgcWn+Hcvxe9jSh37lU
ti56Gt9wXNv7R2VP79dTF4RoUkYIc3TMS9LIr4fT1E0RIEuV70v8/yc3ph+oGcroQ1KovJXNTLTD
8oNazhAdbR1B88JCQWWwzbLq+WGJejASNQ1ChIQ5OkFQqxciVh4Z002b0iF1Z42TrsxbpmKVpT0x
36k79+tKSV570S0n9Lb6jk+JiWtOrCk/D0SZf3PRBfZhk6bLpqXDphBDmM5do80uLfVoois4Tjcf
/UtpYk53Bys61PbE9tghseKKj2kTRjtW8sX0UVx4uk/3s9fM/dzPGSsLHrRK0jPAtdx+YhbptYNH
RhCWe0333LchNmNng5BTMx71IYrTddnHE83FPNHs50T3YYtdYgC65FiT9OmZwUhkwnjTsHEFzBF7
Y4ytW0vQheU4yQjz1p0NEsiysYIUhoG3MVis6SImumnvhXX5l7jYffdpanNZbZ1GRwhN7Q4p3XwR
ykdCufFKYDAxPdz2juAAypGJ5rUTkMr6tVzm+HpwAWzX+sUBqjBbSM64jfe04PfW1pUYIQtVjbvt
nWXV8beLQKF9tbNmOCOf1lWY67EJO88UUDpocY1RNDy16CY8v9jiwtZPQnl0CVFqtAS2hgPn5mNb
jpvGauRNk+QGA0YyKXV9Wocgo6PbwZmnhxxd+ZOeYPlxCzwmpo3TtUtz+9sFYnrnqW4KGn9q0B9q
/iZhlYWN7JvPmX0BDSdJvUpdUK+pX3UHKyp2hhDFXVJk+e0wsd9HaRO7SHKbrSZG56Dqaj/5871b
tfjnwWSprzZr212ZJ+5qMs10n8dOudbHrjy6eqFgQlgl1q60eKgHdCONJhIAGLX/6tCfxrkTtdnN
oDnNSzwICM2TnPUzSBFU2l0mtEOVAC8LZr3Sb6nczduxaZZH0yjuMw0tv8MWKg4NK39NKcg8Orh3
VnC9LeBVkbUH7k0jtEGs15rjN2TR3ssy5WLty5oJf0ji7qVd1DpbiHUWCSrEXI7HwUrsa0QKxcYc
qHIEYEvrXUv7fl/7wjlFtSueJ6P3zsKtADkZY7f3s7zYV9bsh71Vq3sF8/DaHG0wgwTNHMdkns6F
V1z6+dK+lcj44XLL7KmpkuyZJ1psp6k3j329FDvQT/JMeal4lXGHniVqY/eQtuaC9L0brsquodhO
KWNgZfLcuzkj45ySl8m0Yk7piYO8eesvuoOmgldiVxCUqgXSS9ND5cTmde/16mpozfTzpPSJ7KN5
1FFqDOmpA5J13+f9iGcFJ5qJkYEw4NR/rq05e2wHpzt2NuKRNUCX7KAjfzY2okzKGxuUyR6V7bjt
Fj1e6Rk0WXAv9rs9tM2WstT8ecqMfBX7lyOYLPedHZ0KvUav2wP3pdAxrUUV7w1fHmf74pf0zQCQ
fv9G6AhI4bwqdnoMVrFCpI1ZVA3bNq3cjZHooIImp/kqI/aDejOmBMvN7Lwra7zNars5J7k372jQ
Akifx/mpr9Pl1Y7EcMsNia6hzfWkms0iHCAxrHhPyPPBnrcbCyvbSitzmqDs6/xBpm2x5bHztmhj
s/HdXL6ZmtNtF6+ckKpFKLUxYSCiJ0nxBnpiZYRDOTthZuAx8ZRtvEOJ9jXO81HPUAY04FOqkVM+
nJKovJFD55+N2oifkAYV2wVG3WYyZ+pM7Gv1k5Pm+snvcv+s4SG8JcsbDZZQs39V16LY+sV0XTQ9
zF7Bi3roe/xIi0VlOYzGDpMbit6DrLNqFXu0o7kZ1alvOBy7JlNNVVRHDVnbwWgs8QmhuW0guNOi
EAcXUYcZQfd8acgFQa+ybKfAbXzNHXc9oaSBmpPDRW1qA/Y3guUCiNy2sdL0XrSZIskctIrRzVAh
yAkn3J62/IMiePo84VU4Dfh/XiQoF1Y0Md4VKWc27CTKvarGcX6btTrjABM39q6CqnTQ4nLYRlQE
zkPXmgejMKqNlzbN42jbimMR9MbZGpatmU7JLSubfHYglXz1yER5n9OcCpUD7zKgFP025lOGQ2jx
odfJDcmoPdFzqHtdAXZFq/mcUBqoF6A+zKjBqAKgZumJIhyM0QQTeAnULhKrgb1ZdWvyc+q9Z5eI
6m0HeVFliWZDCa/5TNqQ46wtJGNfzTj2thXbxBMsWe84UDAOCshMUGG9nU+IBAU0g/UN1UhXnDvq
3dcZmKZTTsVk3XuqPoCJ6U6Ycx0IgznapQIMhjZU/WfaOhRfpT+wabY0nBTKHPtbCcL1atH8+Ztu
9kVPnQZyU+Bzj48wTrX7JMHI14D8BEGh1YQVKS2rLpO2dFCLYBUhP7O+BuRlnlOdiMG+GgiK4sRA
AQsrx9aFAHMZE2NqclrVsHMDQA2RNXovuQ7AQk/NF6tX9UkDffLJi2Pw2PpkXo2dz74Zz8XN3Cw6
VPLqdHmAhwaR9XbpwJ+Dtl35uCpPPSSefWygo2gTjFx1bJgPrtcN68lFgtw0tb3V4GqiEncwSjgs
jkVONgXIS7mfqXzdunZsvXYJEfOB6CQg3XHwPwk7k5uKihEmI2BVdpQlVlhq0rqBFA+YgcBZ/7aI
K3c7Jiyyow62jMxDHntp6SeiCU8d8REHFIAeBhyt+ZbAWQMSO4+Y8brG3bkaojaFbQ+2zqzApBXy
Jp8lZYDEMHZwiitUorQnxxGF1zYSrfuZvYBxP0GWAlSJ5f7dK7X+uaxxxaOXe8Ib5q61zL81jfb/
sXdmy3HrWLp+lX4BVnAAQfI2R6VmS5ba9g1Dsr05DwBnPn1/cLriWHIfO+q+66IUW04lSRBYWFjr
Hzpkzhq7J++Ywu7CJeQlm7zPUyrY2jrJ2u1AUAmJyEvA+e9r1mp0Rzpk+y/dASJJw/a2FGHC1BTd
AQqTfx+Tm1KNZLMe6FNhyhXqIN95WAzk4M3EcOslg9p1Sj/Xtq7uxmkUwJ9WWxzZ7+rDKDBLLKkV
HqzMCS4otYR3gUPN1wdd+pkETXZbKwdTp5b4YmjzGM5RQdU0cLRTnDCxcLZGAOl+alqYyBodLoqG
dkP6OnYL4KdiepDaFBVQmztJe6nv+kJNrBNPaiZHFHwj8U33QhQu3myElTBwSaZnMlVKUa49PY52
mTzZoLme6AKEB4FMD8ohsYK5V/QR3UhJtpL48cmG+w8fx6bxikIrO9gmHONTRsFv3c2Jl1/mPYQh
DCscqkFZAmOiUm7SffeqPOgiTI37xQnxLUQYJx5Bhs09ivV+maoP0uq8GyH0chsp7eyiIku2faLm
y7Se1n1C4v9pleFVLuTHRGYTLnvZLTUOh6cUl1UROF8ymtGmIICCfCwRG8EqEOoTbOHFAic8wsDd
qcFCecVbX3S6vGaB9QG70JUS6Ch35erA2VCZvW36ejraHlVjQGKGteheZaUD1y8Hlhu53mFYQrFF
6mZA557kBmDa3Sgy76bzxWenE4iVjAgjYE9X7ooihMVblQwMBhioAyw0dJGfxvhM1IAmOfyDuzrA
31ouw2y8w93OfcYXF5pSOOMxYktkqpzAdcEwzitatgOa0M2CjK6ojkE4Txzsc+/zYrnzMae6toUl
To3TD+6gwxTbVoLxrJl+L1YX7N3Ajz9WfScvWgpfyEx39k2KSMKOIo/YrqFmm0Pk7pS1QXhYun7d
wuFCQUtQImwbjFLo4LGz03i6820eDlnvfbbSmKH8itq0bEHI/nJq/V/QDW9RHD5aeiA4PI+2u4f5
IufDty1ShAyXMhvC7ISiFcc6aw7iS72GRGl/KOSjQFHjK2C9EO3QwS52f7742/7s+eLojmC1BBRR
OtG7i69ZreWyttnJmRv9dcVm9hqHy/QuLKLi4c+Xegsu+HEpD/SGgTEALviNQJKpLJdzWnGpFlna
PWsERlG9JM33P1/HsBx+6bWfL4TYpUFLgM8AUvV2QGktoUxcBMkJ0tNywJbNKGABAS3rrL9Xuiii
6zHC2paXXr20VMQTokqS3lkxJM9NE6fc3Z9v6fdXHGDFCe8iAKuHL5W5418gDwPMhbTnlHFC0hcE
d6WXo5dPnKCp+dPst5NUf52HkfeMAsnZ0fP/6kfn+tHXhtxKLw/fk6x5g4pzDRzq/189euJlf//2
X4/9S/+9e1M/Mn/3s3ok5b/Ifj1jDY8VoIPH2b+rR4Sjf/kOhpacj/+t5vOzhhQ4SL4ay+0fDBwW
3E8yjRP+C2SoT0EJFA+YKUzL/wMcnYde0S+z3OgHMb3xKQHcgkvhD9bOr3OKLgSmSxNne9RWemjc
biugPGztdszWZ98f2uIF8rffkeMs3SJ2WEJSKiWtje3XpEbi9Ie2fYHqWOrjcFhEVq0ucAEpu5sS
VRX4uE0x++2rX/Q5cnuWlGXubRNEWJzvwdwswwNF26B8CUMfk2qOt0resmkpSB80yTtuBY1TEoWU
ZHrizFH6lFs2zeRX1bVDyYRbTqrKWa7gzdX5PxY8eP7ml1f6v4TWt0JIAoCDKd6BW4zAZzBcJiT9
su4Cp8pgH6bh93jC3wAN6EqU4qKEMaiDC3Qe+4xOZ9aW2T+ljQBgfPjz5d9FIq4PkDIAVQk0mDfF
zby9/pp7YSdtmX3LHfRg4Gg0VClTzh6upfIDlMZE95Sy+0RATBXweuv7SXgLPB9HrHLyUPVMa2oz
TQMvxrnFXYN89S9jZCL8LwApsCtm72EKAY3Et/F9bJrTzHJT7aEng1SA7e4SrKgCdShD0ZP/1LqX
EiC5Hfd/gUS9ezfmuoRodnXKvAhVvb9uO4C7aCwv/JZAhgA2Mtpt2X1KReyiuTNRv8zu6jjt+35D
Ycp15ebP7yb67bEDwK7Q3sBAhXjhvtv4EtCYFuZh3jcrKMEnbf3Jlv4LC8nqT82aBeVtZmHMfGNk
fAZkYGwaqRsSh5JB+U/vBJiuRN2Byqj9uwl1GqRxmeNF8E3IiSWH1KdcneLg62nokMQLYyG/GAVc
pAc7iX/zF0pWI0CtMWvsdvrLW3mbDwhgf64U6JOFGLTwat4j2em72PlS1PHXOEJ1RR8b1aLUtbfi
qouWI94bM1Pkz89vlNfezkCEDgSrhIWKbcxvcmUJpFg/anvrNUUavbIuZlqdLIhqbtIO+78pFyTq
WdUtbruZyU0ZCD+z0+GxaiWlAWgSun6MqEDpeqf8RrsP1ZjV3eufb/PtHo5gHMLZ4MsESDZiOOjl
t2t5mJASgq09v86auoO9sYfC5v3YuEb5aN9oD11jZHqUWTQoM5gfGSXvv7yf3wbLgd0J1wCzAvJF
TvTvbiOENNMvSBi81jDCieE50WudNgAg+gWMM53D4qWj0l68VKjQElF1W2nHvwit3MKyQ0H1+hH5
l5S/qmntjiCKEBP4K2b3/QJzzCABvA6wWbb937Kw2aMjQD/Ae+1iV1rVHnmBthzu1dpnbb2d1AJM
bIsL2ci/NcgVNcsuLNbFepzaNj51keYosq3W1V6uKjKyHgAHWPcYJS/ftsoHWUWoCSH7E82ERNcC
oVRTjIxKvrXgnEuz5M/v33kH4eRRHGhyBiELzA+ZvncRg5lZq7Ee2y+B3/iojUCA8JmKcTwgVwt4
Fd0d9ESWc/RESYN/G36EE+wFjRn4PPWeVAdIXH9fQ+J9FAfeSjLiUyFzPbN2302LYi66KgYT9KXV
rCK195BCEjeuk3oLuOFhYThwdyjXZ1RllyWA5KknZEkI+JN8SNQaWxe6Evn6rK2hk7cAE02CMIsR
otoRwL55PU3nRUyhZQz88aHVebE+ryXyXwUaCvRB3W3G6POCmjpK+aW3aDIRCqMIdm08oEv86CgM
A1BrwSx1BwlkhL9C6TkjwVA/Lo+cDhWUDQLOOV/RkDxw55lVm9ygb/2qeJk7aUTrI+A34yOeFyu6
UbqIjWdEpd0KehfW8QaLNiWf67COxfNow6is9gBwyDOgyjekKH+eG++jJqMf2Ca5h6gn6Si+mxoe
4vOJg2Xil9XhDGfkFakhdPgm0bc+GcFuAsWfr/g+GoEDFzbMJ5OVsne/v2Kn7S6dKm/67K2DmYzT
IEz4c7ugYPNGI9GXX+IcGBqai+5AwfMGDD/E0L8kD6ZV+iZ2c2TFptucYH/Qut8fXldEkJUVyeq5
AgcPVqFvBt/63qhUEY1Suu7OHoHhJrsfEUkm4rRovyX7BBD02CCgFUwI2fSoR16VcSgfZ0+X4bIB
5y7Hhz60OKMpwLPNFZMIEXyMT9A+Ay4lHbPYU5t52IxUTr1TbCzUWfkjDd87l/0emWEPINY8/oVz
4byLaxQuoFu55qk5E3icCd7uA4WMKdaAYHhC/tkmifW1dkliAZkzbwVJlkA3cJqZthTFPX4k/Y/M
1pKtmdLeALswfoxnaaa0q7K10hdZ63omRKq1s52DgqwNoGL1F46ymD9SDkZNfoF1C8rKUSyjP88l
911kozAMT4WjiUQGwHN+c+5WXl1hoVK7T2GPpHF76NvE3EBveYNZuj/WsWvbC/cWp7NZ4sRKE1J0
y3H6BetR0niH0ju/alTRFS9llAfCuH2ZcVALtI3bWM18Kks984hLAm8eO4dAe4c21KOHGjr7BY/7
l0d7l2XyaJHjAQdnqSByQL739m31NPmCcqB/7iXYjwNd0YqpBTkya75S2S5cOooA1dZnpIHN/lhZ
jcMLmWVVJst+rSQ1uUPkWcP0RJaqGQ70pDxmHy1BokmdYUA0HgVQKxPdBsLmRQaRmbDWk5FwwayP
bf6LM5bDUCARx1AAK02tfuuXQ86SSBGu5L/O42NCYfEXBtS7NQq70yO7Qv4h5Nhp/5bqOtMKwUEq
6+NYBQ3R4ZzeUgOdRzSqAKqhVPaXYX+3HZlLAoaH7sC2ZOMN/m47svOGrLWdAzqgyH+99EvfM6HY
+xkfkbei8aH2Yt+B2kHpLQx4OQI0fqkIeozSpOeS9pnswjg/xL0ICQYsyPFBlw2fmiuLhd/jEyyR
lf3x2hIFZHbazCXgOkQQ8AXjdSTFbF6ElSOiiDbjkkfjg91UDXfiF0CMn3HxMOfUPz873Li3MZGH
N5sAQcIBd/L7iYp0sENAYl7orSwSrEU/FB6lcmi1+a2EKKqx7Ei1RLkvct0IBVatQT9jnjR4s79p
yXasK51UljAaSoG3VVMzJ19tLIQvpngQclcEdVN+Qwp11Q9Vg9TUy4QY7nQnRlor6y5EL81vt4r8
sRsO0+SH461WaTw3G1mh7Hbt2dqJdjV4ZXR+5n6gS9DMoVoh+dYjpfdtQkOSxTCueqJGh3dUTkOA
TuUgHiVyUgLT4tkZJmS1oyl1YvK3OOlPfRqQmW0D3OnWlWMtU7E9zVgvolbftbk8jABQvJ1fUeX9
iNimmz0PAhbVzhO962wXzqcNIncJwNBdlLlTgbdemSAh6/UoKtgTgJaotu0j8pype4B2Gqb2vi2a
Sjwt/pgU1lPU2PP8cUZ0tMcmt68tHN/Ql/jmayn10xrATUPTiGZp2n2IZnTOj3FGdQMDKRFWAAGL
xohlBkABVPjqVHlYowbbNuO8Y6os6ns09BO6SkU5dU5+0ce18lEKKGy/lMe4sgp5GzmBVRRHdB/d
rky/I0Tq9YzyDO1Sixs0ykam9OoAYEg/eNLupb2va9G2wWmIEM0tr2t/LlSyz8ekn8Zr4HBJBqIR
CFAmH/we2wfjm5Am4YG5Ij1UrcbVZlsvETmj9g5DV6p+l8Z6zZfTlHRo+h4nqOWy2RbRBJBoN7bZ
4H9qrEH63YnJMdHjnTzSFrAILVkXkiOLF87yroQmyo/+/Esry0r+DV9OweXWphPqdR1U5I6XucSR
wL1wjEFDgKq5XwzBca5zB0CCD1KUfRF/tIzHSTyfTeVljhdpR0gUpJGf3C1TO7XBPZqh+VQeEJ+2
3PZUDEsUjncoHvpZBGgFvJ46BLr30wKrhTi21iuBdQYjZS2KkH1D1Fapf2V5sQ7Ka4dqs1PeY6uS
h/F+ygkEyb7JHI97J2SZW1qAsNruntrrkqmd3RbguHd1D/G+/uTCFud6VV5G0dOQhArYK0dvRtYN
h4wdZOvgX8KXcP+kLBsFqoZzsUDWzRwMUogFEkvCyYyYh1gNP5DC6q3HGtlh4pQY+wT7tGjCPsze
rzX5xrGPAPhEm/b8qGnvrwyfygP+x17SgVvYlKnDIRPYjnk9TiuQFP5vp5zNONciyqklgT/WvAqr
LkJEUJXiQKMOOsOAINiiabLALcnCFO853qAY1IDYfT1kNeNlpWtzTIdVOPNNmAfmljPedLs+SmYW
V/D4J/UaW+As+p3EVYc37y8Wv0PczwzNODp8lC0WmgX3AFSdy25/Po/WnqdeKbhB3d/6c9vIx8IX
ADy2YoooAG3aIHUYi5+zJ1477Pl2QW6Zh4th+fNDDcwavf2Z40Y+8Aj+y4MHdIM/jbYefw61df74
vwf5/DkqBW5xE7g08ANsB6x0fC2At2S4CNTewkMrFxHkckNzOcnsRw7gSYNt9PlFYQnSM9U4eQ86
OdUORg3+xinSET/pCGQIozS6VclH6L873BVlDjQpNjAwTNKbAKbglyXwO/UanUcQiL/gCX8+U+pm
nNG2bVPLyblYUKDlz+zzqz1PDxkXWN/tpcgYhb2PRiDfOINYY54mjjaXSSHd8MsF3H2QPq1WJrC0
40k9M7znibQOy8Bd8pDmW5xMd/wdBBrQP5uuT82tnwfUWulK620Dh0HQdLb9ushPKwpTc3tMTBHJ
3k/Z0LCmozwxlY9u4v1mY+CqV0cmNdMHEcHKPLyGZCjvOmrZ5gvd0fwQYxLyo6zh6U2bavXN/dcD
eqnTE8Ra9D8OqM/yvTQPHaByRbcETn/lnecK1phRHxx/DjlUE83tzJlX8CXsAA0Xz9usYJ8fHbVK
+4nMDZ7prlVWX2dbu0tiLg4HoOHI1ONB3p9KCgaUbHhN6YDjZWKW88D+yu+KZZB5eChIFuflEoBk
OTcXeLXYAGvKSBiJjbhLKBs6kTPw+bRXHT9IGv3ytkKJv7xdqom6nW9PDqUiRS2/vB2LPqYoMAGx
5C/TpBmfZR3PnALiZTVzf4oI5TnwH+USYUKdlkO4L5FA5COIt8ZRd/Ijtqr5sy3nnHiTlE1TFBc/
y8l5X8LJOgxA35v2K4K6wvMu2jxlOI4QxVgz2FKWDFgXYxoEkC4Nm6l/UkjWTPKiPz/6jDUnQ+S1
YMN5oiLBW3MvV9shyvUaxYt6B1vDzBrqVWaKn+unYVdMjIAzuOZ5+yyD/rHRTHA+rzKqj9YmK1fq
ypHAmS4C1pEtsrrx6H7xCci45gw7+kPHvDoXWVZA4BoJ8lrp2MXRQKGstQFpZkpvMcdyqobKFwUl
yhg5TPkF8/Wiqbd9SWHCv6oKadZTL6aMInxShD2h0pMxFD8sn4g0+YGznhk8uIOmVACoD2goOnp1
wp/TbucpP0+kZ7F1OcUdHo63kZebIiUKQQxlUMSe7D8IylhLvIcwYy3pQU6tX3boRFoOePqAIpD8
IhLgyGrDZhjx8ldLrDyVrCuzbVR+bKabdrXD5DuPZN43VKK9DBTNiG+dj5jYh2IdJutRk0xTVVhb
xK6+EG+ZX9bUYv17xFDePAN4dbCUyChpU6UqUXoxtYAIISakbaMlVc6rmEtZ3ko627hACbfpeuuf
KcNeL96zo3mlDxuN+re1DRFj1c9UJKei/2gnKjeUF3/x0vlhCsht1LdozEblfkb8h9LEURfDWEGN
cPH9eV5xsBPNBktMDhyb3nEacsog8KPBGZjlVR4BkuOXFkAmdIfIP3c/n+T8LlWL0LO/9VGgNI/1
I9yUuNcw3aIlMdGE7N8s3qyrzCfqH9X7OHfN73zHtvjEgkgZP2KP6kS15+RuehsZpl0s5YRsMb5d
AW20ewAMgVmVSInyLz+nLDklkQhdC/NP5xK8CacWdJUZlGWwcVxth/dDimtYs5nsmoK9WNY4ck+T
qs0qTyxowpTv6RPxA+QJ0QLUE/Nb2PQfsAiLzJ2DQeZPf17I15hgPSqmivV4PrFh9Q0MewPSaRAf
inPAwgXcfLMKHVOMBrpgipCdllqIXZVUqok3qZKwkoB9tTwzKmE5UylzE5PGAQLnGsFYmtsafiw4
qynYRzYAKc0ib13TZtzV02zmZBDDKc022N7WVbVPYcUye88DQh3YBL2C/j/fKxCiza9S10M+6i+F
r3cHemo5xj3FBrQfGSma98193P5ITovWfUzx+eaugySZWQ1TQ5hVyG5yE+VI4SXdjLgpcO9/Od29
PduZy0vTq0ENxXe4/ruDrR7mxpq6gFLVOTTm1IDN+NNQKf8iJPKu0MRqsqHmcy1KVvy/NMf6X5qX
0I5UGJNK/nuO2MXcNFvVxkLcQVwwszuSqXmpA1Z3TBKhBa/sZ3D882O/LSH4aF1QFXJ8Hp52OPPc
fXsv8ei5lG/z5BHKGmEMSJLJx7sOYaT92pA6/22cf7+giz4EDfcQ7gXv+l1FFf6Y7ZQVhE0QE2wU
CSJqPXRxqEmUNX+s7D8/4DudCPOE1G5xzkHlEg0aGA5vn3Auc4GcYskh6xwxpnQ1RftFeovvH2bR
heMhb+NVfxgmb8l31QD/+YvwNKHBAknGRvSXO3o707kjjlIobtIajXx4Ku9dfJbItqZg8dRDeV5U
E3kda3weipi4noVjxitIBcJf7i7CE547wMLF3EjeemrAxE1xsj/4lddgFDITWrBHVq3i46yP2LlF
Hs711HY697Pac5j980O8f428OGHD2aZj4sB9ed9lZd9VPWSp8TbtChOZ1h+JUNv59fBhscJB/Ee6
LD4NECl8mxdp/mfceN++xQAHd16wPdz+3PZQfEa6zG6IrM1Gd1nyH5XWgC5C9UcBh4WB+Jb4LRx4
qLQ7eB3lt+dtiSTZvI2gKFkXdafMhvHnATXx5f9166nPIu/KRDWgFAOjel/PnBY4m3r1MdZBgL7w
t0EFEfKL1CyYvy3B3y/FqwMliSQVJ304f2/HsordahkSmVycUxGQjKapObuq4sefn+onFOOXB6NW
yKVQTAKJRghBOuDt1WybvkyQpd1Rr/jddnvXnw0aYUBMZWj+6daaHvq26RJqq3BK4SI6ctOjP+FU
V+zWQHCQyitaKj/XrqD2YN9XqFMkzQU61fSEbzHYLZwZSoFLy+lzp1TFMUjnrqjVviqH1e23dmPL
DvS/9im1XXszDljyPjr38wrcUSzvLq7hTM43BYY+ACNJcmSGc72NVoV3wUEjyKpdCeqXV/EzQQks
/izdoM9kpgIZeshmIX+EsfNRo5hsQveUVi6hm6OhSQOm0cUn6KIxHIDb2h34ACmWHIJbr0ManvTx
HAFbmqOsdrsNMRreFF1fOeum7nQEcBqcYonV0b9LHoptE/PWcyLzI4OiszYxvqsKzSYeqNFTJ84W
hURXMWy4JIp8JlOw6VaAUi3nCirekXp+mZdPHmlv5N1ith4JmPQQcE0xoBs1ddblfA6LpqXzoGDC
jqXsSgUmoMuwydM+RFXEgheD5flGIaDlu/eRitpg2ieKxa0++ks0rs1H+g2mo0UOaLvytuk7mggf
s5ZqM/asoGAFDCatHCcHcU7S+c/C0bMLMQaZJ/eL489LH96KaorbD3UELQdLsRobXk7CBI653+oe
QWB3XzcL73Y3ze6KrxRSlVT7tqRmjo+QlFiwnS+iru+Qdy/zCeqMFYWavii+X91R2GU/vUq7KhZM
eQQJdw3dva70p5rKizVsACealtvPWKTohyfyOqyI2/mhTksJ+e9nnkXh2+SJiA6YTec8Ncof2WAd
lAVHNh2BiMHPWtuycohkSRNwG5hNYstQWGP0kSDehI8tzK7yUGUYJOPHlkyP/pL5+W7JELXPxOhd
ZLa3nio9jxdUMpqHQEs0hSM/vQ2yvsQrQoz6Y8ykvhCJD4me1Ze+5rotPyV21kDrs224fqkWBw67
lJTc2r8KW/tLU7Ac66mV13LK2l0g0pS3a1vYzwaz2OdNNtyteYlSJHt3vw8X2yuZsbL6mrbDo+uI
9koLK7mqxg4Z4Y4SNNiX5AIpiQhbpynEgSJV9PXb7FuGxeWuTFuMuURd48kZqctwRelhiWu6wHXr
C77aqIbAIw8OE195CjmPveq5GY7uksbfVFSUx2J2SlRGohzLudxuHltBbR69YvR1N5bXJE/TvIYv
pVX7HOWH6uMUutnednv7ElJGmqHpb3nXgjLdQfdd/b3Lg/gDxUM8d9Lei745tHo4zzit8zC6eZod
WixD9k5X9Q/dKCg4EAp23TIPl16HnfLGryYkSoIoTsNP2ehGywkEwvC1c0Xu7Juh7TnmZFUKWc3z
w+9h7wfVzootfVlFwBF2wunzD/Po4fNDr/7K73pHbWM8OF7svGuvcZa0rzrpmBka+6aHmozT5Uw6
e2MHxXii+m1dZgXG6buQ6PfNmSYPJ0skVCDfgSv8PLVq+q4sa95iGra+oMTQuCAKWuCDKHkyc9MS
3hGIKT3gZgOx5lIOCTweG7Wb28UJCMQcqbYjvBnvEmcv7Ej1jE2b2w7ulY9e/4ZK77M/LV/tIY5v
hcPyGbuh31FatLNNgj9ZgLZK4+2Rqqhv21Toz0s7k5PZtLchlQwFGIjCKOf4LTwjT7zQmW428APr
Y0OhYOPCXf8wO3XxoUuXvtgWfZ88qXRRn/SM98FGzcMM99O4XeTcHx3XkJobC29Oke+Zw+k+cru0
RNNkzF/yCps8mjzVc91katO2o/MBu7Tw1Lo63A7aji9FVouXLsSSJ6feP9J2EAMXjXuM8aDJLMmQ
XGNACLm1dIroRSMggEAx+Vm+8fNO3UsEEQ4Eeim3iAsFF73TpPfgdMB24Fv75DZ1i+XR7BzzdpQv
2oufJs7JT6tC+OaoWtR3clUl3xcG5Jj2wTDsSQOXR1SGcRrVQtGxLRIMKNJxPMmoaI+KPNTZJFAY
niCARq/e3Hofc/xWX8d1XL8PTPAd+kzujQBYcLTZKXZqVv0j+aW18TEGvLZ0V3xZIfQdPXzqQWZR
Tsag1RbsZVjZs1FmIfUgv5AXqBki0d3V+bHwB/0Etsvj/kf30rFrD7Nir/tMXU7dR3UKI3Mpo8eq
0utV0uV4SgWEXI7BFeQIYfeXehDTPbrD+qNGOvArNsMEB1ct+BEtFYuHmtad4/XD1ayD6ZRNs9dQ
twnrYwyVB2VfadivxLzTaun4Gu9l/QHbjvQppHTyGf5L/5ENP7lgsQU3q2OBIV+RJ0CtxUduukQ0
qcfSaxeuS+0x3zEZWhOruYcVkd5Db22x+m1L+6AnBK7afhAJh+t1vdaRGK4AKhVUB6rmI5JBUUXM
rua9FxThhUPPD1H2VdyFMKSpzGvrmxW7YNCuF1+sGSL31Uyuu0MMpEIRqvA9hEz2dqMLaE5l1MbX
k9Um91RZylsLhs5z2esX/gbNrD5znruKDCaHwXk7RznwS791ssuoad0vgxUP07ZM4YMC9RmeMncc
1RFXRA9CSOoEVwLH+fCAR1QdXVboqOzo48IwGel378JoRdgkX/sI6Rcvrm8bi37/1WKpgLGW8Mr0
tcJFojygP+VMcGVVdYeQlfUhqCPEluWs02afRq1+wJ5mRNcJ6ZX0qsqKBnt5XfuAEOPYsY7B2HXr
A2IqekiPJvWwd5FCKLIpGLVmSorLgjO5LrdOQOay9ashHm+oluQ49A1O8nFCwWPZNnYpr4Hrxc5u
ckgRUTLxZf/sZ5z+NHFEtz2OnBs7qYEVXYy9xDbQne06/7h6S4z/xzIrG4tml2Bnn0JBR+Co0A7S
u3Ts/OExspICAq6blFjaaBz84LxYAgeezAM1s3ExsPrQLA7+ZpPkVLlFIN21r6con3EA09Txb4KS
cLoDILfuGipbl7nbQ2x18AKHazV3+V25WDJaPYa/tudqR52mKgxKq3X96q7vRR72u0XmsnQpsHcN
6yGkvbkdHHiGe+EgGHSNgnuOKlhNmXe79jNWWF610PgJhry4qDPhN/uERuFNkVEm3SERMl94CbLE
O1SJ04CSWK4dyN66pR05+AH22hPdb4mMza2F7F+AR1aMB0EgCo9SHDW7Z6e19LcxIjXxdIvvUtMg
PrZHqMcdkP+HJmJBXO8MFG3aBKl8WCyBqs9WDTgullsiac8HGtvK5uwrQUhhsJq2ZbvxsQ2ao31R
QT1L960L/cu/caxRDk80c6v4IlehgF8+flnXNHlKsPlKotbPNxwTqscJbMceBwF9tNk8bIKE1LS/
gvWqXNzyFrL0gI+njrYtLqntJgCmiQhX5VePkJnkTmsJby9Ecmajx7762ifxegiaks5VAuGTDmOI
Q/zcTQq28jCL+6hLvccAAJHeZSO1HuYDE2YDHm765jRt8aFVdRfuuyBIrmHbN4+DQptuP8woVMLx
q5JgY1VzdKqaXO3cWpUHzDz9x7qwYbb3aXNVxJivu8Us8K+maYl6BM3riGPRDm2c8aVGSei4zi6k
Uwxfympnw1aFO+bI5hb8IHz2VsP9irrJnreqSBAIkt3YwtPF73PbAIgcTp3k4fYLRe7HFQnEbzhI
oGyT01/baRYl3K2l0Lfs8mz+mYRQleXkF9xC/MCukx0GvEq2Q92mz3mWOF+ovM0HQDvRsbGj6hC0
QX5v5baGRi3TTwhPPZU5SLCEg9shcOP8M74CfbPxvQZTLzQYLwfXQ4I/1nMeYn014DfWujx0YlPh
zrA357Dr3eUcSy7Hycm+FqkXfCmQOf9UON50ja4/AIVWNSePkvEzxXf46sS0GTpfbqsbGaMwiCJA
inyNGMRXUZjD8FJXZtdGje61GdGN25cyoxFKMbmRp9qvoY92Opt7ek1rQ7EQsz1n65XEEUx0sty/
QVLRfU3TtC9wPOUecCUNcE4q+N4t5S/mRLq0/qmSgxvs+hQgJ4ILbN+X6I/1/91yaku3Ret59hc2
Xly2IiucxgsL+cFd3+bWBdIj7pPBDWD9PqLxmCEVcuf7c/6KL1rL9sDJ89AMMWioJva9a1p3+qpd
AJVsdEJKcz13Q/uK6cCMkzllxhHyY4m9br+wVliUnNOGlirmt5Gu1bihIzcipjV6lxSpUZGfMlxp
Lwxs9DuqpGN8qIK0vxKobXCWJR3pd2WsELy3VAXm115H/7nvyhLJxXFGucfrdggFKvt2mALnke4a
uhi0hBks2U9peZxIqi6JfvW0nxV+uKRyEaknKA5cSD2URqztEBsk3lLZfrvXqCfhhNyBWRBbkWJT
JorxkIySVkpVYHxFkqb35hiLyNGikG/c+phJrJ/qbqiLO7dxpg6Z4w7rQKw2ZAMhUTsDSkBHy3bz
WtxJ/D9DTGEU1OcS2KiFgKGF6GZ8oGFWzPZNkTYSnwFO27PAu2xNsXrdBmy4eCym9K8wJxxAc4sF
ibslroqrJYxdz952wxw5iLaNVIewjgHmHQ0HPbQq+5QkBfzyHZrImjYKbByv1ptxVvgDHhJytfo0
pINV/dMpRPv9PU58WVXvfUWv7TG2Ua8ajy1Aqb7e6UVYdn6fD4hB+M/CAi6FygC+tRPdm1nz+N8r
KwpsxrHL62UXtensf/LpMqWP52Kt1ZqGQ19GpjTqOvHcXqGVbVr34AVMt4J1uAbfcC+zZ3kEV72y
3pSDjcTnoZ1SC6G1kEKXxck2zifJFkE47p+HlIJCeN2TUM63iEvgErodkm5QxXGlu8XbYsvLG1xM
Qkjq1c7HuXupr7yBx1s3sMdct8N8p/Oq+NHr/TaTe7wY0sy7tIdBLQ04JNSq+E5PJOrQtiEWpsD0
mh0M2eTGBcxF6t5GREzUPkmiQnHM+qBalpYq7EglNdsCqRrKSeyTehb/w92ZNTeNbVH4r6T6XS7N
w0N31fWQgZAQAoTAi0px1JKs0ZrlX38/eaAjBwKNXbdSV28g5+ho6wz77L32WmgbZQ2IG4vYQZJS
g4/rZ85sIdJtsmC1baFdJ6lLC72/bqWoZ+T94rvMrKJPAuiaciynFJ+N1Yq5MwNtEj+KSYiXBfod
kppZqheWP61zcCrteCUvST6u9Kpbo+zfWIFXU3et1efEgYO38B4qk1DWq6uF1HXxLFNiwFq1RSI4
E6IPC6ttjIslLpwxVpKsU8dt0oTJWV6KoBhbM0M8HAh1+IiYjh2ytKqxDZeKqVbTUll1t0UgwHfj
IWQywwPlhGgvMk07y3W1jKd2bLYPwspuqQmWPKSab80QQpppEyTJPEcwJ4erCJZTMVkJNacRWGP9
Ge5EXpxD7hfWjx5MBkRc8Khl6uVD3zulTqu2hdO4kkzAOXIvNW2LaopOeScW51KRGl+iGspO5HNs
2UsnBBQDjROq0RXXsamL1RSW5qq8B/oAbGKcZ6DsJmA6qPNGPkUGV0Rw69rj5B2P1SV++FVLwq0d
N0pozIxQj6CgKNBBBHhNcQXYuiwGuiF36IuYCYwdY0MofSSB4btYGa0njFHcW54vs2i5mFQEzB5W
ABYYG7b1vhLElPeEJkGXsvam42NPVcs2rdkCbIVLvTxOQbjIvLcCy3DxlcNl479HZiXvvS5FDs7x
YPQ3uWqg9sISqVBXWquL27RR7Ctgkh5kjRKWN5tVC1wNzvJxuFoF7TgLxOaT2WrVTQPlHq9AGRvZ
YSNOWU2NmGKFULNuJcKHBhwMaXMhEbRA5hdszOdGUakj1MJCPU9UZJiWTa59WEKieVrKiXiv54UE
pwg4RAgXViD0i1U3puSou+5LvFFDr6Bj4oSSAJC3gtqC+FTPQacVyQo4qGfDlmQ2VtRDIzgNT1Ag
RE2dDBF5VoT54HXwaqVm6RWod4CcNDOAFypegdoR9eXFFYQf1VtPlhCUETUvM04BQmQfm9YoQR2X
CW8JGsD4qua+Ca8tDvi7pdB7vIUJefMYnxrO1F5QGTgK4iH+lA19AfKKcMnNKiYCMF7pWYZicw3A
bqqIcTBbLVv+xtOA0wEbibNprWR/N4WfzGS7gMu11LovBqtFjVhukmdTKGDN2wIC1orHadqSA0FA
FCiW0yslsuVL1KdDA5iQ3cXjXLKtS0Hw5QdqxMM3rZAVN2D1FpDPmrJDVUyVkGcwrK6ngV3kE6NR
g25aNd0CyS/oj+1Z5QdmxPqLsOflQpI79IT1Rruj1jlrr4lcoUMFkCPuxpBFSl+gfoJ9NQaIcZ2C
MBFnRqN1HAosmaqGpS1q8SyG/vIjkqN5M2HfxKvDP5/6Sr5cC1Hr7xoF2V3iLql9bUaxcr8EZeGN
6yr6ohRxep8jCjP2g4TYI4hKgFJezZCP8i+e0IgevlUrQGi1kq7yivKegrjL18SrhIt8waSe5kFo
vCurMn1TaktqPXIjfEtcwDgXbNG8I2IcGAwDT3/I5BVUPKpY3NZ5J6MrmpYonNYIf+KtiTHQmYQQ
j1EU5nmh+Ik+haECxymGBP4Mot86uqVaFppBglvTnKGuTpawac1wX6TLpEt9sIGNdO/bXXsP26o0
zopKpHQSWaDYjOy/gRWLU1VTy09w3C7PJIgeH1IQ6JBz2Z1GjT+GA/J/T82NedWS5D/L6pJZZ1YO
AOXyJqtEZJihrxYl5sHqxoKgDI9GghCB/SBPOGYUypQi+0uiaMLbZinnnxcEO6Zmy0FlmQYIkra+
lN4JZqR+WPiw6k5UovoXWZZIpMJAWoaKMu8qov/5LMyIB+UPbFDQZE3JgVPFdM+JNo2z21wtUlV7
B7XIklW+MM0em5QvqX8GJNAiNr8k10DCMX2ndkBpoOWSqdWQp6jGt6V/IVa9StsFQO6u/GQHbaPN
tURNw/NFasalOrHVXCwFhLk0tclZvELQLOS0wEcsLCnQEdkql9IKt9GEAWmSQ3wntheIWBPFROWi
1U5VNWnMr3qSlCwqyyyM2oh1TPMRKsXPA6cwFTrdQ3V+qYKxAo6MGw+qqqMWmkkDjF2FOBMJgtQV
e8q7YkpCE6AeZGVNF/pkLAMvBC2UedDCyRPGIHTAZ97CW4nL97VilhxhAqWFmuQuhfe7XkxJxJqc
+ygZCtrF9WKRQgI2hegYaZKZmClVsXyowlUtdWNayYJu0qQqLhlM4j4rw7lNmeTCmhCx7t9E1T0R
Sjjfa6G9/lwJ3kpGkdk2Q+6BhTf09lIoCw7Ml4uusCN90qLbY9SnP0nPDQtESP5RQG1RK0uSE5ge
wIdhci4ROXMs2syaw90NumqT9Zb1UCP9lCtwiJ/XjVnDCizGai4bYyOHhjYcR+RRikmpJK3xabFO
dL3cr2F2mW4Z5OkpV7XIv4IC39d2CLSO0iQvgPolzfpES7wBfkCLDa3CGfw/RfSTROUwJ98/kTJu
rNHXDpPy7akCnmIyCBqapUi9hBtvnlhvUDVw+eSk5qFHVitAcLXYCpR8BAuSlZtP8X/D5rB9kZ6s
c7ZWPHpfuTnsDAX8ucWO7qC/e8MaVH5Mf+9HLzd04v6u1tK6U+sev9RG5CDlVD266KOqI11B0Qik
PieY/vrjhGnnbW8LpjUCK9Mzf/Yzh4tSESgpnhjpR2Z4+Q039nz5Ny+9wcZAF49//qFQwca0GvBk
/FsrKNJI1RX8I0rH1hfLx1MrWNYIjgEomPoEf3+R239dVqCyxGSqH2QFFRldKrO1vjBzffGtB1ZQ
RmB6RNaP7X0W0ddlBVRpdAbwYVaQRppsSGDEEEjqL3nPCtYIKFk/EBDc6K/N4HtFMwJMcs/jcZAV
FHOk6AaQLXU7I/atgKQaGB5dQUBrfb2+saDKfV3bYVbQRihHq8yJzacW99cFgxnRA6cMY2OFzeB7
TWMBeRy2+IOsoBojTKAAn2SnWF/DGcEIYfkE+CTDDLS9zwNfkxUoYzx0Rqj6iMIwifPRdt7vjwV1
hOiFImKGtb1f0etTNCxudqyNYN037+XfOAqQiSPdgNzW1lGgwaebA44Cj+nXA+i3X+kgWJPDHTYV
1JGJXrRlmNuhvm8FDXeJmB8MWRsjvLplkY9kHjoVFGvUv59BxHt77Y0FfSRzuqBiZrtublag//2M
mP86tdoPXMa9Fv5xnLGBBt06gGs+8dOJgK8ocrJi39xOhI1b9ksv/ws/+nYE4fQVPa4PH4FbfO+M
8qMf7Jzu5/e3DnfvVcscDAc/7LnqNs/+52zyl/MYB8kUTYo8mJfrBf/Jzd0GsH7O9s+3L/j80YNn
7d5q95/ngZs7+dzv1je6bTevnZgDzH8i58GJnaf8d+xHbPz/9OTPPwb9fLIb/qRhaB527fQ26f3e
3b+/K/3wbWl5sV04Y9Jk2DAMXsdoOESb3Cl2La27DOBp9+/f7/LEgT+OzF4w6DVnQtydQ81MAWaa
O4/prqW+18AOmFSHt5wk7rwM5lW5a2zduNGf3g5tfOpGTuPk7q6lvmWYT49g7N10Okn/PsE4Vfww
NDtsIEcYhadYPXgcfE/Ovn1VzKGWOXPT3Bt2WYJahS3g0JbPsXgQ7NpZD2+ILY8wUi4eHX8wACWV
A+DuQb8/by6iiDRAMJyRG1/sUFtcJI+Bs7eKbHb2g1tOm+Gw2EQWDm328vnahNDxEebLJT2r5mG3
+1zrcUFI9QiT5G1aBcUzM1uyeYSxceUEyWD14PBwjO3lyqGY10ken5oD2tA+OHToJ7wCFO3M/apw
4brZNdebm2yzegyTBHOf+qUhBy70M0eY4Vck410yZIORDSi/PxUebJZewunHKk4/juT+krvQa0Sl
VT5Y9rYBnoM7nibl3hrSqw4fYVO/dh9yZ8972sbmDu30tVs7w32LnI5yBPfp2m1Ozp04K/xguK3T
vnWE2dO3/8bNC3ewUqGRKR2p8SsXqOhgG6PxY+zofc+/gLreTZX1lIew7wiL93VKldLJxMlTdsrh
5FT0nr/y4OGyfsDUCffn/iYudmjz7xDO2HVybRawl0fYeN6FER7J8FQjb+KZB/c4d719mnFKW3cv
8fvOzo2bJEWHgMzeMYF0qnyEzeHWTx/dk4vi2d4GfeMRfMsPafWDgUh6qS+1PtTumwc8H4h980c4
j3zE+m5RuAOXArhsT3d5aNc/uu3wVLlNuR3a7qfS8Xe96ycPHAHyEfb6OzeP2dkGLWtwg+z+4/eH
+F3AyWZveCukTo8w/j477DuJVw6nJtFU9QhT87NblCff7byOvsThdvkcFPMUMqyB5wauwTyGYbqU
GJO36+R6nMDE89M983uRpm85iefxp10++nt/Ngyu9b+YR66T//VfAAAA//8=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419100</xdr:colOff>
      <xdr:row>10</xdr:row>
      <xdr:rowOff>120650</xdr:rowOff>
    </xdr:from>
    <xdr:to>
      <xdr:col>10</xdr:col>
      <xdr:colOff>38100</xdr:colOff>
      <xdr:row>25</xdr:row>
      <xdr:rowOff>6350</xdr:rowOff>
    </xdr:to>
    <xdr:graphicFrame macro="">
      <xdr:nvGraphicFramePr>
        <xdr:cNvPr id="2" name="Chart 1">
          <a:extLst>
            <a:ext uri="{FF2B5EF4-FFF2-40B4-BE49-F238E27FC236}">
              <a16:creationId xmlns:a16="http://schemas.microsoft.com/office/drawing/2014/main" id="{FEA3840D-2A66-A2A4-7D99-62F8CB35B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819150</xdr:colOff>
      <xdr:row>2</xdr:row>
      <xdr:rowOff>120650</xdr:rowOff>
    </xdr:from>
    <xdr:to>
      <xdr:col>9</xdr:col>
      <xdr:colOff>438150</xdr:colOff>
      <xdr:row>17</xdr:row>
      <xdr:rowOff>6350</xdr:rowOff>
    </xdr:to>
    <xdr:graphicFrame macro="">
      <xdr:nvGraphicFramePr>
        <xdr:cNvPr id="4" name="Chart 3">
          <a:extLst>
            <a:ext uri="{FF2B5EF4-FFF2-40B4-BE49-F238E27FC236}">
              <a16:creationId xmlns:a16="http://schemas.microsoft.com/office/drawing/2014/main" id="{4C778177-CE99-5FBA-C1A1-6FDED32BC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361950</xdr:colOff>
      <xdr:row>10</xdr:row>
      <xdr:rowOff>120650</xdr:rowOff>
    </xdr:from>
    <xdr:to>
      <xdr:col>11</xdr:col>
      <xdr:colOff>806450</xdr:colOff>
      <xdr:row>25</xdr:row>
      <xdr:rowOff>6350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29E2C1E-4088-E54F-1BCD-78E57B1391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7050" y="20256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666750</xdr:colOff>
      <xdr:row>2</xdr:row>
      <xdr:rowOff>101600</xdr:rowOff>
    </xdr:from>
    <xdr:to>
      <xdr:col>12</xdr:col>
      <xdr:colOff>762000</xdr:colOff>
      <xdr:row>18</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114EAB3-5A68-E163-187F-977CCD357E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6850" y="482600"/>
              <a:ext cx="5873750" cy="3105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368300</xdr:colOff>
      <xdr:row>10</xdr:row>
      <xdr:rowOff>120650</xdr:rowOff>
    </xdr:from>
    <xdr:to>
      <xdr:col>9</xdr:col>
      <xdr:colOff>812800</xdr:colOff>
      <xdr:row>25</xdr:row>
      <xdr:rowOff>6350</xdr:rowOff>
    </xdr:to>
    <xdr:graphicFrame macro="">
      <xdr:nvGraphicFramePr>
        <xdr:cNvPr id="2" name="Chart 1">
          <a:extLst>
            <a:ext uri="{FF2B5EF4-FFF2-40B4-BE49-F238E27FC236}">
              <a16:creationId xmlns:a16="http://schemas.microsoft.com/office/drawing/2014/main" id="{481093A3-4E6F-24AD-0D38-5EEC70911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19</xdr:row>
      <xdr:rowOff>120650</xdr:rowOff>
    </xdr:from>
    <xdr:to>
      <xdr:col>1</xdr:col>
      <xdr:colOff>825500</xdr:colOff>
      <xdr:row>22</xdr:row>
      <xdr:rowOff>12700</xdr:rowOff>
    </xdr:to>
    <xdr:graphicFrame macro="">
      <xdr:nvGraphicFramePr>
        <xdr:cNvPr id="2" name="Chart 1">
          <a:extLst>
            <a:ext uri="{FF2B5EF4-FFF2-40B4-BE49-F238E27FC236}">
              <a16:creationId xmlns:a16="http://schemas.microsoft.com/office/drawing/2014/main" id="{675813B7-2AA0-C9C4-ACFF-A8966CA0D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165100</xdr:colOff>
      <xdr:row>19</xdr:row>
      <xdr:rowOff>114300</xdr:rowOff>
    </xdr:from>
    <xdr:to>
      <xdr:col>4</xdr:col>
      <xdr:colOff>533400</xdr:colOff>
      <xdr:row>22</xdr:row>
      <xdr:rowOff>57150</xdr:rowOff>
    </xdr:to>
    <xdr:graphicFrame macro="">
      <xdr:nvGraphicFramePr>
        <xdr:cNvPr id="3" name="Chart 2">
          <a:extLst>
            <a:ext uri="{FF2B5EF4-FFF2-40B4-BE49-F238E27FC236}">
              <a16:creationId xmlns:a16="http://schemas.microsoft.com/office/drawing/2014/main" id="{96932E23-1BB7-2172-4D0C-E4567E833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101600</xdr:colOff>
      <xdr:row>19</xdr:row>
      <xdr:rowOff>25400</xdr:rowOff>
    </xdr:from>
    <xdr:to>
      <xdr:col>7</xdr:col>
      <xdr:colOff>800100</xdr:colOff>
      <xdr:row>21</xdr:row>
      <xdr:rowOff>127000</xdr:rowOff>
    </xdr:to>
    <xdr:graphicFrame macro="">
      <xdr:nvGraphicFramePr>
        <xdr:cNvPr id="4" name="Chart 3">
          <a:extLst>
            <a:ext uri="{FF2B5EF4-FFF2-40B4-BE49-F238E27FC236}">
              <a16:creationId xmlns:a16="http://schemas.microsoft.com/office/drawing/2014/main" id="{41D37AD0-60A7-6044-789A-320F0C473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18</xdr:row>
      <xdr:rowOff>158750</xdr:rowOff>
    </xdr:from>
    <xdr:to>
      <xdr:col>13</xdr:col>
      <xdr:colOff>812800</xdr:colOff>
      <xdr:row>21</xdr:row>
      <xdr:rowOff>101600</xdr:rowOff>
    </xdr:to>
    <xdr:graphicFrame macro="">
      <xdr:nvGraphicFramePr>
        <xdr:cNvPr id="6" name="Chart 5">
          <a:extLst>
            <a:ext uri="{FF2B5EF4-FFF2-40B4-BE49-F238E27FC236}">
              <a16:creationId xmlns:a16="http://schemas.microsoft.com/office/drawing/2014/main" id="{99B9F090-ACA9-18A8-2110-7F0A63A6B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812800</xdr:colOff>
      <xdr:row>18</xdr:row>
      <xdr:rowOff>127000</xdr:rowOff>
    </xdr:from>
    <xdr:to>
      <xdr:col>10</xdr:col>
      <xdr:colOff>965200</xdr:colOff>
      <xdr:row>21</xdr:row>
      <xdr:rowOff>63500</xdr:rowOff>
    </xdr:to>
    <xdr:graphicFrame macro="">
      <xdr:nvGraphicFramePr>
        <xdr:cNvPr id="7" name="Chart 6">
          <a:extLst>
            <a:ext uri="{FF2B5EF4-FFF2-40B4-BE49-F238E27FC236}">
              <a16:creationId xmlns:a16="http://schemas.microsoft.com/office/drawing/2014/main" id="{448C40B6-A82B-7E67-DD3B-2A56DABC4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5808326"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5808326" cy="314325"/>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88900</xdr:colOff>
      <xdr:row>13</xdr:row>
      <xdr:rowOff>126999</xdr:rowOff>
    </xdr:from>
    <xdr:ext cx="15849600" cy="2247901"/>
    <xdr:grpSp>
      <xdr:nvGrpSpPr>
        <xdr:cNvPr id="2" name="Shape 2">
          <a:extLst>
            <a:ext uri="{FF2B5EF4-FFF2-40B4-BE49-F238E27FC236}">
              <a16:creationId xmlns:a16="http://schemas.microsoft.com/office/drawing/2014/main" id="{00000000-0008-0000-0100-000002000000}"/>
            </a:ext>
          </a:extLst>
        </xdr:cNvPr>
        <xdr:cNvGrpSpPr/>
      </xdr:nvGrpSpPr>
      <xdr:grpSpPr>
        <a:xfrm>
          <a:off x="88900" y="2438399"/>
          <a:ext cx="15849600" cy="2247901"/>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104775</xdr:colOff>
      <xdr:row>27</xdr:row>
      <xdr:rowOff>50800</xdr:rowOff>
    </xdr:from>
    <xdr:to>
      <xdr:col>24</xdr:col>
      <xdr:colOff>139699</xdr:colOff>
      <xdr:row>42</xdr:row>
      <xdr:rowOff>12699</xdr:rowOff>
    </xdr:to>
    <xdr:grpSp>
      <xdr:nvGrpSpPr>
        <xdr:cNvPr id="59" name="Group 58">
          <a:extLst>
            <a:ext uri="{FF2B5EF4-FFF2-40B4-BE49-F238E27FC236}">
              <a16:creationId xmlns:a16="http://schemas.microsoft.com/office/drawing/2014/main" id="{F0500408-C2D1-01C2-7535-95B4309851E1}"/>
            </a:ext>
          </a:extLst>
        </xdr:cNvPr>
        <xdr:cNvGrpSpPr/>
      </xdr:nvGrpSpPr>
      <xdr:grpSpPr>
        <a:xfrm>
          <a:off x="104775" y="4851400"/>
          <a:ext cx="15884524" cy="2628899"/>
          <a:chOff x="28575" y="4238625"/>
          <a:chExt cx="15884524" cy="2019300"/>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28575" y="4238625"/>
            <a:ext cx="5699126"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152400" y="43592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816600" y="4248150"/>
            <a:ext cx="521970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915025" y="43751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11137900" y="4248150"/>
            <a:ext cx="4775199"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11306175" y="43497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142875</xdr:colOff>
      <xdr:row>2</xdr:row>
      <xdr:rowOff>165100</xdr:rowOff>
    </xdr:from>
    <xdr:ext cx="15808325" cy="1828800"/>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520700"/>
          <a:ext cx="15808325" cy="1828800"/>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chemeClr val="tx1"/>
                  </a:gs>
                  <a:gs pos="100000">
                    <a:schemeClr val="tx2">
                      <a:lumMod val="50000"/>
                      <a:lumOff val="50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chemeClr val="tx1"/>
                  </a:gs>
                  <a:gs pos="100000">
                    <a:schemeClr val="tx2">
                      <a:lumMod val="50000"/>
                      <a:lumOff val="50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chemeClr val="tx2"/>
                  </a:gs>
                  <a:gs pos="100000">
                    <a:schemeClr val="tx2">
                      <a:lumMod val="50000"/>
                      <a:lumOff val="50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chemeClr val="tx2"/>
                  </a:gs>
                  <a:gs pos="100000">
                    <a:schemeClr val="tx2">
                      <a:lumMod val="50000"/>
                      <a:lumOff val="50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chemeClr val="tx2"/>
                  </a:gs>
                  <a:gs pos="100000">
                    <a:schemeClr val="tx2">
                      <a:lumMod val="50000"/>
                      <a:lumOff val="50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chemeClr val="tx2"/>
                  </a:gs>
                  <a:gs pos="100000">
                    <a:schemeClr val="tx2">
                      <a:lumMod val="50000"/>
                      <a:lumOff val="50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chemeClr val="tx1"/>
                  </a:gs>
                  <a:gs pos="100000">
                    <a:schemeClr val="tx2">
                      <a:lumMod val="50000"/>
                      <a:lumOff val="50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381000</xdr:colOff>
      <xdr:row>5</xdr:row>
      <xdr:rowOff>38100</xdr:rowOff>
    </xdr:from>
    <xdr:to>
      <xdr:col>4</xdr:col>
      <xdr:colOff>292100</xdr:colOff>
      <xdr:row>6</xdr:row>
      <xdr:rowOff>165100</xdr:rowOff>
    </xdr:to>
    <xdr:sp macro="" textlink="KPI!B17">
      <xdr:nvSpPr>
        <xdr:cNvPr id="40" name="Rounded Rectangle 39">
          <a:extLst>
            <a:ext uri="{FF2B5EF4-FFF2-40B4-BE49-F238E27FC236}">
              <a16:creationId xmlns:a16="http://schemas.microsoft.com/office/drawing/2014/main" id="{B9775918-C3F2-EAC8-873F-21A7042A7799}"/>
            </a:ext>
          </a:extLst>
        </xdr:cNvPr>
        <xdr:cNvSpPr/>
      </xdr:nvSpPr>
      <xdr:spPr>
        <a:xfrm>
          <a:off x="381000" y="9271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CADF90-52E9-D245-84C1-6720914921AE}" type="TxLink">
            <a:rPr lang="en-US" sz="1600" b="1" i="0" u="none" strike="noStrike">
              <a:solidFill>
                <a:schemeClr val="bg1"/>
              </a:solidFill>
              <a:latin typeface="Calibri"/>
              <a:cs typeface="Calibri"/>
            </a:rPr>
            <a:pPr algn="ctr"/>
            <a:t> $30,452.42 </a:t>
          </a:fld>
          <a:endParaRPr lang="en-GB" sz="1600" b="1">
            <a:solidFill>
              <a:schemeClr val="bg1"/>
            </a:solidFill>
          </a:endParaRPr>
        </a:p>
      </xdr:txBody>
    </xdr:sp>
    <xdr:clientData/>
  </xdr:twoCellAnchor>
  <xdr:twoCellAnchor>
    <xdr:from>
      <xdr:col>0</xdr:col>
      <xdr:colOff>635000</xdr:colOff>
      <xdr:row>7</xdr:row>
      <xdr:rowOff>25400</xdr:rowOff>
    </xdr:from>
    <xdr:to>
      <xdr:col>3</xdr:col>
      <xdr:colOff>587375</xdr:colOff>
      <xdr:row>9</xdr:row>
      <xdr:rowOff>133350</xdr:rowOff>
    </xdr:to>
    <xdr:graphicFrame macro="">
      <xdr:nvGraphicFramePr>
        <xdr:cNvPr id="42" name="Chart 41">
          <a:extLst>
            <a:ext uri="{FF2B5EF4-FFF2-40B4-BE49-F238E27FC236}">
              <a16:creationId xmlns:a16="http://schemas.microsoft.com/office/drawing/2014/main" id="{CD1893AC-3E17-4949-98C9-A16FCC863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355600</xdr:colOff>
      <xdr:row>10</xdr:row>
      <xdr:rowOff>152400</xdr:rowOff>
    </xdr:from>
    <xdr:to>
      <xdr:col>4</xdr:col>
      <xdr:colOff>266700</xdr:colOff>
      <xdr:row>12</xdr:row>
      <xdr:rowOff>101600</xdr:rowOff>
    </xdr:to>
    <xdr:sp macro="" textlink="KPI!B17">
      <xdr:nvSpPr>
        <xdr:cNvPr id="43" name="Rounded Rectangle 42">
          <a:extLst>
            <a:ext uri="{FF2B5EF4-FFF2-40B4-BE49-F238E27FC236}">
              <a16:creationId xmlns:a16="http://schemas.microsoft.com/office/drawing/2014/main" id="{2F949A09-5274-C368-374D-72ECFBCECC28}"/>
            </a:ext>
          </a:extLst>
        </xdr:cNvPr>
        <xdr:cNvSpPr/>
      </xdr:nvSpPr>
      <xdr:spPr>
        <a:xfrm>
          <a:off x="355600" y="19304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400" b="1">
              <a:solidFill>
                <a:schemeClr val="bg1"/>
              </a:solidFill>
            </a:rPr>
            <a:t>YOY</a:t>
          </a:r>
          <a:r>
            <a:rPr lang="en-GB" sz="1400" b="1" baseline="0">
              <a:solidFill>
                <a:schemeClr val="bg1"/>
              </a:solidFill>
            </a:rPr>
            <a:t> GROWTH</a:t>
          </a:r>
          <a:endParaRPr lang="en-GB"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381000</xdr:colOff>
          <xdr:row>11</xdr:row>
          <xdr:rowOff>12700</xdr:rowOff>
        </xdr:from>
        <xdr:to>
          <xdr:col>3</xdr:col>
          <xdr:colOff>558800</xdr:colOff>
          <xdr:row>12</xdr:row>
          <xdr:rowOff>38100</xdr:rowOff>
        </xdr:to>
        <xdr:pic>
          <xdr:nvPicPr>
            <xdr:cNvPr id="44" name="Picture 43">
              <a:extLst>
                <a:ext uri="{FF2B5EF4-FFF2-40B4-BE49-F238E27FC236}">
                  <a16:creationId xmlns:a16="http://schemas.microsoft.com/office/drawing/2014/main" id="{29033DF9-CBA7-F551-90C2-ADF05BB4A67C}"/>
                </a:ext>
              </a:extLst>
            </xdr:cNvPr>
            <xdr:cNvPicPr>
              <a:picLocks noChangeAspect="1" noChangeArrowheads="1"/>
              <a:extLst>
                <a:ext uri="{84589F7E-364E-4C9E-8A38-B11213B215E9}">
                  <a14:cameraTool cellRange="'KPI YOY'!$H$8" spid="_x0000_s6656"/>
                </a:ext>
              </a:extLst>
            </xdr:cNvPicPr>
          </xdr:nvPicPr>
          <xdr:blipFill>
            <a:blip xmlns:r="http://schemas.openxmlformats.org/officeDocument/2006/relationships" r:embed="rId2"/>
            <a:srcRect/>
            <a:stretch>
              <a:fillRect/>
            </a:stretch>
          </xdr:blipFill>
          <xdr:spPr bwMode="auto">
            <a:xfrm>
              <a:off x="1701800" y="1968500"/>
              <a:ext cx="838200" cy="203200"/>
            </a:xfrm>
            <a:prstGeom prst="rect">
              <a:avLst/>
            </a:prstGeom>
            <a:noFill/>
            <a:ln>
              <a:solidFill>
                <a:schemeClr val="accent6">
                  <a:lumMod val="75000"/>
                </a:schemeClr>
              </a:solidFill>
            </a:ln>
            <a:extLst>
              <a:ext uri="{909E8E84-426E-40DD-AFC4-6F175D3DCCD1}">
                <a14:hiddenFill>
                  <a:solidFill>
                    <a:srgbClr val="FFFFFF"/>
                  </a:solidFill>
                </a14:hiddenFill>
              </a:ext>
            </a:extLst>
          </xdr:spPr>
        </xdr:pic>
        <xdr:clientData/>
      </xdr:twoCellAnchor>
    </mc:Choice>
    <mc:Fallback/>
  </mc:AlternateContent>
  <xdr:twoCellAnchor>
    <xdr:from>
      <xdr:col>5</xdr:col>
      <xdr:colOff>177800</xdr:colOff>
      <xdr:row>5</xdr:row>
      <xdr:rowOff>50800</xdr:rowOff>
    </xdr:from>
    <xdr:to>
      <xdr:col>9</xdr:col>
      <xdr:colOff>88900</xdr:colOff>
      <xdr:row>7</xdr:row>
      <xdr:rowOff>0</xdr:rowOff>
    </xdr:to>
    <xdr:sp macro="" textlink="KPI!$E$17">
      <xdr:nvSpPr>
        <xdr:cNvPr id="45" name="Rounded Rectangle 44">
          <a:extLst>
            <a:ext uri="{FF2B5EF4-FFF2-40B4-BE49-F238E27FC236}">
              <a16:creationId xmlns:a16="http://schemas.microsoft.com/office/drawing/2014/main" id="{835AC5B5-D2F3-8877-1DF1-CCA3CA610229}"/>
            </a:ext>
          </a:extLst>
        </xdr:cNvPr>
        <xdr:cNvSpPr/>
      </xdr:nvSpPr>
      <xdr:spPr>
        <a:xfrm>
          <a:off x="3479800" y="9398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EFABD2-7965-A242-A977-93AA1104FD4A}" type="TxLink">
            <a:rPr lang="en-US" sz="1600" b="1" i="0" u="none" strike="noStrike">
              <a:solidFill>
                <a:schemeClr val="bg1"/>
              </a:solidFill>
              <a:latin typeface="Calibri"/>
              <a:cs typeface="Calibri"/>
            </a:rPr>
            <a:pPr algn="ctr"/>
            <a:t> $3,678.80 </a:t>
          </a:fld>
          <a:endParaRPr lang="en-GB" sz="1600" b="1">
            <a:solidFill>
              <a:schemeClr val="bg1"/>
            </a:solidFill>
          </a:endParaRPr>
        </a:p>
      </xdr:txBody>
    </xdr:sp>
    <xdr:clientData/>
  </xdr:twoCellAnchor>
  <xdr:twoCellAnchor>
    <xdr:from>
      <xdr:col>10</xdr:col>
      <xdr:colOff>190500</xdr:colOff>
      <xdr:row>5</xdr:row>
      <xdr:rowOff>63500</xdr:rowOff>
    </xdr:from>
    <xdr:to>
      <xdr:col>14</xdr:col>
      <xdr:colOff>101600</xdr:colOff>
      <xdr:row>7</xdr:row>
      <xdr:rowOff>12700</xdr:rowOff>
    </xdr:to>
    <xdr:sp macro="" textlink="KPI!$H$17">
      <xdr:nvSpPr>
        <xdr:cNvPr id="46" name="Rounded Rectangle 45">
          <a:extLst>
            <a:ext uri="{FF2B5EF4-FFF2-40B4-BE49-F238E27FC236}">
              <a16:creationId xmlns:a16="http://schemas.microsoft.com/office/drawing/2014/main" id="{CDAEE246-D6CF-8E56-890F-75AF3BC69789}"/>
            </a:ext>
          </a:extLst>
        </xdr:cNvPr>
        <xdr:cNvSpPr/>
      </xdr:nvSpPr>
      <xdr:spPr>
        <a:xfrm>
          <a:off x="6794500" y="9525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4AC3775-3033-3747-9F5C-BAC4E9C12AFB}" type="TxLink">
            <a:rPr lang="en-US" sz="1600" b="1" i="0" u="none" strike="noStrike">
              <a:solidFill>
                <a:schemeClr val="bg1"/>
              </a:solidFill>
              <a:latin typeface="Calibri"/>
              <a:cs typeface="Calibri"/>
            </a:rPr>
            <a:pPr algn="ctr"/>
            <a:t># 577</a:t>
          </a:fld>
          <a:endParaRPr lang="en-GB" sz="1600" b="1">
            <a:solidFill>
              <a:schemeClr val="bg1"/>
            </a:solidFill>
          </a:endParaRPr>
        </a:p>
      </xdr:txBody>
    </xdr:sp>
    <xdr:clientData/>
  </xdr:twoCellAnchor>
  <xdr:twoCellAnchor>
    <xdr:from>
      <xdr:col>15</xdr:col>
      <xdr:colOff>12700</xdr:colOff>
      <xdr:row>5</xdr:row>
      <xdr:rowOff>114300</xdr:rowOff>
    </xdr:from>
    <xdr:to>
      <xdr:col>18</xdr:col>
      <xdr:colOff>584200</xdr:colOff>
      <xdr:row>7</xdr:row>
      <xdr:rowOff>63500</xdr:rowOff>
    </xdr:to>
    <xdr:sp macro="" textlink="KPI!$K$17">
      <xdr:nvSpPr>
        <xdr:cNvPr id="47" name="Rounded Rectangle 46">
          <a:extLst>
            <a:ext uri="{FF2B5EF4-FFF2-40B4-BE49-F238E27FC236}">
              <a16:creationId xmlns:a16="http://schemas.microsoft.com/office/drawing/2014/main" id="{C339FDE1-5B82-0C8A-E939-84B88FABF84C}"/>
            </a:ext>
          </a:extLst>
        </xdr:cNvPr>
        <xdr:cNvSpPr/>
      </xdr:nvSpPr>
      <xdr:spPr>
        <a:xfrm>
          <a:off x="9918700" y="10033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19510F0-5F95-DC45-B1DA-74229838A1CB}" type="TxLink">
            <a:rPr lang="en-US" sz="1600" b="1" i="0" u="none" strike="noStrike">
              <a:solidFill>
                <a:schemeClr val="bg1"/>
              </a:solidFill>
              <a:latin typeface="Calibri"/>
              <a:cs typeface="Calibri"/>
            </a:rPr>
            <a:pPr algn="ctr"/>
            <a:t># 162</a:t>
          </a:fld>
          <a:endParaRPr lang="en-GB" sz="1600" b="1">
            <a:solidFill>
              <a:schemeClr val="bg1"/>
            </a:solidFill>
          </a:endParaRPr>
        </a:p>
      </xdr:txBody>
    </xdr:sp>
    <xdr:clientData/>
  </xdr:twoCellAnchor>
  <xdr:twoCellAnchor>
    <xdr:from>
      <xdr:col>19</xdr:col>
      <xdr:colOff>482600</xdr:colOff>
      <xdr:row>5</xdr:row>
      <xdr:rowOff>76200</xdr:rowOff>
    </xdr:from>
    <xdr:to>
      <xdr:col>23</xdr:col>
      <xdr:colOff>393700</xdr:colOff>
      <xdr:row>7</xdr:row>
      <xdr:rowOff>25400</xdr:rowOff>
    </xdr:to>
    <xdr:sp macro="" textlink="KPI!$N$17">
      <xdr:nvSpPr>
        <xdr:cNvPr id="48" name="Rounded Rectangle 47">
          <a:extLst>
            <a:ext uri="{FF2B5EF4-FFF2-40B4-BE49-F238E27FC236}">
              <a16:creationId xmlns:a16="http://schemas.microsoft.com/office/drawing/2014/main" id="{904FA6F4-97AB-8837-8926-88D332232452}"/>
            </a:ext>
          </a:extLst>
        </xdr:cNvPr>
        <xdr:cNvSpPr/>
      </xdr:nvSpPr>
      <xdr:spPr>
        <a:xfrm>
          <a:off x="13030200" y="9652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F662B4D-2299-5C4E-8419-0D51C0CF791D}" type="TxLink">
            <a:rPr lang="en-US" sz="1600" b="1" i="0" u="none" strike="noStrike">
              <a:solidFill>
                <a:schemeClr val="bg1"/>
              </a:solidFill>
              <a:latin typeface="Calibri"/>
              <a:cs typeface="Calibri"/>
            </a:rPr>
            <a:pPr algn="ctr"/>
            <a:t>12.08%</a:t>
          </a:fld>
          <a:endParaRPr lang="en-GB" sz="1600" b="1">
            <a:solidFill>
              <a:schemeClr val="bg1"/>
            </a:solidFill>
          </a:endParaRPr>
        </a:p>
      </xdr:txBody>
    </xdr:sp>
    <xdr:clientData/>
  </xdr:twoCellAnchor>
  <xdr:twoCellAnchor>
    <xdr:from>
      <xdr:col>11</xdr:col>
      <xdr:colOff>142875</xdr:colOff>
      <xdr:row>7</xdr:row>
      <xdr:rowOff>114300</xdr:rowOff>
    </xdr:from>
    <xdr:to>
      <xdr:col>13</xdr:col>
      <xdr:colOff>473075</xdr:colOff>
      <xdr:row>10</xdr:row>
      <xdr:rowOff>82550</xdr:rowOff>
    </xdr:to>
    <xdr:graphicFrame macro="">
      <xdr:nvGraphicFramePr>
        <xdr:cNvPr id="50" name="Chart 49">
          <a:extLst>
            <a:ext uri="{FF2B5EF4-FFF2-40B4-BE49-F238E27FC236}">
              <a16:creationId xmlns:a16="http://schemas.microsoft.com/office/drawing/2014/main" id="{E2053CE9-E710-3A4C-910D-78A8623FA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269874</xdr:colOff>
      <xdr:row>8</xdr:row>
      <xdr:rowOff>12700</xdr:rowOff>
    </xdr:from>
    <xdr:to>
      <xdr:col>8</xdr:col>
      <xdr:colOff>431799</xdr:colOff>
      <xdr:row>10</xdr:row>
      <xdr:rowOff>171450</xdr:rowOff>
    </xdr:to>
    <xdr:graphicFrame macro="">
      <xdr:nvGraphicFramePr>
        <xdr:cNvPr id="52" name="Chart 51">
          <a:extLst>
            <a:ext uri="{FF2B5EF4-FFF2-40B4-BE49-F238E27FC236}">
              <a16:creationId xmlns:a16="http://schemas.microsoft.com/office/drawing/2014/main" id="{8FA2D173-A2F4-1A41-91C1-8145CC44C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495299</xdr:colOff>
      <xdr:row>7</xdr:row>
      <xdr:rowOff>152400</xdr:rowOff>
    </xdr:from>
    <xdr:to>
      <xdr:col>18</xdr:col>
      <xdr:colOff>168274</xdr:colOff>
      <xdr:row>10</xdr:row>
      <xdr:rowOff>63500</xdr:rowOff>
    </xdr:to>
    <xdr:graphicFrame macro="">
      <xdr:nvGraphicFramePr>
        <xdr:cNvPr id="53" name="Chart 52">
          <a:extLst>
            <a:ext uri="{FF2B5EF4-FFF2-40B4-BE49-F238E27FC236}">
              <a16:creationId xmlns:a16="http://schemas.microsoft.com/office/drawing/2014/main" id="{CF25AFD3-10F1-B543-A847-9F66A2B26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511175</xdr:colOff>
      <xdr:row>7</xdr:row>
      <xdr:rowOff>152400</xdr:rowOff>
    </xdr:from>
    <xdr:to>
      <xdr:col>23</xdr:col>
      <xdr:colOff>104775</xdr:colOff>
      <xdr:row>10</xdr:row>
      <xdr:rowOff>133350</xdr:rowOff>
    </xdr:to>
    <xdr:graphicFrame macro="">
      <xdr:nvGraphicFramePr>
        <xdr:cNvPr id="54" name="Chart 53">
          <a:extLst>
            <a:ext uri="{FF2B5EF4-FFF2-40B4-BE49-F238E27FC236}">
              <a16:creationId xmlns:a16="http://schemas.microsoft.com/office/drawing/2014/main" id="{1306A12E-8DE2-9846-A2C0-7ACA595C4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279400</xdr:colOff>
      <xdr:row>11</xdr:row>
      <xdr:rowOff>0</xdr:rowOff>
    </xdr:from>
    <xdr:to>
      <xdr:col>9</xdr:col>
      <xdr:colOff>190500</xdr:colOff>
      <xdr:row>12</xdr:row>
      <xdr:rowOff>127000</xdr:rowOff>
    </xdr:to>
    <xdr:sp macro="" textlink="KPI!$E$17">
      <xdr:nvSpPr>
        <xdr:cNvPr id="55" name="Rounded Rectangle 54">
          <a:extLst>
            <a:ext uri="{FF2B5EF4-FFF2-40B4-BE49-F238E27FC236}">
              <a16:creationId xmlns:a16="http://schemas.microsoft.com/office/drawing/2014/main" id="{20264FB8-701D-3CA7-756A-B8750008D669}"/>
            </a:ext>
          </a:extLst>
        </xdr:cNvPr>
        <xdr:cNvSpPr/>
      </xdr:nvSpPr>
      <xdr:spPr>
        <a:xfrm>
          <a:off x="3581400" y="19558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b="1">
              <a:solidFill>
                <a:schemeClr val="bg1"/>
              </a:solidFill>
            </a:rPr>
            <a:t>YOY</a:t>
          </a:r>
          <a:r>
            <a:rPr lang="en-GB" sz="1600" b="1" baseline="0">
              <a:solidFill>
                <a:schemeClr val="bg1"/>
              </a:solidFill>
            </a:rPr>
            <a:t> GROWTH</a:t>
          </a:r>
          <a:endParaRPr lang="en-GB" sz="1600" b="1">
            <a:solidFill>
              <a:schemeClr val="bg1"/>
            </a:solidFill>
          </a:endParaRPr>
        </a:p>
      </xdr:txBody>
    </xdr:sp>
    <xdr:clientData/>
  </xdr:twoCellAnchor>
  <xdr:twoCellAnchor>
    <xdr:from>
      <xdr:col>10</xdr:col>
      <xdr:colOff>215900</xdr:colOff>
      <xdr:row>10</xdr:row>
      <xdr:rowOff>152400</xdr:rowOff>
    </xdr:from>
    <xdr:to>
      <xdr:col>14</xdr:col>
      <xdr:colOff>127000</xdr:colOff>
      <xdr:row>12</xdr:row>
      <xdr:rowOff>101600</xdr:rowOff>
    </xdr:to>
    <xdr:sp macro="" textlink="KPI!$H$17">
      <xdr:nvSpPr>
        <xdr:cNvPr id="56" name="Rounded Rectangle 55">
          <a:extLst>
            <a:ext uri="{FF2B5EF4-FFF2-40B4-BE49-F238E27FC236}">
              <a16:creationId xmlns:a16="http://schemas.microsoft.com/office/drawing/2014/main" id="{BCD6BE49-1CDC-7055-15C9-9107D9A523E6}"/>
            </a:ext>
          </a:extLst>
        </xdr:cNvPr>
        <xdr:cNvSpPr/>
      </xdr:nvSpPr>
      <xdr:spPr>
        <a:xfrm>
          <a:off x="6819900" y="19304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b="1">
              <a:solidFill>
                <a:schemeClr val="bg1"/>
              </a:solidFill>
            </a:rPr>
            <a:t>YOY</a:t>
          </a:r>
          <a:r>
            <a:rPr lang="en-GB" sz="1600" b="1" baseline="0">
              <a:solidFill>
                <a:schemeClr val="bg1"/>
              </a:solidFill>
            </a:rPr>
            <a:t> GROWTH</a:t>
          </a:r>
          <a:endParaRPr lang="en-GB" sz="1600" b="1">
            <a:solidFill>
              <a:schemeClr val="bg1"/>
            </a:solidFill>
          </a:endParaRPr>
        </a:p>
      </xdr:txBody>
    </xdr:sp>
    <xdr:clientData/>
  </xdr:twoCellAnchor>
  <xdr:twoCellAnchor>
    <xdr:from>
      <xdr:col>15</xdr:col>
      <xdr:colOff>63500</xdr:colOff>
      <xdr:row>10</xdr:row>
      <xdr:rowOff>88900</xdr:rowOff>
    </xdr:from>
    <xdr:to>
      <xdr:col>18</xdr:col>
      <xdr:colOff>635000</xdr:colOff>
      <xdr:row>12</xdr:row>
      <xdr:rowOff>38100</xdr:rowOff>
    </xdr:to>
    <xdr:sp macro="" textlink="KPI!$K$17">
      <xdr:nvSpPr>
        <xdr:cNvPr id="57" name="Rounded Rectangle 56">
          <a:extLst>
            <a:ext uri="{FF2B5EF4-FFF2-40B4-BE49-F238E27FC236}">
              <a16:creationId xmlns:a16="http://schemas.microsoft.com/office/drawing/2014/main" id="{DDE6B66A-C343-48D0-6525-3A5A4A24C1E3}"/>
            </a:ext>
          </a:extLst>
        </xdr:cNvPr>
        <xdr:cNvSpPr/>
      </xdr:nvSpPr>
      <xdr:spPr>
        <a:xfrm>
          <a:off x="9969500" y="18669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b="1">
              <a:solidFill>
                <a:schemeClr val="bg1"/>
              </a:solidFill>
            </a:rPr>
            <a:t>YOY</a:t>
          </a:r>
          <a:r>
            <a:rPr lang="en-GB" sz="1600" b="1" baseline="0">
              <a:solidFill>
                <a:schemeClr val="bg1"/>
              </a:solidFill>
            </a:rPr>
            <a:t> GROWTH</a:t>
          </a:r>
          <a:endParaRPr lang="en-GB" sz="1600" b="1">
            <a:solidFill>
              <a:schemeClr val="bg1"/>
            </a:solidFill>
          </a:endParaRPr>
        </a:p>
      </xdr:txBody>
    </xdr:sp>
    <xdr:clientData/>
  </xdr:twoCellAnchor>
  <xdr:twoCellAnchor>
    <xdr:from>
      <xdr:col>19</xdr:col>
      <xdr:colOff>520700</xdr:colOff>
      <xdr:row>10</xdr:row>
      <xdr:rowOff>165100</xdr:rowOff>
    </xdr:from>
    <xdr:to>
      <xdr:col>23</xdr:col>
      <xdr:colOff>431800</xdr:colOff>
      <xdr:row>12</xdr:row>
      <xdr:rowOff>114300</xdr:rowOff>
    </xdr:to>
    <xdr:sp macro="" textlink="KPI!$N$17">
      <xdr:nvSpPr>
        <xdr:cNvPr id="58" name="Rounded Rectangle 57">
          <a:extLst>
            <a:ext uri="{FF2B5EF4-FFF2-40B4-BE49-F238E27FC236}">
              <a16:creationId xmlns:a16="http://schemas.microsoft.com/office/drawing/2014/main" id="{76DC8423-2618-83ED-E9ED-11CCAA9A2670}"/>
            </a:ext>
          </a:extLst>
        </xdr:cNvPr>
        <xdr:cNvSpPr/>
      </xdr:nvSpPr>
      <xdr:spPr>
        <a:xfrm>
          <a:off x="13068300" y="1943100"/>
          <a:ext cx="2552700" cy="304800"/>
        </a:xfrm>
        <a:prstGeom prst="roundRect">
          <a:avLst/>
        </a:prstGeom>
        <a:gradFill>
          <a:gsLst>
            <a:gs pos="0">
              <a:schemeClr val="tx2"/>
            </a:gs>
            <a:gs pos="100000">
              <a:schemeClr val="tx2">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b="1">
              <a:solidFill>
                <a:schemeClr val="bg1"/>
              </a:solidFill>
            </a:rPr>
            <a:t>YOY</a:t>
          </a:r>
          <a:r>
            <a:rPr lang="en-GB" sz="1600" b="1" baseline="0">
              <a:solidFill>
                <a:schemeClr val="bg1"/>
              </a:solidFill>
            </a:rPr>
            <a:t> GROWTH</a:t>
          </a:r>
          <a:endParaRPr lang="en-GB" sz="16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7</xdr:col>
          <xdr:colOff>571500</xdr:colOff>
          <xdr:row>11</xdr:row>
          <xdr:rowOff>38100</xdr:rowOff>
        </xdr:from>
        <xdr:to>
          <xdr:col>9</xdr:col>
          <xdr:colOff>88900</xdr:colOff>
          <xdr:row>12</xdr:row>
          <xdr:rowOff>63500</xdr:rowOff>
        </xdr:to>
        <xdr:pic>
          <xdr:nvPicPr>
            <xdr:cNvPr id="39" name="Picture 38">
              <a:extLst>
                <a:ext uri="{FF2B5EF4-FFF2-40B4-BE49-F238E27FC236}">
                  <a16:creationId xmlns:a16="http://schemas.microsoft.com/office/drawing/2014/main" id="{8C8AF446-28E5-736B-1E57-6D8EDA0D10AC}"/>
                </a:ext>
              </a:extLst>
            </xdr:cNvPr>
            <xdr:cNvPicPr>
              <a:picLocks noChangeAspect="1" noChangeArrowheads="1"/>
              <a:extLst>
                <a:ext uri="{84589F7E-364E-4C9E-8A38-B11213B215E9}">
                  <a14:cameraTool cellRange="'KPI YOY'!$I$8" spid="_x0000_s6657"/>
                </a:ext>
              </a:extLst>
            </xdr:cNvPicPr>
          </xdr:nvPicPr>
          <xdr:blipFill>
            <a:blip xmlns:r="http://schemas.openxmlformats.org/officeDocument/2006/relationships" r:embed="rId7"/>
            <a:srcRect/>
            <a:stretch>
              <a:fillRect/>
            </a:stretch>
          </xdr:blipFill>
          <xdr:spPr bwMode="auto">
            <a:xfrm>
              <a:off x="5194300" y="1993900"/>
              <a:ext cx="838200" cy="203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444500</xdr:colOff>
          <xdr:row>11</xdr:row>
          <xdr:rowOff>25400</xdr:rowOff>
        </xdr:from>
        <xdr:to>
          <xdr:col>13</xdr:col>
          <xdr:colOff>622300</xdr:colOff>
          <xdr:row>12</xdr:row>
          <xdr:rowOff>50800</xdr:rowOff>
        </xdr:to>
        <xdr:pic>
          <xdr:nvPicPr>
            <xdr:cNvPr id="41" name="Picture 40">
              <a:extLst>
                <a:ext uri="{FF2B5EF4-FFF2-40B4-BE49-F238E27FC236}">
                  <a16:creationId xmlns:a16="http://schemas.microsoft.com/office/drawing/2014/main" id="{FD3C86FA-9296-A22E-7C70-2C5B57002263}"/>
                </a:ext>
              </a:extLst>
            </xdr:cNvPr>
            <xdr:cNvPicPr>
              <a:picLocks noChangeAspect="1" noChangeArrowheads="1"/>
              <a:extLst>
                <a:ext uri="{84589F7E-364E-4C9E-8A38-B11213B215E9}">
                  <a14:cameraTool cellRange="'KPI YOY'!$J$8" spid="_x0000_s6658"/>
                </a:ext>
              </a:extLst>
            </xdr:cNvPicPr>
          </xdr:nvPicPr>
          <xdr:blipFill>
            <a:blip xmlns:r="http://schemas.openxmlformats.org/officeDocument/2006/relationships" r:embed="rId8"/>
            <a:srcRect/>
            <a:stretch>
              <a:fillRect/>
            </a:stretch>
          </xdr:blipFill>
          <xdr:spPr bwMode="auto">
            <a:xfrm>
              <a:off x="8369300" y="1981200"/>
              <a:ext cx="838200" cy="203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406400</xdr:colOff>
          <xdr:row>10</xdr:row>
          <xdr:rowOff>127000</xdr:rowOff>
        </xdr:from>
        <xdr:to>
          <xdr:col>18</xdr:col>
          <xdr:colOff>584200</xdr:colOff>
          <xdr:row>11</xdr:row>
          <xdr:rowOff>152400</xdr:rowOff>
        </xdr:to>
        <xdr:pic>
          <xdr:nvPicPr>
            <xdr:cNvPr id="49" name="Picture 48">
              <a:extLst>
                <a:ext uri="{FF2B5EF4-FFF2-40B4-BE49-F238E27FC236}">
                  <a16:creationId xmlns:a16="http://schemas.microsoft.com/office/drawing/2014/main" id="{68468114-9502-E8B3-FD17-9FECF7E09DF9}"/>
                </a:ext>
              </a:extLst>
            </xdr:cNvPr>
            <xdr:cNvPicPr>
              <a:picLocks noChangeAspect="1" noChangeArrowheads="1"/>
              <a:extLst>
                <a:ext uri="{84589F7E-364E-4C9E-8A38-B11213B215E9}">
                  <a14:cameraTool cellRange="'KPI YOY'!$K$8" spid="_x0000_s6659"/>
                </a:ext>
              </a:extLst>
            </xdr:cNvPicPr>
          </xdr:nvPicPr>
          <xdr:blipFill>
            <a:blip xmlns:r="http://schemas.openxmlformats.org/officeDocument/2006/relationships" r:embed="rId9"/>
            <a:srcRect/>
            <a:stretch>
              <a:fillRect/>
            </a:stretch>
          </xdr:blipFill>
          <xdr:spPr bwMode="auto">
            <a:xfrm>
              <a:off x="11633200" y="1905000"/>
              <a:ext cx="838200" cy="203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114300</xdr:colOff>
          <xdr:row>11</xdr:row>
          <xdr:rowOff>12700</xdr:rowOff>
        </xdr:from>
        <xdr:to>
          <xdr:col>23</xdr:col>
          <xdr:colOff>292100</xdr:colOff>
          <xdr:row>12</xdr:row>
          <xdr:rowOff>38100</xdr:rowOff>
        </xdr:to>
        <xdr:pic>
          <xdr:nvPicPr>
            <xdr:cNvPr id="51" name="Picture 50">
              <a:extLst>
                <a:ext uri="{FF2B5EF4-FFF2-40B4-BE49-F238E27FC236}">
                  <a16:creationId xmlns:a16="http://schemas.microsoft.com/office/drawing/2014/main" id="{CCC06A8F-5373-559A-B6F3-0350C2FB9BC7}"/>
                </a:ext>
              </a:extLst>
            </xdr:cNvPr>
            <xdr:cNvPicPr>
              <a:picLocks noChangeAspect="1" noChangeArrowheads="1"/>
              <a:extLst>
                <a:ext uri="{84589F7E-364E-4C9E-8A38-B11213B215E9}">
                  <a14:cameraTool cellRange="'KPI YOY'!$L$8" spid="_x0000_s6660"/>
                </a:ext>
              </a:extLst>
            </xdr:cNvPicPr>
          </xdr:nvPicPr>
          <xdr:blipFill>
            <a:blip xmlns:r="http://schemas.openxmlformats.org/officeDocument/2006/relationships" r:embed="rId10"/>
            <a:srcRect/>
            <a:stretch>
              <a:fillRect/>
            </a:stretch>
          </xdr:blipFill>
          <xdr:spPr bwMode="auto">
            <a:xfrm>
              <a:off x="14643100" y="1968500"/>
              <a:ext cx="838200" cy="2032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304800</xdr:colOff>
      <xdr:row>16</xdr:row>
      <xdr:rowOff>12699</xdr:rowOff>
    </xdr:from>
    <xdr:to>
      <xdr:col>9</xdr:col>
      <xdr:colOff>596900</xdr:colOff>
      <xdr:row>25</xdr:row>
      <xdr:rowOff>50800</xdr:rowOff>
    </xdr:to>
    <xdr:graphicFrame macro="">
      <xdr:nvGraphicFramePr>
        <xdr:cNvPr id="60" name="Chart 59">
          <a:extLst>
            <a:ext uri="{FF2B5EF4-FFF2-40B4-BE49-F238E27FC236}">
              <a16:creationId xmlns:a16="http://schemas.microsoft.com/office/drawing/2014/main" id="{9BE0F2D6-920B-8846-BA40-30693353B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457200</xdr:colOff>
      <xdr:row>15</xdr:row>
      <xdr:rowOff>126999</xdr:rowOff>
    </xdr:from>
    <xdr:to>
      <xdr:col>18</xdr:col>
      <xdr:colOff>190500</xdr:colOff>
      <xdr:row>25</xdr:row>
      <xdr:rowOff>114300</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4FDD8776-F052-4745-9594-C7D5CA5457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061200" y="2793999"/>
              <a:ext cx="5016500" cy="17653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76200</xdr:colOff>
      <xdr:row>15</xdr:row>
      <xdr:rowOff>63499</xdr:rowOff>
    </xdr:from>
    <xdr:to>
      <xdr:col>23</xdr:col>
      <xdr:colOff>482600</xdr:colOff>
      <xdr:row>25</xdr:row>
      <xdr:rowOff>139700</xdr:rowOff>
    </xdr:to>
    <xdr:graphicFrame macro="">
      <xdr:nvGraphicFramePr>
        <xdr:cNvPr id="63" name="Chart 62">
          <a:extLst>
            <a:ext uri="{FF2B5EF4-FFF2-40B4-BE49-F238E27FC236}">
              <a16:creationId xmlns:a16="http://schemas.microsoft.com/office/drawing/2014/main" id="{0FFFE223-A8DF-1241-ACA4-44A2766F6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231775</xdr:colOff>
      <xdr:row>30</xdr:row>
      <xdr:rowOff>127000</xdr:rowOff>
    </xdr:from>
    <xdr:to>
      <xdr:col>8</xdr:col>
      <xdr:colOff>304800</xdr:colOff>
      <xdr:row>41</xdr:row>
      <xdr:rowOff>76200</xdr:rowOff>
    </xdr:to>
    <mc:AlternateContent xmlns:mc="http://schemas.openxmlformats.org/markup-compatibility/2006">
      <mc:Choice xmlns:cx4="http://schemas.microsoft.com/office/drawing/2016/5/10/chartex" Requires="cx4">
        <xdr:graphicFrame macro="">
          <xdr:nvGraphicFramePr>
            <xdr:cNvPr id="64" name="Chart 63">
              <a:extLst>
                <a:ext uri="{FF2B5EF4-FFF2-40B4-BE49-F238E27FC236}">
                  <a16:creationId xmlns:a16="http://schemas.microsoft.com/office/drawing/2014/main" id="{FF9EA897-DE12-2241-A109-D64F35EFD3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1775" y="5461000"/>
              <a:ext cx="5356225" cy="1905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168274</xdr:colOff>
      <xdr:row>30</xdr:row>
      <xdr:rowOff>88900</xdr:rowOff>
    </xdr:from>
    <xdr:to>
      <xdr:col>16</xdr:col>
      <xdr:colOff>355599</xdr:colOff>
      <xdr:row>41</xdr:row>
      <xdr:rowOff>101600</xdr:rowOff>
    </xdr:to>
    <xdr:graphicFrame macro="">
      <xdr:nvGraphicFramePr>
        <xdr:cNvPr id="65" name="Chart 64">
          <a:extLst>
            <a:ext uri="{FF2B5EF4-FFF2-40B4-BE49-F238E27FC236}">
              <a16:creationId xmlns:a16="http://schemas.microsoft.com/office/drawing/2014/main" id="{493BF6B4-540D-B240-A90D-228DCD904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193675</xdr:colOff>
      <xdr:row>30</xdr:row>
      <xdr:rowOff>50800</xdr:rowOff>
    </xdr:from>
    <xdr:to>
      <xdr:col>19</xdr:col>
      <xdr:colOff>152400</xdr:colOff>
      <xdr:row>41</xdr:row>
      <xdr:rowOff>63500</xdr:rowOff>
    </xdr:to>
    <mc:AlternateContent xmlns:mc="http://schemas.openxmlformats.org/markup-compatibility/2006" xmlns:a14="http://schemas.microsoft.com/office/drawing/2010/main">
      <mc:Choice Requires="a14">
        <xdr:graphicFrame macro="">
          <xdr:nvGraphicFramePr>
            <xdr:cNvPr id="66" name="Year">
              <a:extLst>
                <a:ext uri="{FF2B5EF4-FFF2-40B4-BE49-F238E27FC236}">
                  <a16:creationId xmlns:a16="http://schemas.microsoft.com/office/drawing/2014/main" id="{F5C60E70-8E79-0349-A47A-AD8EAD854C0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20475" y="5384800"/>
              <a:ext cx="1279525" cy="1968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393700</xdr:colOff>
      <xdr:row>30</xdr:row>
      <xdr:rowOff>63500</xdr:rowOff>
    </xdr:from>
    <xdr:to>
      <xdr:col>23</xdr:col>
      <xdr:colOff>596900</xdr:colOff>
      <xdr:row>41</xdr:row>
      <xdr:rowOff>104769</xdr:rowOff>
    </xdr:to>
    <mc:AlternateContent xmlns:mc="http://schemas.openxmlformats.org/markup-compatibility/2006" xmlns:a14="http://schemas.microsoft.com/office/drawing/2010/main">
      <mc:Choice Requires="a14">
        <xdr:graphicFrame macro="">
          <xdr:nvGraphicFramePr>
            <xdr:cNvPr id="67" name="Segment">
              <a:extLst>
                <a:ext uri="{FF2B5EF4-FFF2-40B4-BE49-F238E27FC236}">
                  <a16:creationId xmlns:a16="http://schemas.microsoft.com/office/drawing/2014/main" id="{CBFA3BD5-BE1E-B34E-88A4-A4DCA027B37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262100" y="5397500"/>
              <a:ext cx="1524000" cy="19970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215900</xdr:colOff>
      <xdr:row>30</xdr:row>
      <xdr:rowOff>63500</xdr:rowOff>
    </xdr:from>
    <xdr:to>
      <xdr:col>21</xdr:col>
      <xdr:colOff>317500</xdr:colOff>
      <xdr:row>41</xdr:row>
      <xdr:rowOff>88900</xdr:rowOff>
    </xdr:to>
    <mc:AlternateContent xmlns:mc="http://schemas.openxmlformats.org/markup-compatibility/2006" xmlns:a14="http://schemas.microsoft.com/office/drawing/2010/main">
      <mc:Choice Requires="a14">
        <xdr:graphicFrame macro="">
          <xdr:nvGraphicFramePr>
            <xdr:cNvPr id="68" name="Region">
              <a:extLst>
                <a:ext uri="{FF2B5EF4-FFF2-40B4-BE49-F238E27FC236}">
                  <a16:creationId xmlns:a16="http://schemas.microsoft.com/office/drawing/2014/main" id="{2DA019D9-EC8D-5844-AA63-86B496B471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63500" y="5397500"/>
              <a:ext cx="1422400" cy="1981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26.773641550928" createdVersion="8" refreshedVersion="8" minRefreshableVersion="3" recordCount="9994" xr:uid="{31441DB8-28BC-DF49-8470-B300D1C3F96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11"/>
          <s v="Jan"/>
          <s v="Feb"/>
          <s v="Mar"/>
          <s v="Apr"/>
          <s v="May"/>
          <s v="Jun"/>
          <s v="Jul"/>
          <s v="Aug"/>
          <s v="Sep"/>
          <s v="Oct"/>
          <s v="Nov"/>
          <s v="Dec"/>
          <s v="&gt;1/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11"/>
          <s v="Qtr1"/>
          <s v="Qtr2"/>
          <s v="Qtr3"/>
          <s v="Qtr4"/>
          <s v="&gt;1/1/15"/>
        </groupItems>
      </fieldGroup>
    </cacheField>
    <cacheField name="Years" numFmtId="0" databaseField="0">
      <fieldGroup base="3">
        <rangePr groupBy="years" startDate="2011-01-04T00:00:00" endDate="2015-01-01T00:00:00"/>
        <groupItems count="7">
          <s v="&lt;1/4/11"/>
          <s v="2011"/>
          <s v="2012"/>
          <s v="2013"/>
          <s v="2014"/>
          <s v="2015"/>
          <s v="&gt;1/1/15"/>
        </groupItems>
      </fieldGroup>
    </cacheField>
    <cacheField name="Profit Margin" numFmtId="0" formula="Profit/Sales" databaseField="0"/>
  </cacheFields>
  <extLst>
    <ext xmlns:x14="http://schemas.microsoft.com/office/spreadsheetml/2009/9/main" uri="{725AE2AE-9491-48be-B2B4-4EB974FC3084}">
      <x14:pivotCacheDefinition pivotCacheId="948768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F7BDA5-F810-734F-9E88-D7B1A92DDAFB}"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790821-5172-5845-A8F4-5B1FB2FD9485}" name="PivotTable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15" firstHeaderRow="0"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numFmtId="165"/>
    <dataField name="Sum of Profit" fld="21" baseField="0" baseItem="0" numFmtId="165"/>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EA56CB-813E-7344-9947-30CE76EEBDDE}"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5CFE57-AFC8-B448-A25B-75A2ED179E9C}"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1"/>
    </i>
    <i>
      <x v="12"/>
    </i>
    <i>
      <x v="13"/>
    </i>
    <i>
      <x v="20"/>
    </i>
    <i>
      <x v="21"/>
    </i>
    <i>
      <x v="23"/>
    </i>
    <i>
      <x v="25"/>
    </i>
    <i>
      <x v="32"/>
    </i>
    <i>
      <x v="34"/>
    </i>
    <i>
      <x v="41"/>
    </i>
    <i>
      <x v="47"/>
    </i>
    <i t="grand">
      <x/>
    </i>
  </rowItems>
  <colItems count="1">
    <i/>
  </colItems>
  <dataFields count="1">
    <dataField name="Sum of Sales" fld="18" baseField="0" baseItem="0" numFmtId="165"/>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4A0832-B07A-4B45-A496-33DA54D1617F}"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4"/>
    </i>
    <i>
      <x v="3"/>
    </i>
    <i>
      <x v="5"/>
    </i>
    <i>
      <x/>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396FDF-DB5A-C248-B272-724D4ADB78F8}"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DFC88A-F2CA-5A45-AFDC-1F38BD6DC66C}" name="PivotTable1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3B1318-D41C-C94E-93A6-7550C7ADE658}" name="PivotTable1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5">
    <pivotField showAll="0"/>
    <pivotField dataField="1"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87DDF7-2AB2-3D4B-8B8D-D2BA5854AF8D}" name="PivotTable1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A8EB43-A4BB-4C44-B596-44BDF45B8A17}" name="PivotTable1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3BBC06-AFA7-4245-854C-EACBB9277A04}" name="PivotTable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2C4D651-E998-FE4D-AC1D-8980C674D2C7}" sourceName="Year">
  <pivotTables>
    <pivotTable tabId="10" name="PivotTable6"/>
    <pivotTable tabId="3" name="PivotTable1"/>
    <pivotTable tabId="14" name="PivotTable11"/>
    <pivotTable tabId="14" name="PivotTable12"/>
    <pivotTable tabId="14" name="PivotTable13"/>
    <pivotTable tabId="14" name="PivotTable14"/>
    <pivotTable tabId="14" name="PivotTable9"/>
    <pivotTable tabId="8" name="PivotTable5"/>
    <pivotTable tabId="12" name="PivotTable7"/>
    <pivotTable tabId="13" name="PivotTable8"/>
  </pivotTables>
  <data>
    <tabular pivotCacheId="948768433">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93B92E1-F31A-0648-AA81-A62F1BDFE8EA}" sourceName="Segment">
  <pivotTables>
    <pivotTable tabId="10" name="PivotTable6"/>
    <pivotTable tabId="3" name="PivotTable1"/>
    <pivotTable tabId="14" name="PivotTable11"/>
    <pivotTable tabId="14" name="PivotTable12"/>
    <pivotTable tabId="14" name="PivotTable13"/>
    <pivotTable tabId="14" name="PivotTable14"/>
    <pivotTable tabId="14" name="PivotTable9"/>
    <pivotTable tabId="15" name="PivotTable1"/>
    <pivotTable tabId="8" name="PivotTable5"/>
    <pivotTable tabId="12" name="PivotTable7"/>
    <pivotTable tabId="13" name="PivotTable8"/>
  </pivotTables>
  <data>
    <tabular pivotCacheId="948768433">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1E0C2F-D862-204B-8CD1-B52C581F4F16}" sourceName="Region">
  <pivotTables>
    <pivotTable tabId="10" name="PivotTable6"/>
    <pivotTable tabId="3" name="PivotTable1"/>
    <pivotTable tabId="14" name="PivotTable11"/>
    <pivotTable tabId="14" name="PivotTable12"/>
    <pivotTable tabId="14" name="PivotTable13"/>
    <pivotTable tabId="14" name="PivotTable14"/>
    <pivotTable tabId="14" name="PivotTable9"/>
    <pivotTable tabId="15" name="PivotTable1"/>
    <pivotTable tabId="8" name="PivotTable5"/>
    <pivotTable tabId="12" name="PivotTable7"/>
    <pivotTable tabId="13" name="PivotTable8"/>
  </pivotTables>
  <data>
    <tabular pivotCacheId="948768433">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80A0D1-0B03-534F-9202-59838C700A0E}" cache="Slicer_Year" caption="Year" style="AB" rowHeight="230716"/>
  <slicer name="Segment" xr10:uid="{1EE1E5D9-6FC3-C941-A112-3EC648DBBA89}" cache="Slicer_Segment" caption="Segment" style="AB" rowHeight="230716"/>
  <slicer name="Region" xr10:uid="{0852AE0E-CF26-CB4A-985B-CDF245342146}" cache="Slicer_Region" caption="Region" style="AB"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CD62E-92D2-5A4B-B13D-1974C4D9F9DC}">
  <dimension ref="A3:B7"/>
  <sheetViews>
    <sheetView workbookViewId="0">
      <selection activeCell="A3" sqref="A3:B7"/>
    </sheetView>
  </sheetViews>
  <sheetFormatPr baseColWidth="10" defaultRowHeight="15" x14ac:dyDescent="0.2"/>
  <cols>
    <col min="1" max="1" width="12.1640625" bestFit="1" customWidth="1"/>
    <col min="2" max="2" width="10.33203125" bestFit="1" customWidth="1"/>
  </cols>
  <sheetData>
    <row r="3" spans="1:2" x14ac:dyDescent="0.2">
      <c r="A3" s="6" t="s">
        <v>10933</v>
      </c>
      <c r="B3" s="7" t="s">
        <v>10947</v>
      </c>
    </row>
    <row r="4" spans="1:2" x14ac:dyDescent="0.2">
      <c r="A4" s="19" t="s">
        <v>32</v>
      </c>
      <c r="B4" s="24">
        <v>0.20216411442172635</v>
      </c>
    </row>
    <row r="5" spans="1:2" x14ac:dyDescent="0.2">
      <c r="A5" s="20" t="s">
        <v>46</v>
      </c>
      <c r="B5" s="25">
        <v>0.28776235756164587</v>
      </c>
    </row>
    <row r="6" spans="1:2" x14ac:dyDescent="0.2">
      <c r="A6" s="20" t="s">
        <v>71</v>
      </c>
      <c r="B6" s="25">
        <v>0.51007352801662786</v>
      </c>
    </row>
    <row r="7" spans="1:2" x14ac:dyDescent="0.2">
      <c r="A7" s="21" t="s">
        <v>10934</v>
      </c>
      <c r="B7" s="26">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253AF-655D-D04A-A175-988440A1DC62}">
  <dimension ref="A3:C15"/>
  <sheetViews>
    <sheetView workbookViewId="0">
      <selection activeCell="A4" sqref="A4:C15"/>
    </sheetView>
  </sheetViews>
  <sheetFormatPr baseColWidth="10" defaultRowHeight="15" x14ac:dyDescent="0.2"/>
  <cols>
    <col min="1" max="1" width="12" bestFit="1" customWidth="1"/>
    <col min="2" max="2" width="10.33203125" bestFit="1" customWidth="1"/>
    <col min="3" max="3" width="11" bestFit="1" customWidth="1"/>
  </cols>
  <sheetData>
    <row r="3" spans="1:3" x14ac:dyDescent="0.2">
      <c r="A3" s="6" t="s">
        <v>10933</v>
      </c>
      <c r="B3" s="5" t="s">
        <v>10947</v>
      </c>
      <c r="C3" s="11" t="s">
        <v>10948</v>
      </c>
    </row>
    <row r="4" spans="1:3" x14ac:dyDescent="0.2">
      <c r="A4" s="8" t="s">
        <v>10935</v>
      </c>
      <c r="B4" s="13">
        <v>1602.1330000000003</v>
      </c>
      <c r="C4" s="16">
        <v>475.21409999999992</v>
      </c>
    </row>
    <row r="5" spans="1:3" x14ac:dyDescent="0.2">
      <c r="A5" s="9" t="s">
        <v>10936</v>
      </c>
      <c r="B5" s="14">
        <v>1840.6324</v>
      </c>
      <c r="C5" s="17">
        <v>-158.87630000000004</v>
      </c>
    </row>
    <row r="6" spans="1:3" x14ac:dyDescent="0.2">
      <c r="A6" s="9" t="s">
        <v>10937</v>
      </c>
      <c r="B6" s="14">
        <v>1497.598</v>
      </c>
      <c r="C6" s="17">
        <v>249.87370000000004</v>
      </c>
    </row>
    <row r="7" spans="1:3" x14ac:dyDescent="0.2">
      <c r="A7" s="9" t="s">
        <v>10938</v>
      </c>
      <c r="B7" s="14">
        <v>208.10000000000002</v>
      </c>
      <c r="C7" s="17">
        <v>-5.7181999999999951</v>
      </c>
    </row>
    <row r="8" spans="1:3" x14ac:dyDescent="0.2">
      <c r="A8" s="9" t="s">
        <v>10939</v>
      </c>
      <c r="B8" s="14">
        <v>1441.5819999999997</v>
      </c>
      <c r="C8" s="17">
        <v>210.86429999999996</v>
      </c>
    </row>
    <row r="9" spans="1:3" x14ac:dyDescent="0.2">
      <c r="A9" s="9" t="s">
        <v>10940</v>
      </c>
      <c r="B9" s="14">
        <v>2590.23</v>
      </c>
      <c r="C9" s="17">
        <v>75.510899999999907</v>
      </c>
    </row>
    <row r="10" spans="1:3" x14ac:dyDescent="0.2">
      <c r="A10" s="9" t="s">
        <v>10941</v>
      </c>
      <c r="B10" s="14">
        <v>3919.7799999999993</v>
      </c>
      <c r="C10" s="17">
        <v>289.65509999999989</v>
      </c>
    </row>
    <row r="11" spans="1:3" x14ac:dyDescent="0.2">
      <c r="A11" s="9" t="s">
        <v>10942</v>
      </c>
      <c r="B11" s="14">
        <v>461.99399999999997</v>
      </c>
      <c r="C11" s="17">
        <v>-69.539500000000061</v>
      </c>
    </row>
    <row r="12" spans="1:3" x14ac:dyDescent="0.2">
      <c r="A12" s="9" t="s">
        <v>10943</v>
      </c>
      <c r="B12" s="14">
        <v>8431.7619999999988</v>
      </c>
      <c r="C12" s="17">
        <v>1029.6014000000002</v>
      </c>
    </row>
    <row r="13" spans="1:3" x14ac:dyDescent="0.2">
      <c r="A13" s="9" t="s">
        <v>10944</v>
      </c>
      <c r="B13" s="14">
        <v>3336.6919999999996</v>
      </c>
      <c r="C13" s="17">
        <v>527.55089999999996</v>
      </c>
    </row>
    <row r="14" spans="1:3" x14ac:dyDescent="0.2">
      <c r="A14" s="9" t="s">
        <v>10945</v>
      </c>
      <c r="B14" s="14">
        <v>4510.2880000000005</v>
      </c>
      <c r="C14" s="17">
        <v>895.81469999999979</v>
      </c>
    </row>
    <row r="15" spans="1:3" x14ac:dyDescent="0.2">
      <c r="A15" s="12" t="s">
        <v>10946</v>
      </c>
      <c r="B15" s="15">
        <v>611.62800000000004</v>
      </c>
      <c r="C15" s="18">
        <v>158.85259999999997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392CA-50D4-B34A-B028-ACF0196686DC}">
  <dimension ref="A3:E7"/>
  <sheetViews>
    <sheetView workbookViewId="0">
      <selection activeCell="S38" sqref="S38"/>
    </sheetView>
  </sheetViews>
  <sheetFormatPr baseColWidth="10" defaultRowHeight="15" x14ac:dyDescent="0.2"/>
  <cols>
    <col min="1" max="1" width="12.1640625" bestFit="1" customWidth="1"/>
    <col min="2" max="2" width="11" bestFit="1" customWidth="1"/>
    <col min="4" max="4" width="13.1640625" customWidth="1"/>
  </cols>
  <sheetData>
    <row r="3" spans="1:5" x14ac:dyDescent="0.2">
      <c r="A3" s="6" t="s">
        <v>10933</v>
      </c>
      <c r="B3" s="7" t="s">
        <v>10948</v>
      </c>
      <c r="D3" s="22" t="s">
        <v>15</v>
      </c>
      <c r="E3" s="22" t="s">
        <v>21</v>
      </c>
    </row>
    <row r="4" spans="1:5" x14ac:dyDescent="0.2">
      <c r="A4" s="19" t="s">
        <v>71</v>
      </c>
      <c r="B4" s="7">
        <v>3602.4890999999998</v>
      </c>
      <c r="D4" t="str">
        <f>A4</f>
        <v>Technology</v>
      </c>
      <c r="E4" s="23">
        <f>GETPIVOTDATA("Profit",$A$3,"Category",A4)</f>
        <v>3602.4890999999998</v>
      </c>
    </row>
    <row r="5" spans="1:5" x14ac:dyDescent="0.2">
      <c r="A5" s="20" t="s">
        <v>46</v>
      </c>
      <c r="B5" s="38">
        <v>495.94070000000022</v>
      </c>
      <c r="D5" t="str">
        <f>A5</f>
        <v>Office Supplies</v>
      </c>
      <c r="E5" s="23">
        <f>GETPIVOTDATA("Profit",$A$3,"Category",A5)</f>
        <v>495.94070000000022</v>
      </c>
    </row>
    <row r="6" spans="1:5" x14ac:dyDescent="0.2">
      <c r="A6" s="20" t="s">
        <v>32</v>
      </c>
      <c r="B6" s="38">
        <v>-419.62610000000035</v>
      </c>
      <c r="D6" t="str">
        <f>A6</f>
        <v>Furniture</v>
      </c>
      <c r="E6" s="23">
        <f>GETPIVOTDATA("Profit",$A$3,"Category",A6)</f>
        <v>-419.62610000000035</v>
      </c>
    </row>
    <row r="7" spans="1:5" x14ac:dyDescent="0.2">
      <c r="A7" s="21" t="s">
        <v>10934</v>
      </c>
      <c r="B7" s="39">
        <v>3678.8036999999995</v>
      </c>
      <c r="D7" t="str">
        <f>A7</f>
        <v>Grand Total</v>
      </c>
      <c r="E7" s="23">
        <f>GETPIVOTDATA("Profit",$A$3)</f>
        <v>3678.8036999999995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A584A-36F3-C14F-AE29-0002748392B5}">
  <dimension ref="A3:E53"/>
  <sheetViews>
    <sheetView workbookViewId="0">
      <selection activeCell="B7" sqref="B7"/>
    </sheetView>
  </sheetViews>
  <sheetFormatPr baseColWidth="10" defaultRowHeight="15" x14ac:dyDescent="0.2"/>
  <cols>
    <col min="1" max="1" width="12" bestFit="1" customWidth="1"/>
    <col min="2" max="2" width="10.33203125" bestFit="1" customWidth="1"/>
    <col min="4" max="4" width="16.5" customWidth="1"/>
  </cols>
  <sheetData>
    <row r="3" spans="1:5" x14ac:dyDescent="0.2">
      <c r="A3" s="6" t="s">
        <v>10933</v>
      </c>
      <c r="B3" s="7" t="s">
        <v>10947</v>
      </c>
      <c r="D3" s="22" t="s">
        <v>11</v>
      </c>
      <c r="E3" s="22" t="s">
        <v>18</v>
      </c>
    </row>
    <row r="4" spans="1:5" x14ac:dyDescent="0.2">
      <c r="A4" s="19" t="s">
        <v>211</v>
      </c>
      <c r="B4" s="27">
        <v>7413.3090000000002</v>
      </c>
      <c r="D4" t="str">
        <f>A4</f>
        <v>Illinois</v>
      </c>
      <c r="E4" s="23">
        <f>GETPIVOTDATA("Sales",$A$3,"State",A4)</f>
        <v>7413.3090000000002</v>
      </c>
    </row>
    <row r="5" spans="1:5" x14ac:dyDescent="0.2">
      <c r="A5" s="20" t="s">
        <v>254</v>
      </c>
      <c r="B5" s="28">
        <v>5086.53</v>
      </c>
      <c r="D5" t="str">
        <f t="shared" ref="D5:D52" si="0">A5</f>
        <v>Indiana</v>
      </c>
      <c r="E5" s="23">
        <f t="shared" ref="E5:E52" si="1">GETPIVOTDATA("Sales",$A$3,"State",A5)</f>
        <v>5086.53</v>
      </c>
    </row>
    <row r="6" spans="1:5" x14ac:dyDescent="0.2">
      <c r="A6" s="20" t="s">
        <v>489</v>
      </c>
      <c r="B6" s="28">
        <v>119</v>
      </c>
      <c r="D6" t="str">
        <f t="shared" si="0"/>
        <v>Iowa</v>
      </c>
      <c r="E6" s="23">
        <f t="shared" si="1"/>
        <v>119</v>
      </c>
    </row>
    <row r="7" spans="1:5" x14ac:dyDescent="0.2">
      <c r="A7" s="20" t="s">
        <v>238</v>
      </c>
      <c r="B7" s="28">
        <v>6618.103000000001</v>
      </c>
      <c r="D7" t="str">
        <f t="shared" si="0"/>
        <v>Michigan</v>
      </c>
      <c r="E7" s="23">
        <f t="shared" si="1"/>
        <v>6618.103000000001</v>
      </c>
    </row>
    <row r="8" spans="1:5" x14ac:dyDescent="0.2">
      <c r="A8" s="20" t="s">
        <v>229</v>
      </c>
      <c r="B8" s="28">
        <v>202.45000000000002</v>
      </c>
      <c r="D8" t="str">
        <f t="shared" si="0"/>
        <v>Minnesota</v>
      </c>
      <c r="E8" s="23">
        <f t="shared" si="1"/>
        <v>202.45000000000002</v>
      </c>
    </row>
    <row r="9" spans="1:5" x14ac:dyDescent="0.2">
      <c r="A9" s="20" t="s">
        <v>596</v>
      </c>
      <c r="B9" s="28">
        <v>2451.7000000000003</v>
      </c>
      <c r="D9" t="str">
        <f t="shared" si="0"/>
        <v>Missouri</v>
      </c>
      <c r="E9" s="23">
        <f t="shared" si="1"/>
        <v>2451.7000000000003</v>
      </c>
    </row>
    <row r="10" spans="1:5" x14ac:dyDescent="0.2">
      <c r="A10" s="20" t="s">
        <v>138</v>
      </c>
      <c r="B10" s="28">
        <v>73.97</v>
      </c>
      <c r="D10" t="str">
        <f t="shared" si="0"/>
        <v>Nebraska</v>
      </c>
      <c r="E10" s="23">
        <f t="shared" si="1"/>
        <v>73.97</v>
      </c>
    </row>
    <row r="11" spans="1:5" x14ac:dyDescent="0.2">
      <c r="A11" s="20" t="s">
        <v>7449</v>
      </c>
      <c r="B11" s="28">
        <v>28.38</v>
      </c>
      <c r="D11" t="str">
        <f t="shared" si="0"/>
        <v>North Dakota</v>
      </c>
      <c r="E11" s="23">
        <f>GETPIVOTDATA("Sales",$A$3,"State",A11)</f>
        <v>28.38</v>
      </c>
    </row>
    <row r="12" spans="1:5" x14ac:dyDescent="0.2">
      <c r="A12" s="20" t="s">
        <v>649</v>
      </c>
      <c r="B12" s="28">
        <v>1758.14</v>
      </c>
      <c r="D12" t="str">
        <f t="shared" si="0"/>
        <v>Oklahoma</v>
      </c>
      <c r="E12" s="23">
        <f t="shared" si="1"/>
        <v>1758.14</v>
      </c>
    </row>
    <row r="13" spans="1:5" x14ac:dyDescent="0.2">
      <c r="A13" s="20" t="s">
        <v>104</v>
      </c>
      <c r="B13" s="28">
        <v>6165.6373999999969</v>
      </c>
      <c r="D13" t="str">
        <f t="shared" si="0"/>
        <v>Texas</v>
      </c>
      <c r="E13" s="23">
        <f t="shared" si="1"/>
        <v>6165.6373999999969</v>
      </c>
    </row>
    <row r="14" spans="1:5" x14ac:dyDescent="0.2">
      <c r="A14" s="20" t="s">
        <v>114</v>
      </c>
      <c r="B14" s="28">
        <v>535.19999999999993</v>
      </c>
      <c r="D14" t="str">
        <f t="shared" si="0"/>
        <v>Wisconsin</v>
      </c>
      <c r="E14" s="23">
        <f t="shared" si="1"/>
        <v>535.19999999999993</v>
      </c>
    </row>
    <row r="15" spans="1:5" x14ac:dyDescent="0.2">
      <c r="A15" s="21" t="s">
        <v>10934</v>
      </c>
      <c r="B15" s="29">
        <v>30452.419400000002</v>
      </c>
      <c r="D15" t="str">
        <f t="shared" si="0"/>
        <v>Grand Total</v>
      </c>
      <c r="E15" s="23" t="e">
        <f t="shared" si="1"/>
        <v>#REF!</v>
      </c>
    </row>
    <row r="16" spans="1:5" x14ac:dyDescent="0.2">
      <c r="D16">
        <f t="shared" si="0"/>
        <v>0</v>
      </c>
      <c r="E16" s="23" t="e">
        <f t="shared" si="1"/>
        <v>#REF!</v>
      </c>
    </row>
    <row r="17" spans="4:5" x14ac:dyDescent="0.2">
      <c r="D17">
        <f t="shared" si="0"/>
        <v>0</v>
      </c>
      <c r="E17" s="23" t="e">
        <f t="shared" si="1"/>
        <v>#REF!</v>
      </c>
    </row>
    <row r="18" spans="4:5" x14ac:dyDescent="0.2">
      <c r="D18">
        <f t="shared" si="0"/>
        <v>0</v>
      </c>
      <c r="E18" s="23" t="e">
        <f t="shared" si="1"/>
        <v>#REF!</v>
      </c>
    </row>
    <row r="19" spans="4:5" x14ac:dyDescent="0.2">
      <c r="D19">
        <f t="shared" si="0"/>
        <v>0</v>
      </c>
      <c r="E19" s="23" t="e">
        <f t="shared" si="1"/>
        <v>#REF!</v>
      </c>
    </row>
    <row r="20" spans="4:5" x14ac:dyDescent="0.2">
      <c r="D20">
        <f t="shared" si="0"/>
        <v>0</v>
      </c>
      <c r="E20" s="23" t="e">
        <f t="shared" si="1"/>
        <v>#REF!</v>
      </c>
    </row>
    <row r="21" spans="4:5" x14ac:dyDescent="0.2">
      <c r="D21">
        <f t="shared" si="0"/>
        <v>0</v>
      </c>
      <c r="E21" s="23" t="e">
        <f t="shared" si="1"/>
        <v>#REF!</v>
      </c>
    </row>
    <row r="22" spans="4:5" x14ac:dyDescent="0.2">
      <c r="D22">
        <f t="shared" si="0"/>
        <v>0</v>
      </c>
      <c r="E22" s="23" t="e">
        <f t="shared" si="1"/>
        <v>#REF!</v>
      </c>
    </row>
    <row r="23" spans="4:5" x14ac:dyDescent="0.2">
      <c r="D23">
        <f t="shared" si="0"/>
        <v>0</v>
      </c>
      <c r="E23" s="23" t="e">
        <f t="shared" si="1"/>
        <v>#REF!</v>
      </c>
    </row>
    <row r="24" spans="4:5" x14ac:dyDescent="0.2">
      <c r="D24">
        <f t="shared" si="0"/>
        <v>0</v>
      </c>
      <c r="E24" s="23" t="e">
        <f t="shared" si="1"/>
        <v>#REF!</v>
      </c>
    </row>
    <row r="25" spans="4:5" x14ac:dyDescent="0.2">
      <c r="D25">
        <f t="shared" si="0"/>
        <v>0</v>
      </c>
      <c r="E25" s="23" t="e">
        <f t="shared" si="1"/>
        <v>#REF!</v>
      </c>
    </row>
    <row r="26" spans="4:5" x14ac:dyDescent="0.2">
      <c r="D26">
        <f t="shared" si="0"/>
        <v>0</v>
      </c>
      <c r="E26" s="23" t="e">
        <f t="shared" si="1"/>
        <v>#REF!</v>
      </c>
    </row>
    <row r="27" spans="4:5" x14ac:dyDescent="0.2">
      <c r="D27">
        <f t="shared" si="0"/>
        <v>0</v>
      </c>
      <c r="E27" s="23" t="e">
        <f t="shared" si="1"/>
        <v>#REF!</v>
      </c>
    </row>
    <row r="28" spans="4:5" x14ac:dyDescent="0.2">
      <c r="D28">
        <f t="shared" si="0"/>
        <v>0</v>
      </c>
      <c r="E28" s="23" t="e">
        <f t="shared" si="1"/>
        <v>#REF!</v>
      </c>
    </row>
    <row r="29" spans="4:5" x14ac:dyDescent="0.2">
      <c r="D29">
        <f t="shared" si="0"/>
        <v>0</v>
      </c>
      <c r="E29" s="23" t="e">
        <f t="shared" si="1"/>
        <v>#REF!</v>
      </c>
    </row>
    <row r="30" spans="4:5" x14ac:dyDescent="0.2">
      <c r="D30">
        <f t="shared" si="0"/>
        <v>0</v>
      </c>
      <c r="E30" s="23" t="e">
        <f t="shared" si="1"/>
        <v>#REF!</v>
      </c>
    </row>
    <row r="31" spans="4:5" x14ac:dyDescent="0.2">
      <c r="D31">
        <f t="shared" si="0"/>
        <v>0</v>
      </c>
      <c r="E31" s="23" t="e">
        <f t="shared" si="1"/>
        <v>#REF!</v>
      </c>
    </row>
    <row r="32" spans="4:5" x14ac:dyDescent="0.2">
      <c r="D32">
        <f t="shared" si="0"/>
        <v>0</v>
      </c>
      <c r="E32" s="23" t="e">
        <f t="shared" si="1"/>
        <v>#REF!</v>
      </c>
    </row>
    <row r="33" spans="4:5" x14ac:dyDescent="0.2">
      <c r="D33">
        <f t="shared" si="0"/>
        <v>0</v>
      </c>
      <c r="E33" s="23" t="e">
        <f t="shared" si="1"/>
        <v>#REF!</v>
      </c>
    </row>
    <row r="34" spans="4:5" x14ac:dyDescent="0.2">
      <c r="D34">
        <f t="shared" si="0"/>
        <v>0</v>
      </c>
      <c r="E34" s="23" t="e">
        <f t="shared" si="1"/>
        <v>#REF!</v>
      </c>
    </row>
    <row r="35" spans="4:5" x14ac:dyDescent="0.2">
      <c r="D35">
        <f t="shared" si="0"/>
        <v>0</v>
      </c>
      <c r="E35" s="23" t="e">
        <f t="shared" si="1"/>
        <v>#REF!</v>
      </c>
    </row>
    <row r="36" spans="4:5" x14ac:dyDescent="0.2">
      <c r="D36">
        <f t="shared" si="0"/>
        <v>0</v>
      </c>
      <c r="E36" s="23" t="e">
        <f t="shared" si="1"/>
        <v>#REF!</v>
      </c>
    </row>
    <row r="37" spans="4:5" x14ac:dyDescent="0.2">
      <c r="D37">
        <f t="shared" si="0"/>
        <v>0</v>
      </c>
      <c r="E37" s="23" t="e">
        <f t="shared" si="1"/>
        <v>#REF!</v>
      </c>
    </row>
    <row r="38" spans="4:5" x14ac:dyDescent="0.2">
      <c r="D38">
        <f t="shared" si="0"/>
        <v>0</v>
      </c>
      <c r="E38" s="23" t="e">
        <f t="shared" si="1"/>
        <v>#REF!</v>
      </c>
    </row>
    <row r="39" spans="4:5" x14ac:dyDescent="0.2">
      <c r="D39">
        <f t="shared" si="0"/>
        <v>0</v>
      </c>
      <c r="E39" s="23" t="e">
        <f t="shared" si="1"/>
        <v>#REF!</v>
      </c>
    </row>
    <row r="40" spans="4:5" x14ac:dyDescent="0.2">
      <c r="D40">
        <f t="shared" si="0"/>
        <v>0</v>
      </c>
      <c r="E40" s="23" t="e">
        <f t="shared" si="1"/>
        <v>#REF!</v>
      </c>
    </row>
    <row r="41" spans="4:5" x14ac:dyDescent="0.2">
      <c r="D41">
        <f t="shared" si="0"/>
        <v>0</v>
      </c>
      <c r="E41" s="23" t="e">
        <f t="shared" si="1"/>
        <v>#REF!</v>
      </c>
    </row>
    <row r="42" spans="4:5" x14ac:dyDescent="0.2">
      <c r="D42">
        <f t="shared" si="0"/>
        <v>0</v>
      </c>
      <c r="E42" s="23" t="e">
        <f t="shared" si="1"/>
        <v>#REF!</v>
      </c>
    </row>
    <row r="43" spans="4:5" x14ac:dyDescent="0.2">
      <c r="D43">
        <f t="shared" si="0"/>
        <v>0</v>
      </c>
      <c r="E43" s="23" t="e">
        <f t="shared" si="1"/>
        <v>#REF!</v>
      </c>
    </row>
    <row r="44" spans="4:5" x14ac:dyDescent="0.2">
      <c r="D44">
        <f t="shared" si="0"/>
        <v>0</v>
      </c>
      <c r="E44" s="23" t="e">
        <f t="shared" si="1"/>
        <v>#REF!</v>
      </c>
    </row>
    <row r="45" spans="4:5" x14ac:dyDescent="0.2">
      <c r="D45">
        <f t="shared" si="0"/>
        <v>0</v>
      </c>
      <c r="E45" s="23" t="e">
        <f t="shared" si="1"/>
        <v>#REF!</v>
      </c>
    </row>
    <row r="46" spans="4:5" x14ac:dyDescent="0.2">
      <c r="D46">
        <f t="shared" si="0"/>
        <v>0</v>
      </c>
      <c r="E46" s="23" t="e">
        <f t="shared" si="1"/>
        <v>#REF!</v>
      </c>
    </row>
    <row r="47" spans="4:5" x14ac:dyDescent="0.2">
      <c r="D47">
        <f t="shared" si="0"/>
        <v>0</v>
      </c>
      <c r="E47" s="23" t="e">
        <f t="shared" si="1"/>
        <v>#REF!</v>
      </c>
    </row>
    <row r="48" spans="4:5" x14ac:dyDescent="0.2">
      <c r="D48">
        <f t="shared" si="0"/>
        <v>0</v>
      </c>
      <c r="E48" s="23" t="e">
        <f t="shared" si="1"/>
        <v>#REF!</v>
      </c>
    </row>
    <row r="49" spans="4:5" x14ac:dyDescent="0.2">
      <c r="D49">
        <f t="shared" si="0"/>
        <v>0</v>
      </c>
      <c r="E49" s="23" t="e">
        <f t="shared" si="1"/>
        <v>#REF!</v>
      </c>
    </row>
    <row r="50" spans="4:5" x14ac:dyDescent="0.2">
      <c r="D50">
        <f t="shared" si="0"/>
        <v>0</v>
      </c>
      <c r="E50" s="23" t="e">
        <f t="shared" si="1"/>
        <v>#REF!</v>
      </c>
    </row>
    <row r="51" spans="4:5" x14ac:dyDescent="0.2">
      <c r="D51">
        <f t="shared" si="0"/>
        <v>0</v>
      </c>
      <c r="E51" s="23" t="e">
        <f t="shared" si="1"/>
        <v>#REF!</v>
      </c>
    </row>
    <row r="52" spans="4:5" x14ac:dyDescent="0.2">
      <c r="D52">
        <f t="shared" si="0"/>
        <v>0</v>
      </c>
      <c r="E52" s="23" t="e">
        <f t="shared" si="1"/>
        <v>#REF!</v>
      </c>
    </row>
    <row r="53" spans="4:5" x14ac:dyDescent="0.2">
      <c r="D53">
        <f>A53</f>
        <v>0</v>
      </c>
      <c r="E53" s="23">
        <f>GETPIVOTDATA("Sales",$A$3)</f>
        <v>30452.419400000002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CC37C-1207-AD45-953A-E1C18FBC7451}">
  <dimension ref="A3:B9"/>
  <sheetViews>
    <sheetView workbookViewId="0">
      <selection activeCell="B4" sqref="B4"/>
    </sheetView>
  </sheetViews>
  <sheetFormatPr baseColWidth="10" defaultRowHeight="15" x14ac:dyDescent="0.2"/>
  <cols>
    <col min="1" max="1" width="12" bestFit="1" customWidth="1"/>
    <col min="2" max="2" width="10.33203125" bestFit="1" customWidth="1"/>
  </cols>
  <sheetData>
    <row r="3" spans="1:2" x14ac:dyDescent="0.2">
      <c r="A3" s="6" t="s">
        <v>10933</v>
      </c>
      <c r="B3" s="7" t="s">
        <v>10947</v>
      </c>
    </row>
    <row r="4" spans="1:2" x14ac:dyDescent="0.2">
      <c r="A4" s="19" t="s">
        <v>59</v>
      </c>
      <c r="B4" s="7">
        <v>2636.6280000000002</v>
      </c>
    </row>
    <row r="5" spans="1:2" x14ac:dyDescent="0.2">
      <c r="A5" s="20" t="s">
        <v>75</v>
      </c>
      <c r="B5" s="38">
        <v>2936.6120000000005</v>
      </c>
    </row>
    <row r="6" spans="1:2" x14ac:dyDescent="0.2">
      <c r="A6" s="20" t="s">
        <v>36</v>
      </c>
      <c r="B6" s="38">
        <v>3093.3139999999999</v>
      </c>
    </row>
    <row r="7" spans="1:2" x14ac:dyDescent="0.2">
      <c r="A7" s="20" t="s">
        <v>161</v>
      </c>
      <c r="B7" s="38">
        <v>4593.9840000000004</v>
      </c>
    </row>
    <row r="8" spans="1:2" x14ac:dyDescent="0.2">
      <c r="A8" s="20" t="s">
        <v>72</v>
      </c>
      <c r="B8" s="38">
        <v>9081.5360000000001</v>
      </c>
    </row>
    <row r="9" spans="1:2" x14ac:dyDescent="0.2">
      <c r="A9" s="21" t="s">
        <v>10934</v>
      </c>
      <c r="B9" s="39">
        <v>22342.074000000004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C9B93-E95B-B745-9769-21BA9B99AD35}">
  <dimension ref="A3:N17"/>
  <sheetViews>
    <sheetView topLeftCell="A2" workbookViewId="0">
      <selection activeCell="K9" sqref="K9"/>
    </sheetView>
  </sheetViews>
  <sheetFormatPr baseColWidth="10" defaultRowHeight="15" x14ac:dyDescent="0.2"/>
  <cols>
    <col min="1" max="1" width="12" bestFit="1" customWidth="1"/>
    <col min="2" max="2" width="11.1640625" bestFit="1" customWidth="1"/>
    <col min="4" max="4" width="12" bestFit="1" customWidth="1"/>
    <col min="5" max="5" width="11" bestFit="1" customWidth="1"/>
    <col min="7" max="7" width="12" bestFit="1" customWidth="1"/>
    <col min="8" max="8" width="13.33203125" bestFit="1" customWidth="1"/>
    <col min="10" max="10" width="12" bestFit="1" customWidth="1"/>
    <col min="11" max="11" width="14.33203125" bestFit="1" customWidth="1"/>
    <col min="13" max="13" width="12" bestFit="1" customWidth="1"/>
    <col min="14" max="14" width="16.83203125" bestFit="1" customWidth="1"/>
  </cols>
  <sheetData>
    <row r="3" spans="1:14" x14ac:dyDescent="0.2">
      <c r="A3" s="6" t="s">
        <v>10933</v>
      </c>
      <c r="B3" s="7" t="s">
        <v>10947</v>
      </c>
      <c r="D3" s="6" t="s">
        <v>10933</v>
      </c>
      <c r="E3" s="7" t="s">
        <v>10948</v>
      </c>
      <c r="G3" s="6" t="s">
        <v>10933</v>
      </c>
      <c r="H3" s="7" t="s">
        <v>10949</v>
      </c>
      <c r="J3" s="6" t="s">
        <v>10933</v>
      </c>
      <c r="K3" s="7" t="s">
        <v>10950</v>
      </c>
      <c r="M3" s="6" t="s">
        <v>10933</v>
      </c>
      <c r="N3" s="7" t="s">
        <v>10951</v>
      </c>
    </row>
    <row r="4" spans="1:14" x14ac:dyDescent="0.2">
      <c r="A4" s="8" t="s">
        <v>10935</v>
      </c>
      <c r="B4" s="7">
        <v>1602.1330000000003</v>
      </c>
      <c r="D4" s="8" t="s">
        <v>10935</v>
      </c>
      <c r="E4" s="7">
        <v>475.21409999999992</v>
      </c>
      <c r="G4" s="8" t="s">
        <v>10935</v>
      </c>
      <c r="H4" s="7">
        <v>44</v>
      </c>
      <c r="J4" s="8" t="s">
        <v>10935</v>
      </c>
      <c r="K4" s="7">
        <v>14</v>
      </c>
      <c r="M4" s="8" t="s">
        <v>10935</v>
      </c>
      <c r="N4" s="7">
        <v>0.29661338977475643</v>
      </c>
    </row>
    <row r="5" spans="1:14" x14ac:dyDescent="0.2">
      <c r="A5" s="9" t="s">
        <v>10936</v>
      </c>
      <c r="B5" s="38">
        <v>1840.6324</v>
      </c>
      <c r="D5" s="9" t="s">
        <v>10936</v>
      </c>
      <c r="E5" s="38">
        <v>-158.87630000000004</v>
      </c>
      <c r="G5" s="9" t="s">
        <v>10936</v>
      </c>
      <c r="H5" s="38">
        <v>29</v>
      </c>
      <c r="J5" s="9" t="s">
        <v>10936</v>
      </c>
      <c r="K5" s="38">
        <v>11</v>
      </c>
      <c r="M5" s="9" t="s">
        <v>10936</v>
      </c>
      <c r="N5" s="38">
        <v>-8.6316148732359627E-2</v>
      </c>
    </row>
    <row r="6" spans="1:14" x14ac:dyDescent="0.2">
      <c r="A6" s="9" t="s">
        <v>10937</v>
      </c>
      <c r="B6" s="38">
        <v>1497.598</v>
      </c>
      <c r="D6" s="9" t="s">
        <v>10937</v>
      </c>
      <c r="E6" s="38">
        <v>249.87370000000004</v>
      </c>
      <c r="G6" s="9" t="s">
        <v>10937</v>
      </c>
      <c r="H6" s="38">
        <v>34</v>
      </c>
      <c r="J6" s="9" t="s">
        <v>10937</v>
      </c>
      <c r="K6" s="38">
        <v>12</v>
      </c>
      <c r="M6" s="9" t="s">
        <v>10937</v>
      </c>
      <c r="N6" s="38">
        <v>0.16684964857057771</v>
      </c>
    </row>
    <row r="7" spans="1:14" x14ac:dyDescent="0.2">
      <c r="A7" s="9" t="s">
        <v>10938</v>
      </c>
      <c r="B7" s="38">
        <v>208.10000000000002</v>
      </c>
      <c r="D7" s="9" t="s">
        <v>10938</v>
      </c>
      <c r="E7" s="38">
        <v>-5.7181999999999951</v>
      </c>
      <c r="G7" s="9" t="s">
        <v>10938</v>
      </c>
      <c r="H7" s="38">
        <v>19</v>
      </c>
      <c r="J7" s="9" t="s">
        <v>10938</v>
      </c>
      <c r="K7" s="38">
        <v>6</v>
      </c>
      <c r="M7" s="9" t="s">
        <v>10938</v>
      </c>
      <c r="N7" s="38">
        <v>-2.7478135511773159E-2</v>
      </c>
    </row>
    <row r="8" spans="1:14" x14ac:dyDescent="0.2">
      <c r="A8" s="9" t="s">
        <v>10939</v>
      </c>
      <c r="B8" s="38">
        <v>1441.5819999999997</v>
      </c>
      <c r="D8" s="9" t="s">
        <v>10939</v>
      </c>
      <c r="E8" s="38">
        <v>210.86429999999996</v>
      </c>
      <c r="G8" s="9" t="s">
        <v>10939</v>
      </c>
      <c r="H8" s="38">
        <v>48</v>
      </c>
      <c r="J8" s="9" t="s">
        <v>10939</v>
      </c>
      <c r="K8" s="38">
        <v>11</v>
      </c>
      <c r="M8" s="9" t="s">
        <v>10939</v>
      </c>
      <c r="N8" s="38">
        <v>0.14627284469423177</v>
      </c>
    </row>
    <row r="9" spans="1:14" x14ac:dyDescent="0.2">
      <c r="A9" s="9" t="s">
        <v>10940</v>
      </c>
      <c r="B9" s="38">
        <v>2590.23</v>
      </c>
      <c r="D9" s="9" t="s">
        <v>10940</v>
      </c>
      <c r="E9" s="38">
        <v>75.510899999999907</v>
      </c>
      <c r="G9" s="9" t="s">
        <v>10940</v>
      </c>
      <c r="H9" s="38">
        <v>60</v>
      </c>
      <c r="J9" s="9" t="s">
        <v>10940</v>
      </c>
      <c r="K9" s="38">
        <v>16</v>
      </c>
      <c r="M9" s="9" t="s">
        <v>10940</v>
      </c>
      <c r="N9" s="38">
        <v>2.915219883948526E-2</v>
      </c>
    </row>
    <row r="10" spans="1:14" x14ac:dyDescent="0.2">
      <c r="A10" s="9" t="s">
        <v>10941</v>
      </c>
      <c r="B10" s="38">
        <v>3919.7799999999993</v>
      </c>
      <c r="D10" s="9" t="s">
        <v>10941</v>
      </c>
      <c r="E10" s="38">
        <v>289.65509999999989</v>
      </c>
      <c r="G10" s="9" t="s">
        <v>10941</v>
      </c>
      <c r="H10" s="38">
        <v>49</v>
      </c>
      <c r="J10" s="9" t="s">
        <v>10941</v>
      </c>
      <c r="K10" s="38">
        <v>13</v>
      </c>
      <c r="M10" s="9" t="s">
        <v>10941</v>
      </c>
      <c r="N10" s="38">
        <v>7.3895754353560647E-2</v>
      </c>
    </row>
    <row r="11" spans="1:14" x14ac:dyDescent="0.2">
      <c r="A11" s="9" t="s">
        <v>10942</v>
      </c>
      <c r="B11" s="38">
        <v>461.99399999999997</v>
      </c>
      <c r="D11" s="9" t="s">
        <v>10942</v>
      </c>
      <c r="E11" s="38">
        <v>-69.539500000000061</v>
      </c>
      <c r="G11" s="9" t="s">
        <v>10942</v>
      </c>
      <c r="H11" s="38">
        <v>36</v>
      </c>
      <c r="J11" s="9" t="s">
        <v>10942</v>
      </c>
      <c r="K11" s="38">
        <v>9</v>
      </c>
      <c r="M11" s="9" t="s">
        <v>10942</v>
      </c>
      <c r="N11" s="38">
        <v>-0.15052035307817865</v>
      </c>
    </row>
    <row r="12" spans="1:14" x14ac:dyDescent="0.2">
      <c r="A12" s="9" t="s">
        <v>10943</v>
      </c>
      <c r="B12" s="38">
        <v>8431.7619999999988</v>
      </c>
      <c r="D12" s="9" t="s">
        <v>10943</v>
      </c>
      <c r="E12" s="38">
        <v>1029.6014000000002</v>
      </c>
      <c r="G12" s="9" t="s">
        <v>10943</v>
      </c>
      <c r="H12" s="38">
        <v>72</v>
      </c>
      <c r="J12" s="9" t="s">
        <v>10943</v>
      </c>
      <c r="K12" s="38">
        <v>17</v>
      </c>
      <c r="M12" s="9" t="s">
        <v>10943</v>
      </c>
      <c r="N12" s="38">
        <v>0.12210987454342288</v>
      </c>
    </row>
    <row r="13" spans="1:14" x14ac:dyDescent="0.2">
      <c r="A13" s="9" t="s">
        <v>10944</v>
      </c>
      <c r="B13" s="38">
        <v>3336.6919999999996</v>
      </c>
      <c r="D13" s="9" t="s">
        <v>10944</v>
      </c>
      <c r="E13" s="38">
        <v>527.55089999999996</v>
      </c>
      <c r="G13" s="9" t="s">
        <v>10944</v>
      </c>
      <c r="H13" s="38">
        <v>68</v>
      </c>
      <c r="J13" s="9" t="s">
        <v>10944</v>
      </c>
      <c r="K13" s="38">
        <v>14</v>
      </c>
      <c r="M13" s="9" t="s">
        <v>10944</v>
      </c>
      <c r="N13" s="38">
        <v>0.15810596243225328</v>
      </c>
    </row>
    <row r="14" spans="1:14" x14ac:dyDescent="0.2">
      <c r="A14" s="9" t="s">
        <v>10945</v>
      </c>
      <c r="B14" s="38">
        <v>4510.2880000000005</v>
      </c>
      <c r="D14" s="9" t="s">
        <v>10945</v>
      </c>
      <c r="E14" s="38">
        <v>895.81469999999979</v>
      </c>
      <c r="G14" s="9" t="s">
        <v>10945</v>
      </c>
      <c r="H14" s="38">
        <v>90</v>
      </c>
      <c r="J14" s="9" t="s">
        <v>10945</v>
      </c>
      <c r="K14" s="38">
        <v>28</v>
      </c>
      <c r="M14" s="9" t="s">
        <v>10945</v>
      </c>
      <c r="N14" s="38">
        <v>0.19861585335570583</v>
      </c>
    </row>
    <row r="15" spans="1:14" x14ac:dyDescent="0.2">
      <c r="A15" s="9" t="s">
        <v>10946</v>
      </c>
      <c r="B15" s="38">
        <v>611.62800000000004</v>
      </c>
      <c r="D15" s="9" t="s">
        <v>10946</v>
      </c>
      <c r="E15" s="38">
        <v>158.85259999999997</v>
      </c>
      <c r="G15" s="9" t="s">
        <v>10946</v>
      </c>
      <c r="H15" s="38">
        <v>28</v>
      </c>
      <c r="J15" s="9" t="s">
        <v>10946</v>
      </c>
      <c r="K15" s="38">
        <v>11</v>
      </c>
      <c r="M15" s="9" t="s">
        <v>10946</v>
      </c>
      <c r="N15" s="38">
        <v>0.25972094148730923</v>
      </c>
    </row>
    <row r="16" spans="1:14" x14ac:dyDescent="0.2">
      <c r="A16" s="10" t="s">
        <v>10934</v>
      </c>
      <c r="B16" s="39">
        <v>30452.419399999999</v>
      </c>
      <c r="D16" s="10" t="s">
        <v>10934</v>
      </c>
      <c r="E16" s="39">
        <v>3678.8036999999995</v>
      </c>
      <c r="G16" s="10" t="s">
        <v>10934</v>
      </c>
      <c r="H16" s="39">
        <v>577</v>
      </c>
      <c r="J16" s="10" t="s">
        <v>10934</v>
      </c>
      <c r="K16" s="39">
        <v>162</v>
      </c>
      <c r="M16" s="10" t="s">
        <v>10934</v>
      </c>
      <c r="N16" s="39">
        <v>0.1208049728882953</v>
      </c>
    </row>
    <row r="17" spans="2:14" x14ac:dyDescent="0.2">
      <c r="B17" s="30">
        <f>GETPIVOTDATA("Sales",$A$3)</f>
        <v>30452.419399999999</v>
      </c>
      <c r="E17" s="31">
        <f>GETPIVOTDATA("Profit",$D$3)</f>
        <v>3678.8036999999995</v>
      </c>
      <c r="H17" s="32">
        <f>GETPIVOTDATA("Quantity",$G$3)</f>
        <v>577</v>
      </c>
      <c r="K17" s="33">
        <f>GETPIVOTDATA("Order ID",$J$3)</f>
        <v>162</v>
      </c>
      <c r="N17" s="34">
        <f>GETPIVOTDATA("Profit Margin",$M$3)</f>
        <v>0.1208049728882953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2329D-8C80-2642-8883-CE84EBD69B03}">
  <dimension ref="A3:L8"/>
  <sheetViews>
    <sheetView workbookViewId="0">
      <selection activeCell="L8" sqref="L8"/>
    </sheetView>
  </sheetViews>
  <sheetFormatPr baseColWidth="10" defaultRowHeight="15" x14ac:dyDescent="0.2"/>
  <cols>
    <col min="1" max="1" width="12.1640625" bestFit="1" customWidth="1"/>
    <col min="2" max="2" width="11.1640625" bestFit="1" customWidth="1"/>
    <col min="3" max="3" width="11" bestFit="1" customWidth="1"/>
    <col min="4" max="4" width="13.5" bestFit="1" customWidth="1"/>
    <col min="5" max="5" width="14.5" bestFit="1" customWidth="1"/>
    <col min="6" max="6" width="17" bestFit="1" customWidth="1"/>
  </cols>
  <sheetData>
    <row r="3" spans="1:12" x14ac:dyDescent="0.2">
      <c r="A3" s="35" t="s">
        <v>10933</v>
      </c>
      <c r="B3" t="s">
        <v>10947</v>
      </c>
      <c r="C3" t="s">
        <v>10948</v>
      </c>
      <c r="D3" t="s">
        <v>10949</v>
      </c>
      <c r="E3" t="s">
        <v>10950</v>
      </c>
      <c r="F3" t="s">
        <v>10951</v>
      </c>
    </row>
    <row r="4" spans="1:12" x14ac:dyDescent="0.2">
      <c r="A4" s="36" t="s">
        <v>10952</v>
      </c>
      <c r="B4">
        <v>16619.754799999995</v>
      </c>
      <c r="C4">
        <v>2579.3063999999995</v>
      </c>
      <c r="D4">
        <v>299</v>
      </c>
      <c r="E4">
        <v>83</v>
      </c>
      <c r="F4">
        <v>0.15519521383071189</v>
      </c>
    </row>
    <row r="5" spans="1:12" x14ac:dyDescent="0.2">
      <c r="A5" s="36" t="s">
        <v>10953</v>
      </c>
      <c r="B5">
        <v>24132.240800000003</v>
      </c>
      <c r="C5">
        <v>3963.3031999999989</v>
      </c>
      <c r="D5">
        <v>351</v>
      </c>
      <c r="E5">
        <v>86</v>
      </c>
      <c r="F5">
        <v>0.16423270565077397</v>
      </c>
    </row>
    <row r="6" spans="1:12" x14ac:dyDescent="0.2">
      <c r="A6" s="36" t="s">
        <v>10954</v>
      </c>
      <c r="B6">
        <v>20008.229000000003</v>
      </c>
      <c r="C6">
        <v>2216.9991</v>
      </c>
      <c r="D6">
        <v>430</v>
      </c>
      <c r="E6">
        <v>107</v>
      </c>
      <c r="F6">
        <v>0.11080436454420826</v>
      </c>
    </row>
    <row r="7" spans="1:12" x14ac:dyDescent="0.2">
      <c r="A7" s="36" t="s">
        <v>10955</v>
      </c>
      <c r="B7">
        <v>30452.419400000006</v>
      </c>
      <c r="C7">
        <v>3678.8036999999981</v>
      </c>
      <c r="D7">
        <v>577</v>
      </c>
      <c r="E7">
        <v>162</v>
      </c>
      <c r="F7">
        <v>0.12080497288829528</v>
      </c>
    </row>
    <row r="8" spans="1:12" x14ac:dyDescent="0.2">
      <c r="H8" s="37">
        <f>(GETPIVOTDATA("Sum of Sales",$A$3,"Years",2014)/GETPIVOTDATA("Sum of Sales",$A$3,"Years",2013))-1</f>
        <v>0.52199474526206191</v>
      </c>
      <c r="I8" s="37">
        <f>(GETPIVOTDATA("Sum of Profit",$A$3,"Years",2014)/GETPIVOTDATA("Sum of Profit",$A$3,"Years",2013))-1</f>
        <v>0.65936183735933773</v>
      </c>
      <c r="J8" s="37">
        <f>(GETPIVOTDATA("Sum of Quantity",$A$3,"Years",2014)/GETPIVOTDATA("Sum of Quantity",$A$3,"Years",2013))-1</f>
        <v>0.3418604651162791</v>
      </c>
      <c r="K8" s="37">
        <f>(GETPIVOTDATA("Count of Order ID",$A$3,"Years",2014)/GETPIVOTDATA("Count of Order ID",$A$3,"Years",2013))-1</f>
        <v>0.51401869158878499</v>
      </c>
      <c r="L8" s="37">
        <f>(GETPIVOTDATA("Sum of Profit Margin",$A$3,"Years",2014)/GETPIVOTDATA("Sum of Profit Margin",$A$3,"Years",2013))-1</f>
        <v>9.0254642813253128E-2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3" sqref="B3"/>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B1" workbookViewId="0">
      <selection activeCell="S38" sqref="S38"/>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Pie Chart</vt:lpstr>
      <vt:lpstr>Combo Chart</vt:lpstr>
      <vt:lpstr>Waterfall Chart</vt:lpstr>
      <vt:lpstr>Map chart</vt:lpstr>
      <vt:lpstr>Top 5</vt:lpstr>
      <vt:lpstr>KPI</vt:lpstr>
      <vt:lpstr>KPI YOY</vt:lpstr>
      <vt:lpstr>Data</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Microsoft Office User</cp:lastModifiedBy>
  <dcterms:created xsi:type="dcterms:W3CDTF">2015-06-05T18:17:20Z</dcterms:created>
  <dcterms:modified xsi:type="dcterms:W3CDTF">2024-10-30T14:46:24Z</dcterms:modified>
</cp:coreProperties>
</file>