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4\Desktop\p4-srv6-INT\INT\results\"/>
    </mc:Choice>
  </mc:AlternateContent>
  <xr:revisionPtr revIDLastSave="0" documentId="13_ncr:1_{A920514F-7195-4E38-856F-7542B5568B03}" xr6:coauthVersionLast="47" xr6:coauthVersionMax="47" xr10:uidLastSave="{00000000-0000-0000-0000-000000000000}"/>
  <bookViews>
    <workbookView xWindow="-110" yWindow="-110" windowWidth="19420" windowHeight="10420" tabRatio="770" firstSheet="6" activeTab="9" xr2:uid="{00000000-000D-0000-FFFF-FFFF00000000}"/>
  </bookViews>
  <sheets>
    <sheet name="MEDIUM-KShort" sheetId="1" r:id="rId1"/>
    <sheet name="HIGH-KShort" sheetId="2" r:id="rId2"/>
    <sheet name="HIGH+EMERGENCY-KShort" sheetId="3" r:id="rId3"/>
    <sheet name="MEDIUM-ECMP" sheetId="4" r:id="rId4"/>
    <sheet name="HIGH-ECMP" sheetId="5" r:id="rId5"/>
    <sheet name="HIGH+EMERGENCY-ECMP" sheetId="6" r:id="rId6"/>
    <sheet name="MEDIUM-ECMP-SRv6" sheetId="7" r:id="rId7"/>
    <sheet name="HIGH-ECMP-SRv6" sheetId="8" r:id="rId8"/>
    <sheet name="HIGH+EMERGENCY-ECMP-SRv6" sheetId="9" r:id="rId9"/>
    <sheet name="Compariso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0" l="1"/>
  <c r="E58" i="10"/>
  <c r="D58" i="10"/>
  <c r="G58" i="10" s="1"/>
  <c r="C58" i="10"/>
  <c r="B58" i="10"/>
  <c r="G57" i="10"/>
  <c r="D57" i="10"/>
  <c r="C57" i="10"/>
  <c r="E57" i="10" s="1"/>
  <c r="B57" i="10"/>
  <c r="F57" i="10" s="1"/>
  <c r="E56" i="10"/>
  <c r="D56" i="10"/>
  <c r="G56" i="10" s="1"/>
  <c r="C56" i="10"/>
  <c r="B56" i="10"/>
  <c r="G55" i="10"/>
  <c r="D55" i="10"/>
  <c r="C55" i="10"/>
  <c r="E55" i="10" s="1"/>
  <c r="B55" i="10"/>
  <c r="F55" i="10" s="1"/>
  <c r="E54" i="10"/>
  <c r="D54" i="10"/>
  <c r="G54" i="10" s="1"/>
  <c r="C54" i="10"/>
  <c r="B54" i="10"/>
  <c r="G53" i="10"/>
  <c r="D53" i="10"/>
  <c r="C53" i="10"/>
  <c r="E53" i="10" s="1"/>
  <c r="B53" i="10"/>
  <c r="F53" i="10" s="1"/>
  <c r="E52" i="10"/>
  <c r="D52" i="10"/>
  <c r="G52" i="10" s="1"/>
  <c r="C52" i="10"/>
  <c r="B52" i="10"/>
  <c r="G51" i="10"/>
  <c r="D51" i="10"/>
  <c r="C51" i="10"/>
  <c r="E51" i="10" s="1"/>
  <c r="B51" i="10"/>
  <c r="F51" i="10" s="1"/>
  <c r="C45" i="10"/>
  <c r="E39" i="10"/>
  <c r="D39" i="10"/>
  <c r="G39" i="10" s="1"/>
  <c r="C39" i="10"/>
  <c r="B39" i="10"/>
  <c r="G38" i="10"/>
  <c r="D38" i="10"/>
  <c r="C38" i="10"/>
  <c r="E38" i="10" s="1"/>
  <c r="B38" i="10"/>
  <c r="F38" i="10" s="1"/>
  <c r="E37" i="10"/>
  <c r="D37" i="10"/>
  <c r="G37" i="10" s="1"/>
  <c r="C37" i="10"/>
  <c r="B37" i="10"/>
  <c r="G36" i="10"/>
  <c r="D36" i="10"/>
  <c r="C36" i="10"/>
  <c r="E36" i="10" s="1"/>
  <c r="B36" i="10"/>
  <c r="F36" i="10" s="1"/>
  <c r="E35" i="10"/>
  <c r="D35" i="10"/>
  <c r="G35" i="10" s="1"/>
  <c r="C35" i="10"/>
  <c r="B35" i="10"/>
  <c r="G34" i="10"/>
  <c r="D34" i="10"/>
  <c r="C34" i="10"/>
  <c r="E34" i="10" s="1"/>
  <c r="B34" i="10"/>
  <c r="F34" i="10" s="1"/>
  <c r="E33" i="10"/>
  <c r="D33" i="10"/>
  <c r="G33" i="10" s="1"/>
  <c r="C33" i="10"/>
  <c r="B33" i="10"/>
  <c r="G32" i="10"/>
  <c r="D32" i="10"/>
  <c r="C32" i="10"/>
  <c r="E32" i="10" s="1"/>
  <c r="B32" i="10"/>
  <c r="F32" i="10" s="1"/>
  <c r="E20" i="10"/>
  <c r="D20" i="10"/>
  <c r="G20" i="10" s="1"/>
  <c r="C20" i="10"/>
  <c r="B20" i="10"/>
  <c r="G19" i="10"/>
  <c r="D19" i="10"/>
  <c r="C19" i="10"/>
  <c r="E19" i="10" s="1"/>
  <c r="B19" i="10"/>
  <c r="F19" i="10" s="1"/>
  <c r="E18" i="10"/>
  <c r="D18" i="10"/>
  <c r="G18" i="10" s="1"/>
  <c r="C18" i="10"/>
  <c r="B18" i="10"/>
  <c r="G17" i="10"/>
  <c r="D17" i="10"/>
  <c r="C17" i="10"/>
  <c r="E17" i="10" s="1"/>
  <c r="B17" i="10"/>
  <c r="F17" i="10" s="1"/>
  <c r="E16" i="10"/>
  <c r="D16" i="10"/>
  <c r="G16" i="10" s="1"/>
  <c r="C16" i="10"/>
  <c r="B16" i="10"/>
  <c r="G15" i="10"/>
  <c r="D15" i="10"/>
  <c r="C15" i="10"/>
  <c r="E15" i="10" s="1"/>
  <c r="B15" i="10"/>
  <c r="F15" i="10" s="1"/>
  <c r="E14" i="10"/>
  <c r="D14" i="10"/>
  <c r="G14" i="10" s="1"/>
  <c r="C14" i="10"/>
  <c r="B14" i="10"/>
  <c r="G13" i="10"/>
  <c r="D13" i="10"/>
  <c r="C13" i="10"/>
  <c r="E13" i="10" s="1"/>
  <c r="B13" i="10"/>
  <c r="F13" i="10" s="1"/>
  <c r="D366" i="9"/>
  <c r="B342" i="9"/>
  <c r="D50" i="10" s="1"/>
  <c r="B341" i="9"/>
  <c r="D49" i="10" s="1"/>
  <c r="B337" i="9"/>
  <c r="D45" i="10" s="1"/>
  <c r="N328" i="9"/>
  <c r="L328" i="9"/>
  <c r="M328" i="9" s="1"/>
  <c r="N326" i="9"/>
  <c r="M326" i="9"/>
  <c r="L326" i="9"/>
  <c r="N324" i="9"/>
  <c r="M324" i="9"/>
  <c r="L324" i="9"/>
  <c r="N322" i="9"/>
  <c r="L322" i="9"/>
  <c r="M322" i="9" s="1"/>
  <c r="N320" i="9"/>
  <c r="L320" i="9"/>
  <c r="M320" i="9" s="1"/>
  <c r="N318" i="9"/>
  <c r="M318" i="9"/>
  <c r="L318" i="9"/>
  <c r="N316" i="9"/>
  <c r="L316" i="9"/>
  <c r="M316" i="9" s="1"/>
  <c r="N314" i="9"/>
  <c r="M314" i="9"/>
  <c r="L314" i="9"/>
  <c r="N312" i="9"/>
  <c r="L312" i="9"/>
  <c r="M312" i="9" s="1"/>
  <c r="N310" i="9"/>
  <c r="M310" i="9"/>
  <c r="L310" i="9"/>
  <c r="N308" i="9"/>
  <c r="M308" i="9"/>
  <c r="L308" i="9"/>
  <c r="N306" i="9"/>
  <c r="L306" i="9"/>
  <c r="M306" i="9" s="1"/>
  <c r="N304" i="9"/>
  <c r="L304" i="9"/>
  <c r="M304" i="9" s="1"/>
  <c r="N295" i="9"/>
  <c r="M295" i="9"/>
  <c r="L295" i="9"/>
  <c r="N293" i="9"/>
  <c r="L293" i="9"/>
  <c r="M293" i="9" s="1"/>
  <c r="N291" i="9"/>
  <c r="M291" i="9"/>
  <c r="L291" i="9"/>
  <c r="N289" i="9"/>
  <c r="L289" i="9"/>
  <c r="M289" i="9" s="1"/>
  <c r="N287" i="9"/>
  <c r="M287" i="9"/>
  <c r="L287" i="9"/>
  <c r="N285" i="9"/>
  <c r="M285" i="9"/>
  <c r="L285" i="9"/>
  <c r="N283" i="9"/>
  <c r="L283" i="9"/>
  <c r="M283" i="9" s="1"/>
  <c r="N281" i="9"/>
  <c r="L281" i="9"/>
  <c r="M281" i="9" s="1"/>
  <c r="N279" i="9"/>
  <c r="M279" i="9"/>
  <c r="L279" i="9"/>
  <c r="N277" i="9"/>
  <c r="L277" i="9"/>
  <c r="M277" i="9" s="1"/>
  <c r="N275" i="9"/>
  <c r="M275" i="9"/>
  <c r="L275" i="9"/>
  <c r="N273" i="9"/>
  <c r="L273" i="9"/>
  <c r="M273" i="9" s="1"/>
  <c r="N271" i="9"/>
  <c r="M271" i="9"/>
  <c r="L271" i="9"/>
  <c r="N262" i="9"/>
  <c r="M262" i="9"/>
  <c r="L262" i="9"/>
  <c r="N260" i="9"/>
  <c r="L260" i="9"/>
  <c r="M260" i="9" s="1"/>
  <c r="N258" i="9"/>
  <c r="L258" i="9"/>
  <c r="M258" i="9" s="1"/>
  <c r="N256" i="9"/>
  <c r="M256" i="9"/>
  <c r="L256" i="9"/>
  <c r="N254" i="9"/>
  <c r="L254" i="9"/>
  <c r="M254" i="9" s="1"/>
  <c r="N252" i="9"/>
  <c r="M252" i="9"/>
  <c r="L252" i="9"/>
  <c r="N250" i="9"/>
  <c r="L250" i="9"/>
  <c r="M250" i="9" s="1"/>
  <c r="N248" i="9"/>
  <c r="M248" i="9"/>
  <c r="L248" i="9"/>
  <c r="N246" i="9"/>
  <c r="M246" i="9"/>
  <c r="L246" i="9"/>
  <c r="N244" i="9"/>
  <c r="L244" i="9"/>
  <c r="M244" i="9" s="1"/>
  <c r="N242" i="9"/>
  <c r="L242" i="9"/>
  <c r="M242" i="9" s="1"/>
  <c r="N240" i="9"/>
  <c r="M240" i="9"/>
  <c r="L240" i="9"/>
  <c r="N238" i="9"/>
  <c r="L238" i="9"/>
  <c r="M238" i="9" s="1"/>
  <c r="N229" i="9"/>
  <c r="M229" i="9"/>
  <c r="L229" i="9"/>
  <c r="N227" i="9"/>
  <c r="L227" i="9"/>
  <c r="M227" i="9" s="1"/>
  <c r="N225" i="9"/>
  <c r="M225" i="9"/>
  <c r="L225" i="9"/>
  <c r="N223" i="9"/>
  <c r="M223" i="9"/>
  <c r="L223" i="9"/>
  <c r="N221" i="9"/>
  <c r="L221" i="9"/>
  <c r="M221" i="9" s="1"/>
  <c r="N219" i="9"/>
  <c r="L219" i="9"/>
  <c r="M219" i="9" s="1"/>
  <c r="N217" i="9"/>
  <c r="M217" i="9"/>
  <c r="L217" i="9"/>
  <c r="N215" i="9"/>
  <c r="L215" i="9"/>
  <c r="M215" i="9" s="1"/>
  <c r="N213" i="9"/>
  <c r="M213" i="9"/>
  <c r="L213" i="9"/>
  <c r="N211" i="9"/>
  <c r="L211" i="9"/>
  <c r="M211" i="9" s="1"/>
  <c r="N209" i="9"/>
  <c r="M209" i="9"/>
  <c r="L209" i="9"/>
  <c r="N207" i="9"/>
  <c r="M207" i="9"/>
  <c r="L207" i="9"/>
  <c r="N205" i="9"/>
  <c r="L205" i="9"/>
  <c r="M205" i="9" s="1"/>
  <c r="N196" i="9"/>
  <c r="L196" i="9"/>
  <c r="M196" i="9" s="1"/>
  <c r="N194" i="9"/>
  <c r="M194" i="9"/>
  <c r="L194" i="9"/>
  <c r="N192" i="9"/>
  <c r="L192" i="9"/>
  <c r="M192" i="9" s="1"/>
  <c r="N190" i="9"/>
  <c r="M190" i="9"/>
  <c r="L190" i="9"/>
  <c r="N188" i="9"/>
  <c r="L188" i="9"/>
  <c r="M188" i="9" s="1"/>
  <c r="N186" i="9"/>
  <c r="M186" i="9"/>
  <c r="L186" i="9"/>
  <c r="N184" i="9"/>
  <c r="M184" i="9"/>
  <c r="L184" i="9"/>
  <c r="N182" i="9"/>
  <c r="L182" i="9"/>
  <c r="M182" i="9" s="1"/>
  <c r="N180" i="9"/>
  <c r="L180" i="9"/>
  <c r="M180" i="9" s="1"/>
  <c r="N178" i="9"/>
  <c r="M178" i="9"/>
  <c r="L178" i="9"/>
  <c r="N176" i="9"/>
  <c r="L176" i="9"/>
  <c r="M176" i="9" s="1"/>
  <c r="N174" i="9"/>
  <c r="M174" i="9"/>
  <c r="L174" i="9"/>
  <c r="N172" i="9"/>
  <c r="L172" i="9"/>
  <c r="M172" i="9" s="1"/>
  <c r="N163" i="9"/>
  <c r="M163" i="9"/>
  <c r="L163" i="9"/>
  <c r="N161" i="9"/>
  <c r="M161" i="9"/>
  <c r="L161" i="9"/>
  <c r="N159" i="9"/>
  <c r="L159" i="9"/>
  <c r="M159" i="9" s="1"/>
  <c r="N157" i="9"/>
  <c r="L157" i="9"/>
  <c r="M157" i="9" s="1"/>
  <c r="N155" i="9"/>
  <c r="M155" i="9"/>
  <c r="L155" i="9"/>
  <c r="N153" i="9"/>
  <c r="L153" i="9"/>
  <c r="M153" i="9" s="1"/>
  <c r="N151" i="9"/>
  <c r="M151" i="9"/>
  <c r="L151" i="9"/>
  <c r="N149" i="9"/>
  <c r="L149" i="9"/>
  <c r="M149" i="9" s="1"/>
  <c r="N147" i="9"/>
  <c r="M147" i="9"/>
  <c r="L147" i="9"/>
  <c r="N145" i="9"/>
  <c r="M145" i="9"/>
  <c r="L145" i="9"/>
  <c r="N143" i="9"/>
  <c r="L143" i="9"/>
  <c r="M143" i="9" s="1"/>
  <c r="N141" i="9"/>
  <c r="L141" i="9"/>
  <c r="M141" i="9" s="1"/>
  <c r="N139" i="9"/>
  <c r="M139" i="9"/>
  <c r="L139" i="9"/>
  <c r="N130" i="9"/>
  <c r="L130" i="9"/>
  <c r="M130" i="9" s="1"/>
  <c r="N128" i="9"/>
  <c r="M128" i="9"/>
  <c r="L128" i="9"/>
  <c r="N126" i="9"/>
  <c r="L126" i="9"/>
  <c r="M126" i="9" s="1"/>
  <c r="N124" i="9"/>
  <c r="M124" i="9"/>
  <c r="L124" i="9"/>
  <c r="N122" i="9"/>
  <c r="M122" i="9"/>
  <c r="L122" i="9"/>
  <c r="N120" i="9"/>
  <c r="L120" i="9"/>
  <c r="M120" i="9" s="1"/>
  <c r="N118" i="9"/>
  <c r="L118" i="9"/>
  <c r="M118" i="9" s="1"/>
  <c r="N116" i="9"/>
  <c r="M116" i="9"/>
  <c r="L116" i="9"/>
  <c r="N114" i="9"/>
  <c r="L114" i="9"/>
  <c r="M114" i="9" s="1"/>
  <c r="N112" i="9"/>
  <c r="M112" i="9"/>
  <c r="L112" i="9"/>
  <c r="N110" i="9"/>
  <c r="L110" i="9"/>
  <c r="M110" i="9" s="1"/>
  <c r="N108" i="9"/>
  <c r="M108" i="9"/>
  <c r="L108" i="9"/>
  <c r="N106" i="9"/>
  <c r="M106" i="9"/>
  <c r="L106" i="9"/>
  <c r="N97" i="9"/>
  <c r="L97" i="9"/>
  <c r="M97" i="9" s="1"/>
  <c r="N95" i="9"/>
  <c r="L95" i="9"/>
  <c r="M95" i="9" s="1"/>
  <c r="N93" i="9"/>
  <c r="M93" i="9"/>
  <c r="L93" i="9"/>
  <c r="N91" i="9"/>
  <c r="L91" i="9"/>
  <c r="M91" i="9" s="1"/>
  <c r="N89" i="9"/>
  <c r="M89" i="9"/>
  <c r="L89" i="9"/>
  <c r="N87" i="9"/>
  <c r="L87" i="9"/>
  <c r="M87" i="9" s="1"/>
  <c r="N85" i="9"/>
  <c r="M85" i="9"/>
  <c r="L85" i="9"/>
  <c r="N83" i="9"/>
  <c r="M83" i="9"/>
  <c r="L83" i="9"/>
  <c r="N81" i="9"/>
  <c r="L81" i="9"/>
  <c r="M81" i="9" s="1"/>
  <c r="N79" i="9"/>
  <c r="L79" i="9"/>
  <c r="M79" i="9" s="1"/>
  <c r="N77" i="9"/>
  <c r="M77" i="9"/>
  <c r="L77" i="9"/>
  <c r="N75" i="9"/>
  <c r="L75" i="9"/>
  <c r="M75" i="9" s="1"/>
  <c r="N73" i="9"/>
  <c r="M73" i="9"/>
  <c r="L73" i="9"/>
  <c r="N63" i="9"/>
  <c r="L63" i="9"/>
  <c r="M63" i="9" s="1"/>
  <c r="N61" i="9"/>
  <c r="M61" i="9"/>
  <c r="L61" i="9"/>
  <c r="N59" i="9"/>
  <c r="M59" i="9"/>
  <c r="L59" i="9"/>
  <c r="N57" i="9"/>
  <c r="L57" i="9"/>
  <c r="M57" i="9" s="1"/>
  <c r="N55" i="9"/>
  <c r="L55" i="9"/>
  <c r="M55" i="9" s="1"/>
  <c r="N53" i="9"/>
  <c r="M53" i="9"/>
  <c r="L53" i="9"/>
  <c r="N51" i="9"/>
  <c r="L51" i="9"/>
  <c r="M51" i="9" s="1"/>
  <c r="N49" i="9"/>
  <c r="M49" i="9"/>
  <c r="L49" i="9"/>
  <c r="N47" i="9"/>
  <c r="L47" i="9"/>
  <c r="M47" i="9" s="1"/>
  <c r="N45" i="9"/>
  <c r="M45" i="9"/>
  <c r="L45" i="9"/>
  <c r="N43" i="9"/>
  <c r="M43" i="9"/>
  <c r="L43" i="9"/>
  <c r="N41" i="9"/>
  <c r="L41" i="9"/>
  <c r="M41" i="9" s="1"/>
  <c r="N39" i="9"/>
  <c r="L39" i="9"/>
  <c r="M39" i="9" s="1"/>
  <c r="N29" i="9"/>
  <c r="M29" i="9"/>
  <c r="L29" i="9"/>
  <c r="N27" i="9"/>
  <c r="L27" i="9"/>
  <c r="M27" i="9" s="1"/>
  <c r="N25" i="9"/>
  <c r="M25" i="9"/>
  <c r="L25" i="9"/>
  <c r="N23" i="9"/>
  <c r="C365" i="9" s="1"/>
  <c r="L23" i="9"/>
  <c r="M23" i="9" s="1"/>
  <c r="N21" i="9"/>
  <c r="M21" i="9"/>
  <c r="L21" i="9"/>
  <c r="N19" i="9"/>
  <c r="M19" i="9"/>
  <c r="L19" i="9"/>
  <c r="N17" i="9"/>
  <c r="L17" i="9"/>
  <c r="M17" i="9" s="1"/>
  <c r="N15" i="9"/>
  <c r="L15" i="9"/>
  <c r="M15" i="9" s="1"/>
  <c r="N13" i="9"/>
  <c r="M13" i="9"/>
  <c r="L13" i="9"/>
  <c r="N11" i="9"/>
  <c r="L11" i="9"/>
  <c r="M11" i="9" s="1"/>
  <c r="N9" i="9"/>
  <c r="M9" i="9"/>
  <c r="L9" i="9"/>
  <c r="N7" i="9"/>
  <c r="L7" i="9"/>
  <c r="M7" i="9" s="1"/>
  <c r="N5" i="9"/>
  <c r="M5" i="9"/>
  <c r="L5" i="9"/>
  <c r="D356" i="8"/>
  <c r="D41" i="10" s="1"/>
  <c r="C355" i="8"/>
  <c r="B332" i="8"/>
  <c r="D31" i="10" s="1"/>
  <c r="B331" i="8"/>
  <c r="D30" i="10" s="1"/>
  <c r="B327" i="8"/>
  <c r="D26" i="10" s="1"/>
  <c r="N317" i="8"/>
  <c r="L317" i="8"/>
  <c r="M317" i="8" s="1"/>
  <c r="N315" i="8"/>
  <c r="M315" i="8"/>
  <c r="L315" i="8"/>
  <c r="N313" i="8"/>
  <c r="L313" i="8"/>
  <c r="M313" i="8" s="1"/>
  <c r="N311" i="8"/>
  <c r="L311" i="8"/>
  <c r="M311" i="8" s="1"/>
  <c r="N309" i="8"/>
  <c r="M309" i="8"/>
  <c r="L309" i="8"/>
  <c r="N307" i="8"/>
  <c r="M307" i="8"/>
  <c r="L307" i="8"/>
  <c r="N305" i="8"/>
  <c r="L305" i="8"/>
  <c r="M305" i="8" s="1"/>
  <c r="N303" i="8"/>
  <c r="L303" i="8"/>
  <c r="M303" i="8" s="1"/>
  <c r="N301" i="8"/>
  <c r="M301" i="8"/>
  <c r="L301" i="8"/>
  <c r="N299" i="8"/>
  <c r="M299" i="8"/>
  <c r="L299" i="8"/>
  <c r="N297" i="8"/>
  <c r="L297" i="8"/>
  <c r="M297" i="8" s="1"/>
  <c r="N295" i="8"/>
  <c r="L295" i="8"/>
  <c r="M295" i="8" s="1"/>
  <c r="N283" i="8"/>
  <c r="M283" i="8"/>
  <c r="L283" i="8"/>
  <c r="N281" i="8"/>
  <c r="M281" i="8"/>
  <c r="L281" i="8"/>
  <c r="N279" i="8"/>
  <c r="L279" i="8"/>
  <c r="M279" i="8" s="1"/>
  <c r="N277" i="8"/>
  <c r="L277" i="8"/>
  <c r="M277" i="8" s="1"/>
  <c r="N275" i="8"/>
  <c r="M275" i="8"/>
  <c r="L275" i="8"/>
  <c r="N273" i="8"/>
  <c r="M273" i="8"/>
  <c r="L273" i="8"/>
  <c r="N271" i="8"/>
  <c r="L271" i="8"/>
  <c r="M271" i="8" s="1"/>
  <c r="N269" i="8"/>
  <c r="L269" i="8"/>
  <c r="M269" i="8" s="1"/>
  <c r="N267" i="8"/>
  <c r="M267" i="8"/>
  <c r="L267" i="8"/>
  <c r="N265" i="8"/>
  <c r="M265" i="8"/>
  <c r="L265" i="8"/>
  <c r="N263" i="8"/>
  <c r="L263" i="8"/>
  <c r="M263" i="8" s="1"/>
  <c r="N261" i="8"/>
  <c r="L261" i="8"/>
  <c r="M261" i="8" s="1"/>
  <c r="N250" i="8"/>
  <c r="M250" i="8"/>
  <c r="L250" i="8"/>
  <c r="N248" i="8"/>
  <c r="M248" i="8"/>
  <c r="L248" i="8"/>
  <c r="N246" i="8"/>
  <c r="L246" i="8"/>
  <c r="M246" i="8" s="1"/>
  <c r="N244" i="8"/>
  <c r="L244" i="8"/>
  <c r="M244" i="8" s="1"/>
  <c r="N242" i="8"/>
  <c r="M242" i="8"/>
  <c r="L242" i="8"/>
  <c r="N240" i="8"/>
  <c r="M240" i="8"/>
  <c r="L240" i="8"/>
  <c r="N238" i="8"/>
  <c r="L238" i="8"/>
  <c r="M238" i="8" s="1"/>
  <c r="N236" i="8"/>
  <c r="L236" i="8"/>
  <c r="M236" i="8" s="1"/>
  <c r="N234" i="8"/>
  <c r="M234" i="8"/>
  <c r="L234" i="8"/>
  <c r="N232" i="8"/>
  <c r="M232" i="8"/>
  <c r="L232" i="8"/>
  <c r="N230" i="8"/>
  <c r="L230" i="8"/>
  <c r="M230" i="8" s="1"/>
  <c r="N228" i="8"/>
  <c r="L228" i="8"/>
  <c r="M228" i="8" s="1"/>
  <c r="N218" i="8"/>
  <c r="M218" i="8"/>
  <c r="L218" i="8"/>
  <c r="N216" i="8"/>
  <c r="M216" i="8"/>
  <c r="L216" i="8"/>
  <c r="N214" i="8"/>
  <c r="L214" i="8"/>
  <c r="M214" i="8" s="1"/>
  <c r="N212" i="8"/>
  <c r="L212" i="8"/>
  <c r="M212" i="8" s="1"/>
  <c r="N210" i="8"/>
  <c r="M210" i="8"/>
  <c r="L210" i="8"/>
  <c r="N208" i="8"/>
  <c r="M208" i="8"/>
  <c r="L208" i="8"/>
  <c r="N206" i="8"/>
  <c r="L206" i="8"/>
  <c r="M206" i="8" s="1"/>
  <c r="N204" i="8"/>
  <c r="L204" i="8"/>
  <c r="M204" i="8" s="1"/>
  <c r="N202" i="8"/>
  <c r="M202" i="8"/>
  <c r="L202" i="8"/>
  <c r="N200" i="8"/>
  <c r="M200" i="8"/>
  <c r="L200" i="8"/>
  <c r="N198" i="8"/>
  <c r="L198" i="8"/>
  <c r="M198" i="8" s="1"/>
  <c r="N196" i="8"/>
  <c r="L196" i="8"/>
  <c r="M196" i="8" s="1"/>
  <c r="N186" i="8"/>
  <c r="M186" i="8"/>
  <c r="L186" i="8"/>
  <c r="N184" i="8"/>
  <c r="M184" i="8"/>
  <c r="L184" i="8"/>
  <c r="N182" i="8"/>
  <c r="L182" i="8"/>
  <c r="M182" i="8" s="1"/>
  <c r="N180" i="8"/>
  <c r="L180" i="8"/>
  <c r="M180" i="8" s="1"/>
  <c r="N178" i="8"/>
  <c r="M178" i="8"/>
  <c r="L178" i="8"/>
  <c r="N176" i="8"/>
  <c r="M176" i="8"/>
  <c r="L176" i="8"/>
  <c r="N174" i="8"/>
  <c r="L174" i="8"/>
  <c r="M174" i="8" s="1"/>
  <c r="N172" i="8"/>
  <c r="L172" i="8"/>
  <c r="M172" i="8" s="1"/>
  <c r="N170" i="8"/>
  <c r="M170" i="8"/>
  <c r="L170" i="8"/>
  <c r="N168" i="8"/>
  <c r="M168" i="8"/>
  <c r="L168" i="8"/>
  <c r="N166" i="8"/>
  <c r="L166" i="8"/>
  <c r="M166" i="8" s="1"/>
  <c r="N164" i="8"/>
  <c r="L164" i="8"/>
  <c r="M164" i="8" s="1"/>
  <c r="N154" i="8"/>
  <c r="M154" i="8"/>
  <c r="L154" i="8"/>
  <c r="N152" i="8"/>
  <c r="M152" i="8"/>
  <c r="L152" i="8"/>
  <c r="N150" i="8"/>
  <c r="L150" i="8"/>
  <c r="M150" i="8" s="1"/>
  <c r="N148" i="8"/>
  <c r="L148" i="8"/>
  <c r="M148" i="8" s="1"/>
  <c r="N146" i="8"/>
  <c r="M146" i="8"/>
  <c r="L146" i="8"/>
  <c r="N144" i="8"/>
  <c r="M144" i="8"/>
  <c r="L144" i="8"/>
  <c r="N142" i="8"/>
  <c r="L142" i="8"/>
  <c r="M142" i="8" s="1"/>
  <c r="N140" i="8"/>
  <c r="L140" i="8"/>
  <c r="M140" i="8" s="1"/>
  <c r="N138" i="8"/>
  <c r="M138" i="8"/>
  <c r="L138" i="8"/>
  <c r="N136" i="8"/>
  <c r="M136" i="8"/>
  <c r="L136" i="8"/>
  <c r="N134" i="8"/>
  <c r="L134" i="8"/>
  <c r="M134" i="8" s="1"/>
  <c r="N132" i="8"/>
  <c r="L132" i="8"/>
  <c r="M132" i="8" s="1"/>
  <c r="N122" i="8"/>
  <c r="M122" i="8"/>
  <c r="L122" i="8"/>
  <c r="N120" i="8"/>
  <c r="M120" i="8"/>
  <c r="L120" i="8"/>
  <c r="N118" i="8"/>
  <c r="L118" i="8"/>
  <c r="M118" i="8" s="1"/>
  <c r="N116" i="8"/>
  <c r="L116" i="8"/>
  <c r="M116" i="8" s="1"/>
  <c r="N114" i="8"/>
  <c r="M114" i="8"/>
  <c r="L114" i="8"/>
  <c r="N112" i="8"/>
  <c r="M112" i="8"/>
  <c r="L112" i="8"/>
  <c r="N110" i="8"/>
  <c r="L110" i="8"/>
  <c r="M110" i="8" s="1"/>
  <c r="N108" i="8"/>
  <c r="L108" i="8"/>
  <c r="M108" i="8" s="1"/>
  <c r="N106" i="8"/>
  <c r="M106" i="8"/>
  <c r="L106" i="8"/>
  <c r="N104" i="8"/>
  <c r="M104" i="8"/>
  <c r="L104" i="8"/>
  <c r="N102" i="8"/>
  <c r="L102" i="8"/>
  <c r="M102" i="8" s="1"/>
  <c r="N100" i="8"/>
  <c r="L100" i="8"/>
  <c r="M100" i="8" s="1"/>
  <c r="N91" i="8"/>
  <c r="M91" i="8"/>
  <c r="L91" i="8"/>
  <c r="N89" i="8"/>
  <c r="M89" i="8"/>
  <c r="L89" i="8"/>
  <c r="N87" i="8"/>
  <c r="L87" i="8"/>
  <c r="M87" i="8" s="1"/>
  <c r="N85" i="8"/>
  <c r="L85" i="8"/>
  <c r="M85" i="8" s="1"/>
  <c r="N83" i="8"/>
  <c r="M83" i="8"/>
  <c r="L83" i="8"/>
  <c r="N81" i="8"/>
  <c r="M81" i="8"/>
  <c r="L81" i="8"/>
  <c r="N79" i="8"/>
  <c r="L79" i="8"/>
  <c r="M79" i="8" s="1"/>
  <c r="N77" i="8"/>
  <c r="L77" i="8"/>
  <c r="M77" i="8" s="1"/>
  <c r="N75" i="8"/>
  <c r="M75" i="8"/>
  <c r="L75" i="8"/>
  <c r="N73" i="8"/>
  <c r="L73" i="8"/>
  <c r="M73" i="8" s="1"/>
  <c r="N71" i="8"/>
  <c r="L71" i="8"/>
  <c r="M71" i="8" s="1"/>
  <c r="N69" i="8"/>
  <c r="L69" i="8"/>
  <c r="M69" i="8" s="1"/>
  <c r="N58" i="8"/>
  <c r="M58" i="8"/>
  <c r="L58" i="8"/>
  <c r="N56" i="8"/>
  <c r="M56" i="8"/>
  <c r="L56" i="8"/>
  <c r="N54" i="8"/>
  <c r="L54" i="8"/>
  <c r="M54" i="8" s="1"/>
  <c r="N52" i="8"/>
  <c r="L52" i="8"/>
  <c r="M52" i="8" s="1"/>
  <c r="N50" i="8"/>
  <c r="M50" i="8"/>
  <c r="L50" i="8"/>
  <c r="N48" i="8"/>
  <c r="L48" i="8"/>
  <c r="M48" i="8" s="1"/>
  <c r="N46" i="8"/>
  <c r="L46" i="8"/>
  <c r="M46" i="8" s="1"/>
  <c r="N44" i="8"/>
  <c r="L44" i="8"/>
  <c r="M44" i="8" s="1"/>
  <c r="N42" i="8"/>
  <c r="M42" i="8"/>
  <c r="L42" i="8"/>
  <c r="N40" i="8"/>
  <c r="M40" i="8"/>
  <c r="L40" i="8"/>
  <c r="N38" i="8"/>
  <c r="L38" i="8"/>
  <c r="M38" i="8" s="1"/>
  <c r="N36" i="8"/>
  <c r="L36" i="8"/>
  <c r="M36" i="8" s="1"/>
  <c r="N27" i="8"/>
  <c r="M27" i="8"/>
  <c r="L27" i="8"/>
  <c r="N25" i="8"/>
  <c r="L25" i="8"/>
  <c r="M25" i="8" s="1"/>
  <c r="N23" i="8"/>
  <c r="L23" i="8"/>
  <c r="M23" i="8" s="1"/>
  <c r="N21" i="8"/>
  <c r="L21" i="8"/>
  <c r="M21" i="8" s="1"/>
  <c r="N19" i="8"/>
  <c r="M19" i="8"/>
  <c r="L19" i="8"/>
  <c r="N17" i="8"/>
  <c r="M17" i="8"/>
  <c r="L17" i="8"/>
  <c r="N15" i="8"/>
  <c r="L15" i="8"/>
  <c r="M15" i="8" s="1"/>
  <c r="N13" i="8"/>
  <c r="L13" i="8"/>
  <c r="M13" i="8" s="1"/>
  <c r="N11" i="8"/>
  <c r="M11" i="8"/>
  <c r="L11" i="8"/>
  <c r="N9" i="8"/>
  <c r="L9" i="8"/>
  <c r="M9" i="8" s="1"/>
  <c r="N7" i="8"/>
  <c r="L7" i="8"/>
  <c r="M7" i="8" s="1"/>
  <c r="N5" i="8"/>
  <c r="L5" i="8"/>
  <c r="M5" i="8" s="1"/>
  <c r="D133" i="7"/>
  <c r="D22" i="10" s="1"/>
  <c r="C132" i="7"/>
  <c r="B111" i="7"/>
  <c r="D12" i="10" s="1"/>
  <c r="B110" i="7"/>
  <c r="D11" i="10" s="1"/>
  <c r="B106" i="7"/>
  <c r="D7" i="10" s="1"/>
  <c r="N101" i="7"/>
  <c r="L101" i="7"/>
  <c r="M101" i="7" s="1"/>
  <c r="N99" i="7"/>
  <c r="M99" i="7"/>
  <c r="L99" i="7"/>
  <c r="N97" i="7"/>
  <c r="M97" i="7"/>
  <c r="L97" i="7"/>
  <c r="N95" i="7"/>
  <c r="M95" i="7"/>
  <c r="L95" i="7"/>
  <c r="N91" i="7"/>
  <c r="L91" i="7"/>
  <c r="M91" i="7" s="1"/>
  <c r="N89" i="7"/>
  <c r="M89" i="7"/>
  <c r="L89" i="7"/>
  <c r="N87" i="7"/>
  <c r="M87" i="7"/>
  <c r="L87" i="7"/>
  <c r="N85" i="7"/>
  <c r="L85" i="7"/>
  <c r="M85" i="7" s="1"/>
  <c r="N81" i="7"/>
  <c r="L81" i="7"/>
  <c r="M81" i="7" s="1"/>
  <c r="N79" i="7"/>
  <c r="M79" i="7"/>
  <c r="L79" i="7"/>
  <c r="N77" i="7"/>
  <c r="M77" i="7"/>
  <c r="L77" i="7"/>
  <c r="N75" i="7"/>
  <c r="L75" i="7"/>
  <c r="M75" i="7" s="1"/>
  <c r="N71" i="7"/>
  <c r="L71" i="7"/>
  <c r="M71" i="7" s="1"/>
  <c r="N69" i="7"/>
  <c r="M69" i="7"/>
  <c r="L69" i="7"/>
  <c r="N67" i="7"/>
  <c r="M67" i="7"/>
  <c r="L67" i="7"/>
  <c r="N65" i="7"/>
  <c r="L65" i="7"/>
  <c r="M65" i="7" s="1"/>
  <c r="N61" i="7"/>
  <c r="L61" i="7"/>
  <c r="M61" i="7" s="1"/>
  <c r="N59" i="7"/>
  <c r="M59" i="7"/>
  <c r="L59" i="7"/>
  <c r="N57" i="7"/>
  <c r="M57" i="7"/>
  <c r="L57" i="7"/>
  <c r="N55" i="7"/>
  <c r="M55" i="7"/>
  <c r="L55" i="7"/>
  <c r="N51" i="7"/>
  <c r="L51" i="7"/>
  <c r="M51" i="7" s="1"/>
  <c r="N49" i="7"/>
  <c r="M49" i="7"/>
  <c r="L49" i="7"/>
  <c r="N47" i="7"/>
  <c r="M47" i="7"/>
  <c r="L47" i="7"/>
  <c r="N45" i="7"/>
  <c r="L45" i="7"/>
  <c r="M45" i="7" s="1"/>
  <c r="N41" i="7"/>
  <c r="L41" i="7"/>
  <c r="M41" i="7" s="1"/>
  <c r="N39" i="7"/>
  <c r="M39" i="7"/>
  <c r="L39" i="7"/>
  <c r="N37" i="7"/>
  <c r="M37" i="7"/>
  <c r="L37" i="7"/>
  <c r="N35" i="7"/>
  <c r="L35" i="7"/>
  <c r="M35" i="7" s="1"/>
  <c r="N31" i="7"/>
  <c r="L31" i="7"/>
  <c r="M31" i="7" s="1"/>
  <c r="N29" i="7"/>
  <c r="M29" i="7"/>
  <c r="L29" i="7"/>
  <c r="N27" i="7"/>
  <c r="M27" i="7"/>
  <c r="L27" i="7"/>
  <c r="N25" i="7"/>
  <c r="L25" i="7"/>
  <c r="M25" i="7" s="1"/>
  <c r="N21" i="7"/>
  <c r="L21" i="7"/>
  <c r="M21" i="7" s="1"/>
  <c r="N19" i="7"/>
  <c r="M19" i="7"/>
  <c r="L19" i="7"/>
  <c r="N17" i="7"/>
  <c r="M17" i="7"/>
  <c r="L17" i="7"/>
  <c r="N15" i="7"/>
  <c r="M15" i="7"/>
  <c r="L15" i="7"/>
  <c r="N11" i="7"/>
  <c r="L11" i="7"/>
  <c r="M11" i="7" s="1"/>
  <c r="N9" i="7"/>
  <c r="M9" i="7"/>
  <c r="L9" i="7"/>
  <c r="N7" i="7"/>
  <c r="M7" i="7"/>
  <c r="L7" i="7"/>
  <c r="N5" i="7"/>
  <c r="L5" i="7"/>
  <c r="D315" i="6"/>
  <c r="C60" i="10" s="1"/>
  <c r="B291" i="6"/>
  <c r="C50" i="10" s="1"/>
  <c r="B290" i="6"/>
  <c r="C49" i="10" s="1"/>
  <c r="B286" i="6"/>
  <c r="N281" i="6"/>
  <c r="M281" i="6"/>
  <c r="L281" i="6"/>
  <c r="N279" i="6"/>
  <c r="L279" i="6"/>
  <c r="M279" i="6" s="1"/>
  <c r="N277" i="6"/>
  <c r="L277" i="6"/>
  <c r="M277" i="6" s="1"/>
  <c r="N275" i="6"/>
  <c r="L275" i="6"/>
  <c r="M275" i="6" s="1"/>
  <c r="N273" i="6"/>
  <c r="M273" i="6"/>
  <c r="L273" i="6"/>
  <c r="N271" i="6"/>
  <c r="L271" i="6"/>
  <c r="M271" i="6" s="1"/>
  <c r="N269" i="6"/>
  <c r="L269" i="6"/>
  <c r="M269" i="6" s="1"/>
  <c r="N267" i="6"/>
  <c r="L267" i="6"/>
  <c r="M267" i="6" s="1"/>
  <c r="N265" i="6"/>
  <c r="M265" i="6"/>
  <c r="L265" i="6"/>
  <c r="N263" i="6"/>
  <c r="L263" i="6"/>
  <c r="M263" i="6" s="1"/>
  <c r="N261" i="6"/>
  <c r="L261" i="6"/>
  <c r="M261" i="6" s="1"/>
  <c r="N259" i="6"/>
  <c r="L259" i="6"/>
  <c r="M259" i="6" s="1"/>
  <c r="N257" i="6"/>
  <c r="M257" i="6"/>
  <c r="L257" i="6"/>
  <c r="N253" i="6"/>
  <c r="L253" i="6"/>
  <c r="M253" i="6" s="1"/>
  <c r="N251" i="6"/>
  <c r="L251" i="6"/>
  <c r="M251" i="6" s="1"/>
  <c r="N249" i="6"/>
  <c r="L249" i="6"/>
  <c r="M249" i="6" s="1"/>
  <c r="N247" i="6"/>
  <c r="M247" i="6"/>
  <c r="L247" i="6"/>
  <c r="N245" i="6"/>
  <c r="L245" i="6"/>
  <c r="M245" i="6" s="1"/>
  <c r="N243" i="6"/>
  <c r="L243" i="6"/>
  <c r="M243" i="6" s="1"/>
  <c r="N241" i="6"/>
  <c r="L241" i="6"/>
  <c r="M241" i="6" s="1"/>
  <c r="N239" i="6"/>
  <c r="M239" i="6"/>
  <c r="L239" i="6"/>
  <c r="N237" i="6"/>
  <c r="L237" i="6"/>
  <c r="M237" i="6" s="1"/>
  <c r="N235" i="6"/>
  <c r="L235" i="6"/>
  <c r="M235" i="6" s="1"/>
  <c r="N233" i="6"/>
  <c r="L233" i="6"/>
  <c r="M233" i="6" s="1"/>
  <c r="N231" i="6"/>
  <c r="M231" i="6"/>
  <c r="L231" i="6"/>
  <c r="N229" i="6"/>
  <c r="L229" i="6"/>
  <c r="M229" i="6" s="1"/>
  <c r="N225" i="6"/>
  <c r="L225" i="6"/>
  <c r="M225" i="6" s="1"/>
  <c r="N223" i="6"/>
  <c r="L223" i="6"/>
  <c r="M223" i="6" s="1"/>
  <c r="N221" i="6"/>
  <c r="M221" i="6"/>
  <c r="L221" i="6"/>
  <c r="N219" i="6"/>
  <c r="L219" i="6"/>
  <c r="M219" i="6" s="1"/>
  <c r="N217" i="6"/>
  <c r="L217" i="6"/>
  <c r="M217" i="6" s="1"/>
  <c r="N215" i="6"/>
  <c r="L215" i="6"/>
  <c r="M215" i="6" s="1"/>
  <c r="N213" i="6"/>
  <c r="M213" i="6"/>
  <c r="L213" i="6"/>
  <c r="N211" i="6"/>
  <c r="L211" i="6"/>
  <c r="M211" i="6" s="1"/>
  <c r="N209" i="6"/>
  <c r="L209" i="6"/>
  <c r="M209" i="6" s="1"/>
  <c r="N207" i="6"/>
  <c r="L207" i="6"/>
  <c r="M207" i="6" s="1"/>
  <c r="N205" i="6"/>
  <c r="M205" i="6"/>
  <c r="L205" i="6"/>
  <c r="N203" i="6"/>
  <c r="L203" i="6"/>
  <c r="M203" i="6" s="1"/>
  <c r="N201" i="6"/>
  <c r="L201" i="6"/>
  <c r="M201" i="6" s="1"/>
  <c r="N197" i="6"/>
  <c r="L197" i="6"/>
  <c r="M197" i="6" s="1"/>
  <c r="N195" i="6"/>
  <c r="M195" i="6"/>
  <c r="L195" i="6"/>
  <c r="N193" i="6"/>
  <c r="L193" i="6"/>
  <c r="M193" i="6" s="1"/>
  <c r="N191" i="6"/>
  <c r="L191" i="6"/>
  <c r="M191" i="6" s="1"/>
  <c r="N189" i="6"/>
  <c r="L189" i="6"/>
  <c r="M189" i="6" s="1"/>
  <c r="N187" i="6"/>
  <c r="M187" i="6"/>
  <c r="L187" i="6"/>
  <c r="N185" i="6"/>
  <c r="L185" i="6"/>
  <c r="M185" i="6" s="1"/>
  <c r="N183" i="6"/>
  <c r="L183" i="6"/>
  <c r="M183" i="6" s="1"/>
  <c r="N181" i="6"/>
  <c r="L181" i="6"/>
  <c r="M181" i="6" s="1"/>
  <c r="N179" i="6"/>
  <c r="M179" i="6"/>
  <c r="L179" i="6"/>
  <c r="N177" i="6"/>
  <c r="L177" i="6"/>
  <c r="M177" i="6" s="1"/>
  <c r="N175" i="6"/>
  <c r="L175" i="6"/>
  <c r="M175" i="6" s="1"/>
  <c r="N173" i="6"/>
  <c r="L173" i="6"/>
  <c r="M173" i="6" s="1"/>
  <c r="N169" i="6"/>
  <c r="M169" i="6"/>
  <c r="L169" i="6"/>
  <c r="N167" i="6"/>
  <c r="L167" i="6"/>
  <c r="M167" i="6" s="1"/>
  <c r="N165" i="6"/>
  <c r="L165" i="6"/>
  <c r="M165" i="6" s="1"/>
  <c r="N163" i="6"/>
  <c r="L163" i="6"/>
  <c r="M163" i="6" s="1"/>
  <c r="N161" i="6"/>
  <c r="M161" i="6"/>
  <c r="L161" i="6"/>
  <c r="N159" i="6"/>
  <c r="L159" i="6"/>
  <c r="M159" i="6" s="1"/>
  <c r="N157" i="6"/>
  <c r="M157" i="6"/>
  <c r="L157" i="6"/>
  <c r="N155" i="6"/>
  <c r="L155" i="6"/>
  <c r="M155" i="6" s="1"/>
  <c r="N153" i="6"/>
  <c r="L153" i="6"/>
  <c r="M153" i="6" s="1"/>
  <c r="N151" i="6"/>
  <c r="L151" i="6"/>
  <c r="M151" i="6" s="1"/>
  <c r="N149" i="6"/>
  <c r="M149" i="6"/>
  <c r="L149" i="6"/>
  <c r="N147" i="6"/>
  <c r="L147" i="6"/>
  <c r="M147" i="6" s="1"/>
  <c r="N145" i="6"/>
  <c r="L145" i="6"/>
  <c r="M145" i="6" s="1"/>
  <c r="N141" i="6"/>
  <c r="L141" i="6"/>
  <c r="M141" i="6" s="1"/>
  <c r="N139" i="6"/>
  <c r="M139" i="6"/>
  <c r="L139" i="6"/>
  <c r="N137" i="6"/>
  <c r="L137" i="6"/>
  <c r="M137" i="6" s="1"/>
  <c r="N135" i="6"/>
  <c r="L135" i="6"/>
  <c r="M135" i="6" s="1"/>
  <c r="N133" i="6"/>
  <c r="L133" i="6"/>
  <c r="M133" i="6" s="1"/>
  <c r="N131" i="6"/>
  <c r="M131" i="6"/>
  <c r="L131" i="6"/>
  <c r="N129" i="6"/>
  <c r="L129" i="6"/>
  <c r="M129" i="6" s="1"/>
  <c r="N127" i="6"/>
  <c r="L127" i="6"/>
  <c r="M127" i="6" s="1"/>
  <c r="N125" i="6"/>
  <c r="L125" i="6"/>
  <c r="M125" i="6" s="1"/>
  <c r="N123" i="6"/>
  <c r="M123" i="6"/>
  <c r="L123" i="6"/>
  <c r="N121" i="6"/>
  <c r="L121" i="6"/>
  <c r="M121" i="6" s="1"/>
  <c r="N119" i="6"/>
  <c r="L119" i="6"/>
  <c r="M119" i="6" s="1"/>
  <c r="N117" i="6"/>
  <c r="L117" i="6"/>
  <c r="M117" i="6" s="1"/>
  <c r="N113" i="6"/>
  <c r="M113" i="6"/>
  <c r="L113" i="6"/>
  <c r="N111" i="6"/>
  <c r="L111" i="6"/>
  <c r="M111" i="6" s="1"/>
  <c r="N109" i="6"/>
  <c r="L109" i="6"/>
  <c r="M109" i="6" s="1"/>
  <c r="N107" i="6"/>
  <c r="L107" i="6"/>
  <c r="M107" i="6" s="1"/>
  <c r="N105" i="6"/>
  <c r="M105" i="6"/>
  <c r="L105" i="6"/>
  <c r="N103" i="6"/>
  <c r="L103" i="6"/>
  <c r="M103" i="6" s="1"/>
  <c r="N101" i="6"/>
  <c r="L101" i="6"/>
  <c r="M101" i="6" s="1"/>
  <c r="N99" i="6"/>
  <c r="L99" i="6"/>
  <c r="M99" i="6" s="1"/>
  <c r="N97" i="6"/>
  <c r="M97" i="6"/>
  <c r="L97" i="6"/>
  <c r="N95" i="6"/>
  <c r="L95" i="6"/>
  <c r="M95" i="6" s="1"/>
  <c r="N93" i="6"/>
  <c r="L93" i="6"/>
  <c r="M93" i="6" s="1"/>
  <c r="N91" i="6"/>
  <c r="L91" i="6"/>
  <c r="M91" i="6" s="1"/>
  <c r="N89" i="6"/>
  <c r="M89" i="6"/>
  <c r="L89" i="6"/>
  <c r="N85" i="6"/>
  <c r="L85" i="6"/>
  <c r="M85" i="6" s="1"/>
  <c r="N83" i="6"/>
  <c r="L83" i="6"/>
  <c r="M83" i="6" s="1"/>
  <c r="N81" i="6"/>
  <c r="L81" i="6"/>
  <c r="M81" i="6" s="1"/>
  <c r="N79" i="6"/>
  <c r="M79" i="6"/>
  <c r="L79" i="6"/>
  <c r="N77" i="6"/>
  <c r="L77" i="6"/>
  <c r="M77" i="6" s="1"/>
  <c r="N75" i="6"/>
  <c r="L75" i="6"/>
  <c r="M75" i="6" s="1"/>
  <c r="N73" i="6"/>
  <c r="L73" i="6"/>
  <c r="M73" i="6" s="1"/>
  <c r="N71" i="6"/>
  <c r="M71" i="6"/>
  <c r="L71" i="6"/>
  <c r="N69" i="6"/>
  <c r="L69" i="6"/>
  <c r="M69" i="6" s="1"/>
  <c r="N67" i="6"/>
  <c r="L67" i="6"/>
  <c r="M67" i="6" s="1"/>
  <c r="N65" i="6"/>
  <c r="L65" i="6"/>
  <c r="M65" i="6" s="1"/>
  <c r="N63" i="6"/>
  <c r="M63" i="6"/>
  <c r="L63" i="6"/>
  <c r="N61" i="6"/>
  <c r="L61" i="6"/>
  <c r="M61" i="6" s="1"/>
  <c r="N57" i="6"/>
  <c r="L57" i="6"/>
  <c r="M57" i="6" s="1"/>
  <c r="N55" i="6"/>
  <c r="L55" i="6"/>
  <c r="M55" i="6" s="1"/>
  <c r="N53" i="6"/>
  <c r="M53" i="6"/>
  <c r="L53" i="6"/>
  <c r="N51" i="6"/>
  <c r="L51" i="6"/>
  <c r="M51" i="6" s="1"/>
  <c r="N49" i="6"/>
  <c r="L49" i="6"/>
  <c r="M49" i="6" s="1"/>
  <c r="N47" i="6"/>
  <c r="L47" i="6"/>
  <c r="M47" i="6" s="1"/>
  <c r="N45" i="6"/>
  <c r="C314" i="6" s="1"/>
  <c r="M45" i="6"/>
  <c r="L45" i="6"/>
  <c r="N43" i="6"/>
  <c r="L43" i="6"/>
  <c r="M43" i="6" s="1"/>
  <c r="N41" i="6"/>
  <c r="L41" i="6"/>
  <c r="M41" i="6" s="1"/>
  <c r="N39" i="6"/>
  <c r="L39" i="6"/>
  <c r="M39" i="6" s="1"/>
  <c r="N37" i="6"/>
  <c r="M37" i="6"/>
  <c r="L37" i="6"/>
  <c r="N35" i="6"/>
  <c r="L35" i="6"/>
  <c r="M35" i="6" s="1"/>
  <c r="N33" i="6"/>
  <c r="L33" i="6"/>
  <c r="M33" i="6" s="1"/>
  <c r="N29" i="6"/>
  <c r="L29" i="6"/>
  <c r="M29" i="6" s="1"/>
  <c r="N27" i="6"/>
  <c r="M27" i="6"/>
  <c r="L27" i="6"/>
  <c r="N25" i="6"/>
  <c r="L25" i="6"/>
  <c r="M25" i="6" s="1"/>
  <c r="N23" i="6"/>
  <c r="L23" i="6"/>
  <c r="M23" i="6" s="1"/>
  <c r="N21" i="6"/>
  <c r="L21" i="6"/>
  <c r="M21" i="6" s="1"/>
  <c r="N19" i="6"/>
  <c r="M19" i="6"/>
  <c r="L19" i="6"/>
  <c r="N17" i="6"/>
  <c r="L17" i="6"/>
  <c r="M17" i="6" s="1"/>
  <c r="N15" i="6"/>
  <c r="L15" i="6"/>
  <c r="M15" i="6" s="1"/>
  <c r="N13" i="6"/>
  <c r="L13" i="6"/>
  <c r="M13" i="6" s="1"/>
  <c r="N11" i="6"/>
  <c r="M11" i="6"/>
  <c r="L11" i="6"/>
  <c r="N9" i="6"/>
  <c r="L9" i="6"/>
  <c r="M9" i="6" s="1"/>
  <c r="N7" i="6"/>
  <c r="L7" i="6"/>
  <c r="M7" i="6" s="1"/>
  <c r="N5" i="6"/>
  <c r="L5" i="6"/>
  <c r="D294" i="5"/>
  <c r="C41" i="10" s="1"/>
  <c r="C293" i="5"/>
  <c r="B271" i="5"/>
  <c r="C31" i="10" s="1"/>
  <c r="B270" i="5"/>
  <c r="C30" i="10" s="1"/>
  <c r="B266" i="5"/>
  <c r="C26" i="10" s="1"/>
  <c r="N261" i="5"/>
  <c r="L261" i="5"/>
  <c r="M261" i="5" s="1"/>
  <c r="N259" i="5"/>
  <c r="L259" i="5"/>
  <c r="M259" i="5" s="1"/>
  <c r="N257" i="5"/>
  <c r="M257" i="5"/>
  <c r="L257" i="5"/>
  <c r="N255" i="5"/>
  <c r="L255" i="5"/>
  <c r="M255" i="5" s="1"/>
  <c r="N253" i="5"/>
  <c r="L253" i="5"/>
  <c r="M253" i="5" s="1"/>
  <c r="N251" i="5"/>
  <c r="L251" i="5"/>
  <c r="M251" i="5" s="1"/>
  <c r="N249" i="5"/>
  <c r="M249" i="5"/>
  <c r="L249" i="5"/>
  <c r="N247" i="5"/>
  <c r="L247" i="5"/>
  <c r="M247" i="5" s="1"/>
  <c r="N245" i="5"/>
  <c r="L245" i="5"/>
  <c r="M245" i="5" s="1"/>
  <c r="N243" i="5"/>
  <c r="L243" i="5"/>
  <c r="M243" i="5" s="1"/>
  <c r="N241" i="5"/>
  <c r="M241" i="5"/>
  <c r="L241" i="5"/>
  <c r="N239" i="5"/>
  <c r="L239" i="5"/>
  <c r="M239" i="5" s="1"/>
  <c r="N235" i="5"/>
  <c r="L235" i="5"/>
  <c r="M235" i="5" s="1"/>
  <c r="N233" i="5"/>
  <c r="L233" i="5"/>
  <c r="M233" i="5" s="1"/>
  <c r="N231" i="5"/>
  <c r="M231" i="5"/>
  <c r="L231" i="5"/>
  <c r="N229" i="5"/>
  <c r="L229" i="5"/>
  <c r="M229" i="5" s="1"/>
  <c r="N227" i="5"/>
  <c r="L227" i="5"/>
  <c r="M227" i="5" s="1"/>
  <c r="N225" i="5"/>
  <c r="L225" i="5"/>
  <c r="M225" i="5" s="1"/>
  <c r="N223" i="5"/>
  <c r="M223" i="5"/>
  <c r="L223" i="5"/>
  <c r="N221" i="5"/>
  <c r="L221" i="5"/>
  <c r="M221" i="5" s="1"/>
  <c r="N219" i="5"/>
  <c r="L219" i="5"/>
  <c r="M219" i="5" s="1"/>
  <c r="N217" i="5"/>
  <c r="L217" i="5"/>
  <c r="M217" i="5" s="1"/>
  <c r="N215" i="5"/>
  <c r="M215" i="5"/>
  <c r="L215" i="5"/>
  <c r="N213" i="5"/>
  <c r="L213" i="5"/>
  <c r="M213" i="5" s="1"/>
  <c r="N209" i="5"/>
  <c r="L209" i="5"/>
  <c r="M209" i="5" s="1"/>
  <c r="N207" i="5"/>
  <c r="L207" i="5"/>
  <c r="M207" i="5" s="1"/>
  <c r="N205" i="5"/>
  <c r="M205" i="5"/>
  <c r="L205" i="5"/>
  <c r="N203" i="5"/>
  <c r="L203" i="5"/>
  <c r="M203" i="5" s="1"/>
  <c r="N201" i="5"/>
  <c r="L201" i="5"/>
  <c r="M201" i="5" s="1"/>
  <c r="N199" i="5"/>
  <c r="L199" i="5"/>
  <c r="M199" i="5" s="1"/>
  <c r="N197" i="5"/>
  <c r="M197" i="5"/>
  <c r="L197" i="5"/>
  <c r="N195" i="5"/>
  <c r="L195" i="5"/>
  <c r="M195" i="5" s="1"/>
  <c r="N193" i="5"/>
  <c r="L193" i="5"/>
  <c r="M193" i="5" s="1"/>
  <c r="N191" i="5"/>
  <c r="L191" i="5"/>
  <c r="M191" i="5" s="1"/>
  <c r="N189" i="5"/>
  <c r="M189" i="5"/>
  <c r="L189" i="5"/>
  <c r="N187" i="5"/>
  <c r="L187" i="5"/>
  <c r="M187" i="5" s="1"/>
  <c r="N183" i="5"/>
  <c r="L183" i="5"/>
  <c r="M183" i="5" s="1"/>
  <c r="N181" i="5"/>
  <c r="L181" i="5"/>
  <c r="M181" i="5" s="1"/>
  <c r="N179" i="5"/>
  <c r="M179" i="5"/>
  <c r="L179" i="5"/>
  <c r="N177" i="5"/>
  <c r="L177" i="5"/>
  <c r="M177" i="5" s="1"/>
  <c r="N175" i="5"/>
  <c r="L175" i="5"/>
  <c r="M175" i="5" s="1"/>
  <c r="N173" i="5"/>
  <c r="L173" i="5"/>
  <c r="M173" i="5" s="1"/>
  <c r="N171" i="5"/>
  <c r="M171" i="5"/>
  <c r="L171" i="5"/>
  <c r="N169" i="5"/>
  <c r="L169" i="5"/>
  <c r="M169" i="5" s="1"/>
  <c r="N167" i="5"/>
  <c r="L167" i="5"/>
  <c r="M167" i="5" s="1"/>
  <c r="N165" i="5"/>
  <c r="L165" i="5"/>
  <c r="M165" i="5" s="1"/>
  <c r="N163" i="5"/>
  <c r="M163" i="5"/>
  <c r="L163" i="5"/>
  <c r="N161" i="5"/>
  <c r="L161" i="5"/>
  <c r="M161" i="5" s="1"/>
  <c r="N157" i="5"/>
  <c r="L157" i="5"/>
  <c r="M157" i="5" s="1"/>
  <c r="N155" i="5"/>
  <c r="L155" i="5"/>
  <c r="M155" i="5" s="1"/>
  <c r="N153" i="5"/>
  <c r="M153" i="5"/>
  <c r="L153" i="5"/>
  <c r="N151" i="5"/>
  <c r="L151" i="5"/>
  <c r="M151" i="5" s="1"/>
  <c r="N149" i="5"/>
  <c r="L149" i="5"/>
  <c r="M149" i="5" s="1"/>
  <c r="N147" i="5"/>
  <c r="L147" i="5"/>
  <c r="M147" i="5" s="1"/>
  <c r="N145" i="5"/>
  <c r="M145" i="5"/>
  <c r="L145" i="5"/>
  <c r="N143" i="5"/>
  <c r="L143" i="5"/>
  <c r="M143" i="5" s="1"/>
  <c r="N141" i="5"/>
  <c r="L141" i="5"/>
  <c r="M141" i="5" s="1"/>
  <c r="N139" i="5"/>
  <c r="L139" i="5"/>
  <c r="M139" i="5" s="1"/>
  <c r="N137" i="5"/>
  <c r="M137" i="5"/>
  <c r="L137" i="5"/>
  <c r="N135" i="5"/>
  <c r="L135" i="5"/>
  <c r="M135" i="5" s="1"/>
  <c r="N131" i="5"/>
  <c r="L131" i="5"/>
  <c r="M131" i="5" s="1"/>
  <c r="N129" i="5"/>
  <c r="L129" i="5"/>
  <c r="M129" i="5" s="1"/>
  <c r="N127" i="5"/>
  <c r="M127" i="5"/>
  <c r="L127" i="5"/>
  <c r="N125" i="5"/>
  <c r="L125" i="5"/>
  <c r="M125" i="5" s="1"/>
  <c r="N123" i="5"/>
  <c r="L123" i="5"/>
  <c r="M123" i="5" s="1"/>
  <c r="N121" i="5"/>
  <c r="L121" i="5"/>
  <c r="M121" i="5" s="1"/>
  <c r="N119" i="5"/>
  <c r="M119" i="5"/>
  <c r="L119" i="5"/>
  <c r="N117" i="5"/>
  <c r="L117" i="5"/>
  <c r="M117" i="5" s="1"/>
  <c r="N115" i="5"/>
  <c r="L115" i="5"/>
  <c r="M115" i="5" s="1"/>
  <c r="N113" i="5"/>
  <c r="L113" i="5"/>
  <c r="M113" i="5" s="1"/>
  <c r="N111" i="5"/>
  <c r="M111" i="5"/>
  <c r="L111" i="5"/>
  <c r="N109" i="5"/>
  <c r="L109" i="5"/>
  <c r="M109" i="5" s="1"/>
  <c r="N105" i="5"/>
  <c r="L105" i="5"/>
  <c r="M105" i="5" s="1"/>
  <c r="N103" i="5"/>
  <c r="L103" i="5"/>
  <c r="M103" i="5" s="1"/>
  <c r="N101" i="5"/>
  <c r="M101" i="5"/>
  <c r="L101" i="5"/>
  <c r="N99" i="5"/>
  <c r="L99" i="5"/>
  <c r="M99" i="5" s="1"/>
  <c r="N97" i="5"/>
  <c r="L97" i="5"/>
  <c r="M97" i="5" s="1"/>
  <c r="N95" i="5"/>
  <c r="L95" i="5"/>
  <c r="M95" i="5" s="1"/>
  <c r="N93" i="5"/>
  <c r="M93" i="5"/>
  <c r="L93" i="5"/>
  <c r="N91" i="5"/>
  <c r="L91" i="5"/>
  <c r="M91" i="5" s="1"/>
  <c r="N89" i="5"/>
  <c r="L89" i="5"/>
  <c r="M89" i="5" s="1"/>
  <c r="N87" i="5"/>
  <c r="L87" i="5"/>
  <c r="M87" i="5" s="1"/>
  <c r="N85" i="5"/>
  <c r="M85" i="5"/>
  <c r="L85" i="5"/>
  <c r="N83" i="5"/>
  <c r="L83" i="5"/>
  <c r="M83" i="5" s="1"/>
  <c r="N79" i="5"/>
  <c r="L79" i="5"/>
  <c r="M79" i="5" s="1"/>
  <c r="N77" i="5"/>
  <c r="L77" i="5"/>
  <c r="M77" i="5" s="1"/>
  <c r="N75" i="5"/>
  <c r="M75" i="5"/>
  <c r="L75" i="5"/>
  <c r="N73" i="5"/>
  <c r="L73" i="5"/>
  <c r="M73" i="5" s="1"/>
  <c r="N71" i="5"/>
  <c r="L71" i="5"/>
  <c r="M71" i="5" s="1"/>
  <c r="N69" i="5"/>
  <c r="L69" i="5"/>
  <c r="M69" i="5" s="1"/>
  <c r="N67" i="5"/>
  <c r="M67" i="5"/>
  <c r="L67" i="5"/>
  <c r="N65" i="5"/>
  <c r="L65" i="5"/>
  <c r="M65" i="5" s="1"/>
  <c r="N63" i="5"/>
  <c r="L63" i="5"/>
  <c r="M63" i="5" s="1"/>
  <c r="N61" i="5"/>
  <c r="L61" i="5"/>
  <c r="M61" i="5" s="1"/>
  <c r="N59" i="5"/>
  <c r="M59" i="5"/>
  <c r="L59" i="5"/>
  <c r="N57" i="5"/>
  <c r="L57" i="5"/>
  <c r="M57" i="5" s="1"/>
  <c r="N53" i="5"/>
  <c r="L53" i="5"/>
  <c r="M53" i="5" s="1"/>
  <c r="N51" i="5"/>
  <c r="L51" i="5"/>
  <c r="M51" i="5" s="1"/>
  <c r="N49" i="5"/>
  <c r="M49" i="5"/>
  <c r="L49" i="5"/>
  <c r="N47" i="5"/>
  <c r="M47" i="5"/>
  <c r="L47" i="5"/>
  <c r="N45" i="5"/>
  <c r="L45" i="5"/>
  <c r="M45" i="5" s="1"/>
  <c r="N43" i="5"/>
  <c r="L43" i="5"/>
  <c r="M43" i="5" s="1"/>
  <c r="N41" i="5"/>
  <c r="M41" i="5"/>
  <c r="L41" i="5"/>
  <c r="N39" i="5"/>
  <c r="L39" i="5"/>
  <c r="M39" i="5" s="1"/>
  <c r="N37" i="5"/>
  <c r="L37" i="5"/>
  <c r="M37" i="5" s="1"/>
  <c r="N35" i="5"/>
  <c r="L35" i="5"/>
  <c r="M35" i="5" s="1"/>
  <c r="N33" i="5"/>
  <c r="M33" i="5"/>
  <c r="L33" i="5"/>
  <c r="N31" i="5"/>
  <c r="M31" i="5"/>
  <c r="L31" i="5"/>
  <c r="N27" i="5"/>
  <c r="L27" i="5"/>
  <c r="M27" i="5" s="1"/>
  <c r="N25" i="5"/>
  <c r="L25" i="5"/>
  <c r="M25" i="5" s="1"/>
  <c r="N23" i="5"/>
  <c r="M23" i="5"/>
  <c r="L23" i="5"/>
  <c r="N21" i="5"/>
  <c r="L21" i="5"/>
  <c r="M21" i="5" s="1"/>
  <c r="N19" i="5"/>
  <c r="L19" i="5"/>
  <c r="M19" i="5" s="1"/>
  <c r="N17" i="5"/>
  <c r="L17" i="5"/>
  <c r="M17" i="5" s="1"/>
  <c r="N15" i="5"/>
  <c r="M15" i="5"/>
  <c r="L15" i="5"/>
  <c r="N13" i="5"/>
  <c r="M13" i="5"/>
  <c r="L13" i="5"/>
  <c r="N11" i="5"/>
  <c r="L11" i="5"/>
  <c r="M11" i="5" s="1"/>
  <c r="N9" i="5"/>
  <c r="L9" i="5"/>
  <c r="M9" i="5" s="1"/>
  <c r="N7" i="5"/>
  <c r="M7" i="5"/>
  <c r="L7" i="5"/>
  <c r="N5" i="5"/>
  <c r="L5" i="5"/>
  <c r="D134" i="4"/>
  <c r="C22" i="10" s="1"/>
  <c r="C133" i="4"/>
  <c r="B111" i="4"/>
  <c r="C12" i="10" s="1"/>
  <c r="B110" i="4"/>
  <c r="C11" i="10" s="1"/>
  <c r="B106" i="4"/>
  <c r="C7" i="10" s="1"/>
  <c r="N101" i="4"/>
  <c r="M101" i="4"/>
  <c r="L101" i="4"/>
  <c r="N99" i="4"/>
  <c r="M99" i="4"/>
  <c r="L99" i="4"/>
  <c r="N97" i="4"/>
  <c r="L97" i="4"/>
  <c r="M97" i="4" s="1"/>
  <c r="N95" i="4"/>
  <c r="L95" i="4"/>
  <c r="M95" i="4" s="1"/>
  <c r="N91" i="4"/>
  <c r="M91" i="4"/>
  <c r="L91" i="4"/>
  <c r="N89" i="4"/>
  <c r="L89" i="4"/>
  <c r="M89" i="4" s="1"/>
  <c r="N87" i="4"/>
  <c r="L87" i="4"/>
  <c r="M87" i="4" s="1"/>
  <c r="N85" i="4"/>
  <c r="L85" i="4"/>
  <c r="M85" i="4" s="1"/>
  <c r="N81" i="4"/>
  <c r="M81" i="4"/>
  <c r="L81" i="4"/>
  <c r="N79" i="4"/>
  <c r="M79" i="4"/>
  <c r="L79" i="4"/>
  <c r="N77" i="4"/>
  <c r="L77" i="4"/>
  <c r="M77" i="4" s="1"/>
  <c r="N75" i="4"/>
  <c r="L75" i="4"/>
  <c r="M75" i="4" s="1"/>
  <c r="N71" i="4"/>
  <c r="M71" i="4"/>
  <c r="L71" i="4"/>
  <c r="N69" i="4"/>
  <c r="L69" i="4"/>
  <c r="M69" i="4" s="1"/>
  <c r="N67" i="4"/>
  <c r="L67" i="4"/>
  <c r="M67" i="4" s="1"/>
  <c r="N65" i="4"/>
  <c r="L65" i="4"/>
  <c r="M65" i="4" s="1"/>
  <c r="N61" i="4"/>
  <c r="M61" i="4"/>
  <c r="L61" i="4"/>
  <c r="N59" i="4"/>
  <c r="M59" i="4"/>
  <c r="L59" i="4"/>
  <c r="N57" i="4"/>
  <c r="L57" i="4"/>
  <c r="M57" i="4" s="1"/>
  <c r="N55" i="4"/>
  <c r="L55" i="4"/>
  <c r="M55" i="4" s="1"/>
  <c r="N51" i="4"/>
  <c r="M51" i="4"/>
  <c r="L51" i="4"/>
  <c r="N49" i="4"/>
  <c r="L49" i="4"/>
  <c r="M49" i="4" s="1"/>
  <c r="N47" i="4"/>
  <c r="L47" i="4"/>
  <c r="M47" i="4" s="1"/>
  <c r="N45" i="4"/>
  <c r="L45" i="4"/>
  <c r="M45" i="4" s="1"/>
  <c r="N41" i="4"/>
  <c r="M41" i="4"/>
  <c r="L41" i="4"/>
  <c r="N39" i="4"/>
  <c r="M39" i="4"/>
  <c r="L39" i="4"/>
  <c r="N37" i="4"/>
  <c r="L37" i="4"/>
  <c r="M37" i="4" s="1"/>
  <c r="N35" i="4"/>
  <c r="L35" i="4"/>
  <c r="M35" i="4" s="1"/>
  <c r="N31" i="4"/>
  <c r="M31" i="4"/>
  <c r="L31" i="4"/>
  <c r="N29" i="4"/>
  <c r="L29" i="4"/>
  <c r="M29" i="4" s="1"/>
  <c r="N27" i="4"/>
  <c r="L27" i="4"/>
  <c r="M27" i="4" s="1"/>
  <c r="N25" i="4"/>
  <c r="L25" i="4"/>
  <c r="M25" i="4" s="1"/>
  <c r="N21" i="4"/>
  <c r="M21" i="4"/>
  <c r="L21" i="4"/>
  <c r="N19" i="4"/>
  <c r="M19" i="4"/>
  <c r="L19" i="4"/>
  <c r="N17" i="4"/>
  <c r="L17" i="4"/>
  <c r="M17" i="4" s="1"/>
  <c r="N15" i="4"/>
  <c r="B109" i="4" s="1"/>
  <c r="C10" i="10" s="1"/>
  <c r="L15" i="4"/>
  <c r="M15" i="4" s="1"/>
  <c r="N11" i="4"/>
  <c r="M11" i="4"/>
  <c r="L11" i="4"/>
  <c r="N9" i="4"/>
  <c r="L9" i="4"/>
  <c r="M9" i="4" s="1"/>
  <c r="N7" i="4"/>
  <c r="L7" i="4"/>
  <c r="M7" i="4" s="1"/>
  <c r="N5" i="4"/>
  <c r="B133" i="4" s="1"/>
  <c r="L5" i="4"/>
  <c r="D312" i="3"/>
  <c r="B60" i="10" s="1"/>
  <c r="B291" i="3"/>
  <c r="B50" i="10" s="1"/>
  <c r="E50" i="10" s="1"/>
  <c r="B290" i="3"/>
  <c r="B49" i="10" s="1"/>
  <c r="B286" i="3"/>
  <c r="B45" i="10" s="1"/>
  <c r="N281" i="3"/>
  <c r="L281" i="3"/>
  <c r="M281" i="3" s="1"/>
  <c r="N279" i="3"/>
  <c r="M279" i="3"/>
  <c r="L279" i="3"/>
  <c r="N277" i="3"/>
  <c r="M277" i="3"/>
  <c r="L277" i="3"/>
  <c r="N275" i="3"/>
  <c r="L275" i="3"/>
  <c r="M275" i="3" s="1"/>
  <c r="N273" i="3"/>
  <c r="L273" i="3"/>
  <c r="M273" i="3" s="1"/>
  <c r="N271" i="3"/>
  <c r="M271" i="3"/>
  <c r="L271" i="3"/>
  <c r="N269" i="3"/>
  <c r="M269" i="3"/>
  <c r="L269" i="3"/>
  <c r="N267" i="3"/>
  <c r="L267" i="3"/>
  <c r="M267" i="3" s="1"/>
  <c r="N265" i="3"/>
  <c r="L265" i="3"/>
  <c r="M265" i="3" s="1"/>
  <c r="N263" i="3"/>
  <c r="M263" i="3"/>
  <c r="L263" i="3"/>
  <c r="N261" i="3"/>
  <c r="M261" i="3"/>
  <c r="L261" i="3"/>
  <c r="N259" i="3"/>
  <c r="M259" i="3"/>
  <c r="L259" i="3"/>
  <c r="N257" i="3"/>
  <c r="L257" i="3"/>
  <c r="M257" i="3" s="1"/>
  <c r="N253" i="3"/>
  <c r="M253" i="3"/>
  <c r="L253" i="3"/>
  <c r="N251" i="3"/>
  <c r="M251" i="3"/>
  <c r="L251" i="3"/>
  <c r="N249" i="3"/>
  <c r="M249" i="3"/>
  <c r="L249" i="3"/>
  <c r="N247" i="3"/>
  <c r="L247" i="3"/>
  <c r="M247" i="3" s="1"/>
  <c r="N245" i="3"/>
  <c r="M245" i="3"/>
  <c r="L245" i="3"/>
  <c r="N243" i="3"/>
  <c r="M243" i="3"/>
  <c r="L243" i="3"/>
  <c r="N241" i="3"/>
  <c r="L241" i="3"/>
  <c r="M241" i="3" s="1"/>
  <c r="N239" i="3"/>
  <c r="L239" i="3"/>
  <c r="M239" i="3" s="1"/>
  <c r="N237" i="3"/>
  <c r="M237" i="3"/>
  <c r="L237" i="3"/>
  <c r="N235" i="3"/>
  <c r="M235" i="3"/>
  <c r="L235" i="3"/>
  <c r="N233" i="3"/>
  <c r="L233" i="3"/>
  <c r="M233" i="3" s="1"/>
  <c r="N231" i="3"/>
  <c r="L231" i="3"/>
  <c r="M231" i="3" s="1"/>
  <c r="N229" i="3"/>
  <c r="L229" i="3"/>
  <c r="M229" i="3" s="1"/>
  <c r="N225" i="3"/>
  <c r="L225" i="3"/>
  <c r="M225" i="3" s="1"/>
  <c r="N223" i="3"/>
  <c r="M223" i="3"/>
  <c r="L223" i="3"/>
  <c r="N221" i="3"/>
  <c r="M221" i="3"/>
  <c r="L221" i="3"/>
  <c r="N219" i="3"/>
  <c r="L219" i="3"/>
  <c r="M219" i="3" s="1"/>
  <c r="N217" i="3"/>
  <c r="L217" i="3"/>
  <c r="M217" i="3" s="1"/>
  <c r="N215" i="3"/>
  <c r="M215" i="3"/>
  <c r="L215" i="3"/>
  <c r="N213" i="3"/>
  <c r="M213" i="3"/>
  <c r="L213" i="3"/>
  <c r="N211" i="3"/>
  <c r="L211" i="3"/>
  <c r="M211" i="3" s="1"/>
  <c r="N209" i="3"/>
  <c r="L209" i="3"/>
  <c r="M209" i="3" s="1"/>
  <c r="N207" i="3"/>
  <c r="M207" i="3"/>
  <c r="L207" i="3"/>
  <c r="N205" i="3"/>
  <c r="M205" i="3"/>
  <c r="L205" i="3"/>
  <c r="N203" i="3"/>
  <c r="L203" i="3"/>
  <c r="M203" i="3" s="1"/>
  <c r="N201" i="3"/>
  <c r="L201" i="3"/>
  <c r="M201" i="3" s="1"/>
  <c r="N197" i="3"/>
  <c r="M197" i="3"/>
  <c r="L197" i="3"/>
  <c r="N195" i="3"/>
  <c r="M195" i="3"/>
  <c r="L195" i="3"/>
  <c r="N193" i="3"/>
  <c r="L193" i="3"/>
  <c r="M193" i="3" s="1"/>
  <c r="N191" i="3"/>
  <c r="L191" i="3"/>
  <c r="M191" i="3" s="1"/>
  <c r="N189" i="3"/>
  <c r="M189" i="3"/>
  <c r="L189" i="3"/>
  <c r="N187" i="3"/>
  <c r="M187" i="3"/>
  <c r="L187" i="3"/>
  <c r="N185" i="3"/>
  <c r="L185" i="3"/>
  <c r="M185" i="3" s="1"/>
  <c r="N183" i="3"/>
  <c r="L183" i="3"/>
  <c r="M183" i="3" s="1"/>
  <c r="N181" i="3"/>
  <c r="M181" i="3"/>
  <c r="L181" i="3"/>
  <c r="N179" i="3"/>
  <c r="M179" i="3"/>
  <c r="L179" i="3"/>
  <c r="N177" i="3"/>
  <c r="L177" i="3"/>
  <c r="M177" i="3" s="1"/>
  <c r="N175" i="3"/>
  <c r="L175" i="3"/>
  <c r="M175" i="3" s="1"/>
  <c r="N173" i="3"/>
  <c r="M173" i="3"/>
  <c r="L173" i="3"/>
  <c r="N169" i="3"/>
  <c r="M169" i="3"/>
  <c r="L169" i="3"/>
  <c r="N167" i="3"/>
  <c r="L167" i="3"/>
  <c r="M167" i="3" s="1"/>
  <c r="N165" i="3"/>
  <c r="L165" i="3"/>
  <c r="M165" i="3" s="1"/>
  <c r="N163" i="3"/>
  <c r="M163" i="3"/>
  <c r="L163" i="3"/>
  <c r="N161" i="3"/>
  <c r="M161" i="3"/>
  <c r="L161" i="3"/>
  <c r="N159" i="3"/>
  <c r="L159" i="3"/>
  <c r="M159" i="3" s="1"/>
  <c r="N157" i="3"/>
  <c r="L157" i="3"/>
  <c r="M157" i="3" s="1"/>
  <c r="N155" i="3"/>
  <c r="M155" i="3"/>
  <c r="L155" i="3"/>
  <c r="N153" i="3"/>
  <c r="M153" i="3"/>
  <c r="L153" i="3"/>
  <c r="N151" i="3"/>
  <c r="L151" i="3"/>
  <c r="M151" i="3" s="1"/>
  <c r="N149" i="3"/>
  <c r="L149" i="3"/>
  <c r="M149" i="3" s="1"/>
  <c r="N147" i="3"/>
  <c r="M147" i="3"/>
  <c r="L147" i="3"/>
  <c r="N145" i="3"/>
  <c r="M145" i="3"/>
  <c r="L145" i="3"/>
  <c r="N141" i="3"/>
  <c r="L141" i="3"/>
  <c r="M141" i="3" s="1"/>
  <c r="N139" i="3"/>
  <c r="L139" i="3"/>
  <c r="M139" i="3" s="1"/>
  <c r="N137" i="3"/>
  <c r="M137" i="3"/>
  <c r="L137" i="3"/>
  <c r="N135" i="3"/>
  <c r="M135" i="3"/>
  <c r="L135" i="3"/>
  <c r="N133" i="3"/>
  <c r="L133" i="3"/>
  <c r="M133" i="3" s="1"/>
  <c r="N131" i="3"/>
  <c r="L131" i="3"/>
  <c r="M131" i="3" s="1"/>
  <c r="N129" i="3"/>
  <c r="M129" i="3"/>
  <c r="L129" i="3"/>
  <c r="N127" i="3"/>
  <c r="M127" i="3"/>
  <c r="L127" i="3"/>
  <c r="N125" i="3"/>
  <c r="L125" i="3"/>
  <c r="M125" i="3" s="1"/>
  <c r="N123" i="3"/>
  <c r="L123" i="3"/>
  <c r="M123" i="3" s="1"/>
  <c r="N121" i="3"/>
  <c r="M121" i="3"/>
  <c r="L121" i="3"/>
  <c r="N119" i="3"/>
  <c r="M119" i="3"/>
  <c r="L119" i="3"/>
  <c r="N117" i="3"/>
  <c r="L117" i="3"/>
  <c r="M117" i="3" s="1"/>
  <c r="N113" i="3"/>
  <c r="L113" i="3"/>
  <c r="M113" i="3" s="1"/>
  <c r="N111" i="3"/>
  <c r="M111" i="3"/>
  <c r="L111" i="3"/>
  <c r="N109" i="3"/>
  <c r="M109" i="3"/>
  <c r="L109" i="3"/>
  <c r="N107" i="3"/>
  <c r="L107" i="3"/>
  <c r="M107" i="3" s="1"/>
  <c r="N105" i="3"/>
  <c r="L105" i="3"/>
  <c r="M105" i="3" s="1"/>
  <c r="N103" i="3"/>
  <c r="M103" i="3"/>
  <c r="L103" i="3"/>
  <c r="N101" i="3"/>
  <c r="M101" i="3"/>
  <c r="L101" i="3"/>
  <c r="N99" i="3"/>
  <c r="L99" i="3"/>
  <c r="M99" i="3" s="1"/>
  <c r="N97" i="3"/>
  <c r="L97" i="3"/>
  <c r="M97" i="3" s="1"/>
  <c r="N95" i="3"/>
  <c r="M95" i="3"/>
  <c r="L95" i="3"/>
  <c r="N93" i="3"/>
  <c r="M93" i="3"/>
  <c r="L93" i="3"/>
  <c r="N91" i="3"/>
  <c r="L91" i="3"/>
  <c r="M91" i="3" s="1"/>
  <c r="N89" i="3"/>
  <c r="L89" i="3"/>
  <c r="M89" i="3" s="1"/>
  <c r="N85" i="3"/>
  <c r="M85" i="3"/>
  <c r="L85" i="3"/>
  <c r="N83" i="3"/>
  <c r="M83" i="3"/>
  <c r="L83" i="3"/>
  <c r="N81" i="3"/>
  <c r="L81" i="3"/>
  <c r="M81" i="3" s="1"/>
  <c r="N79" i="3"/>
  <c r="L79" i="3"/>
  <c r="M79" i="3" s="1"/>
  <c r="N77" i="3"/>
  <c r="M77" i="3"/>
  <c r="L77" i="3"/>
  <c r="N75" i="3"/>
  <c r="M75" i="3"/>
  <c r="L75" i="3"/>
  <c r="N73" i="3"/>
  <c r="L73" i="3"/>
  <c r="M73" i="3" s="1"/>
  <c r="N71" i="3"/>
  <c r="L71" i="3"/>
  <c r="M71" i="3" s="1"/>
  <c r="N69" i="3"/>
  <c r="M69" i="3"/>
  <c r="L69" i="3"/>
  <c r="N67" i="3"/>
  <c r="M67" i="3"/>
  <c r="L67" i="3"/>
  <c r="N65" i="3"/>
  <c r="L65" i="3"/>
  <c r="M65" i="3" s="1"/>
  <c r="N63" i="3"/>
  <c r="L63" i="3"/>
  <c r="M63" i="3" s="1"/>
  <c r="N61" i="3"/>
  <c r="M61" i="3"/>
  <c r="L61" i="3"/>
  <c r="N57" i="3"/>
  <c r="M57" i="3"/>
  <c r="L57" i="3"/>
  <c r="N55" i="3"/>
  <c r="L55" i="3"/>
  <c r="M55" i="3" s="1"/>
  <c r="N53" i="3"/>
  <c r="L53" i="3"/>
  <c r="M53" i="3" s="1"/>
  <c r="N51" i="3"/>
  <c r="M51" i="3"/>
  <c r="L51" i="3"/>
  <c r="N49" i="3"/>
  <c r="M49" i="3"/>
  <c r="L49" i="3"/>
  <c r="N47" i="3"/>
  <c r="L47" i="3"/>
  <c r="M47" i="3" s="1"/>
  <c r="N45" i="3"/>
  <c r="L45" i="3"/>
  <c r="M45" i="3" s="1"/>
  <c r="N43" i="3"/>
  <c r="M43" i="3"/>
  <c r="L43" i="3"/>
  <c r="N41" i="3"/>
  <c r="M41" i="3"/>
  <c r="L41" i="3"/>
  <c r="N39" i="3"/>
  <c r="L39" i="3"/>
  <c r="M39" i="3" s="1"/>
  <c r="N37" i="3"/>
  <c r="L37" i="3"/>
  <c r="M37" i="3" s="1"/>
  <c r="N35" i="3"/>
  <c r="M35" i="3"/>
  <c r="L35" i="3"/>
  <c r="N33" i="3"/>
  <c r="M33" i="3"/>
  <c r="L33" i="3"/>
  <c r="N29" i="3"/>
  <c r="L29" i="3"/>
  <c r="M29" i="3" s="1"/>
  <c r="N27" i="3"/>
  <c r="L27" i="3"/>
  <c r="M27" i="3" s="1"/>
  <c r="N25" i="3"/>
  <c r="C311" i="3" s="1"/>
  <c r="M25" i="3"/>
  <c r="L25" i="3"/>
  <c r="N23" i="3"/>
  <c r="M23" i="3"/>
  <c r="L23" i="3"/>
  <c r="N21" i="3"/>
  <c r="L21" i="3"/>
  <c r="M21" i="3" s="1"/>
  <c r="N19" i="3"/>
  <c r="L19" i="3"/>
  <c r="M19" i="3" s="1"/>
  <c r="N17" i="3"/>
  <c r="M17" i="3"/>
  <c r="L17" i="3"/>
  <c r="N15" i="3"/>
  <c r="M15" i="3"/>
  <c r="L15" i="3"/>
  <c r="N13" i="3"/>
  <c r="L13" i="3"/>
  <c r="M13" i="3" s="1"/>
  <c r="N11" i="3"/>
  <c r="L11" i="3"/>
  <c r="M11" i="3" s="1"/>
  <c r="N9" i="3"/>
  <c r="M9" i="3"/>
  <c r="L9" i="3"/>
  <c r="N7" i="3"/>
  <c r="M7" i="3"/>
  <c r="L7" i="3"/>
  <c r="N5" i="3"/>
  <c r="L5" i="3"/>
  <c r="M5" i="3" s="1"/>
  <c r="B288" i="3" s="1"/>
  <c r="B47" i="10" s="1"/>
  <c r="D293" i="2"/>
  <c r="B41" i="10" s="1"/>
  <c r="C292" i="2"/>
  <c r="B271" i="2"/>
  <c r="B31" i="10" s="1"/>
  <c r="B270" i="2"/>
  <c r="B30" i="10" s="1"/>
  <c r="B266" i="2"/>
  <c r="B26" i="10" s="1"/>
  <c r="N261" i="2"/>
  <c r="M261" i="2"/>
  <c r="L261" i="2"/>
  <c r="N259" i="2"/>
  <c r="L259" i="2"/>
  <c r="M259" i="2" s="1"/>
  <c r="N257" i="2"/>
  <c r="L257" i="2"/>
  <c r="M257" i="2" s="1"/>
  <c r="N255" i="2"/>
  <c r="M255" i="2"/>
  <c r="L255" i="2"/>
  <c r="N253" i="2"/>
  <c r="M253" i="2"/>
  <c r="L253" i="2"/>
  <c r="N251" i="2"/>
  <c r="L251" i="2"/>
  <c r="M251" i="2" s="1"/>
  <c r="N249" i="2"/>
  <c r="L249" i="2"/>
  <c r="M249" i="2" s="1"/>
  <c r="N247" i="2"/>
  <c r="M247" i="2"/>
  <c r="L247" i="2"/>
  <c r="N245" i="2"/>
  <c r="M245" i="2"/>
  <c r="L245" i="2"/>
  <c r="N243" i="2"/>
  <c r="L243" i="2"/>
  <c r="M243" i="2" s="1"/>
  <c r="N241" i="2"/>
  <c r="L241" i="2"/>
  <c r="M241" i="2" s="1"/>
  <c r="N239" i="2"/>
  <c r="M239" i="2"/>
  <c r="L239" i="2"/>
  <c r="N235" i="2"/>
  <c r="M235" i="2"/>
  <c r="L235" i="2"/>
  <c r="N233" i="2"/>
  <c r="L233" i="2"/>
  <c r="M233" i="2" s="1"/>
  <c r="N231" i="2"/>
  <c r="L231" i="2"/>
  <c r="M231" i="2" s="1"/>
  <c r="N229" i="2"/>
  <c r="M229" i="2"/>
  <c r="L229" i="2"/>
  <c r="N227" i="2"/>
  <c r="M227" i="2"/>
  <c r="L227" i="2"/>
  <c r="N225" i="2"/>
  <c r="L225" i="2"/>
  <c r="M225" i="2" s="1"/>
  <c r="N223" i="2"/>
  <c r="L223" i="2"/>
  <c r="M223" i="2" s="1"/>
  <c r="N221" i="2"/>
  <c r="M221" i="2"/>
  <c r="L221" i="2"/>
  <c r="N219" i="2"/>
  <c r="M219" i="2"/>
  <c r="L219" i="2"/>
  <c r="N217" i="2"/>
  <c r="L217" i="2"/>
  <c r="M217" i="2" s="1"/>
  <c r="N215" i="2"/>
  <c r="L215" i="2"/>
  <c r="M215" i="2" s="1"/>
  <c r="N213" i="2"/>
  <c r="M213" i="2"/>
  <c r="L213" i="2"/>
  <c r="N209" i="2"/>
  <c r="M209" i="2"/>
  <c r="L209" i="2"/>
  <c r="N207" i="2"/>
  <c r="L207" i="2"/>
  <c r="M207" i="2" s="1"/>
  <c r="N205" i="2"/>
  <c r="L205" i="2"/>
  <c r="M205" i="2" s="1"/>
  <c r="N203" i="2"/>
  <c r="M203" i="2"/>
  <c r="L203" i="2"/>
  <c r="N201" i="2"/>
  <c r="M201" i="2"/>
  <c r="L201" i="2"/>
  <c r="N199" i="2"/>
  <c r="L199" i="2"/>
  <c r="M199" i="2" s="1"/>
  <c r="N197" i="2"/>
  <c r="L197" i="2"/>
  <c r="M197" i="2" s="1"/>
  <c r="N195" i="2"/>
  <c r="M195" i="2"/>
  <c r="L195" i="2"/>
  <c r="N193" i="2"/>
  <c r="M193" i="2"/>
  <c r="L193" i="2"/>
  <c r="N191" i="2"/>
  <c r="L191" i="2"/>
  <c r="M191" i="2" s="1"/>
  <c r="N189" i="2"/>
  <c r="L189" i="2"/>
  <c r="M189" i="2" s="1"/>
  <c r="N187" i="2"/>
  <c r="M187" i="2"/>
  <c r="L187" i="2"/>
  <c r="N183" i="2"/>
  <c r="M183" i="2"/>
  <c r="L183" i="2"/>
  <c r="N181" i="2"/>
  <c r="L181" i="2"/>
  <c r="M181" i="2" s="1"/>
  <c r="N179" i="2"/>
  <c r="L179" i="2"/>
  <c r="M179" i="2" s="1"/>
  <c r="N177" i="2"/>
  <c r="M177" i="2"/>
  <c r="L177" i="2"/>
  <c r="N175" i="2"/>
  <c r="M175" i="2"/>
  <c r="L175" i="2"/>
  <c r="N173" i="2"/>
  <c r="L173" i="2"/>
  <c r="M173" i="2" s="1"/>
  <c r="N171" i="2"/>
  <c r="L171" i="2"/>
  <c r="M171" i="2" s="1"/>
  <c r="N169" i="2"/>
  <c r="M169" i="2"/>
  <c r="L169" i="2"/>
  <c r="N167" i="2"/>
  <c r="M167" i="2"/>
  <c r="L167" i="2"/>
  <c r="N165" i="2"/>
  <c r="L165" i="2"/>
  <c r="M165" i="2" s="1"/>
  <c r="N163" i="2"/>
  <c r="L163" i="2"/>
  <c r="M163" i="2" s="1"/>
  <c r="N161" i="2"/>
  <c r="M161" i="2"/>
  <c r="L161" i="2"/>
  <c r="N157" i="2"/>
  <c r="M157" i="2"/>
  <c r="L157" i="2"/>
  <c r="N155" i="2"/>
  <c r="L155" i="2"/>
  <c r="M155" i="2" s="1"/>
  <c r="N153" i="2"/>
  <c r="L153" i="2"/>
  <c r="M153" i="2" s="1"/>
  <c r="N151" i="2"/>
  <c r="M151" i="2"/>
  <c r="L151" i="2"/>
  <c r="N149" i="2"/>
  <c r="M149" i="2"/>
  <c r="L149" i="2"/>
  <c r="N147" i="2"/>
  <c r="L147" i="2"/>
  <c r="M147" i="2" s="1"/>
  <c r="N145" i="2"/>
  <c r="L145" i="2"/>
  <c r="M145" i="2" s="1"/>
  <c r="N143" i="2"/>
  <c r="M143" i="2"/>
  <c r="L143" i="2"/>
  <c r="N141" i="2"/>
  <c r="M141" i="2"/>
  <c r="L141" i="2"/>
  <c r="N139" i="2"/>
  <c r="L139" i="2"/>
  <c r="M139" i="2" s="1"/>
  <c r="N137" i="2"/>
  <c r="L137" i="2"/>
  <c r="M137" i="2" s="1"/>
  <c r="N135" i="2"/>
  <c r="M135" i="2"/>
  <c r="L135" i="2"/>
  <c r="N131" i="2"/>
  <c r="M131" i="2"/>
  <c r="L131" i="2"/>
  <c r="N129" i="2"/>
  <c r="L129" i="2"/>
  <c r="M129" i="2" s="1"/>
  <c r="N127" i="2"/>
  <c r="L127" i="2"/>
  <c r="M127" i="2" s="1"/>
  <c r="N125" i="2"/>
  <c r="M125" i="2"/>
  <c r="L125" i="2"/>
  <c r="N123" i="2"/>
  <c r="M123" i="2"/>
  <c r="L123" i="2"/>
  <c r="N121" i="2"/>
  <c r="L121" i="2"/>
  <c r="M121" i="2" s="1"/>
  <c r="N119" i="2"/>
  <c r="L119" i="2"/>
  <c r="M119" i="2" s="1"/>
  <c r="N117" i="2"/>
  <c r="M117" i="2"/>
  <c r="L117" i="2"/>
  <c r="N115" i="2"/>
  <c r="M115" i="2"/>
  <c r="L115" i="2"/>
  <c r="N113" i="2"/>
  <c r="L113" i="2"/>
  <c r="M113" i="2" s="1"/>
  <c r="N111" i="2"/>
  <c r="L111" i="2"/>
  <c r="M111" i="2" s="1"/>
  <c r="N109" i="2"/>
  <c r="M109" i="2"/>
  <c r="L109" i="2"/>
  <c r="N105" i="2"/>
  <c r="M105" i="2"/>
  <c r="L105" i="2"/>
  <c r="N103" i="2"/>
  <c r="L103" i="2"/>
  <c r="M103" i="2" s="1"/>
  <c r="N101" i="2"/>
  <c r="L101" i="2"/>
  <c r="M101" i="2" s="1"/>
  <c r="N99" i="2"/>
  <c r="M99" i="2"/>
  <c r="L99" i="2"/>
  <c r="N97" i="2"/>
  <c r="M97" i="2"/>
  <c r="L97" i="2"/>
  <c r="N95" i="2"/>
  <c r="L95" i="2"/>
  <c r="M95" i="2" s="1"/>
  <c r="N93" i="2"/>
  <c r="L93" i="2"/>
  <c r="M93" i="2" s="1"/>
  <c r="N91" i="2"/>
  <c r="M91" i="2"/>
  <c r="L91" i="2"/>
  <c r="N89" i="2"/>
  <c r="M89" i="2"/>
  <c r="L89" i="2"/>
  <c r="N87" i="2"/>
  <c r="L87" i="2"/>
  <c r="M87" i="2" s="1"/>
  <c r="N85" i="2"/>
  <c r="L85" i="2"/>
  <c r="M85" i="2" s="1"/>
  <c r="N83" i="2"/>
  <c r="M83" i="2"/>
  <c r="L83" i="2"/>
  <c r="N79" i="2"/>
  <c r="M79" i="2"/>
  <c r="L79" i="2"/>
  <c r="N77" i="2"/>
  <c r="L77" i="2"/>
  <c r="M77" i="2" s="1"/>
  <c r="N75" i="2"/>
  <c r="M75" i="2"/>
  <c r="L75" i="2"/>
  <c r="N73" i="2"/>
  <c r="M73" i="2"/>
  <c r="L73" i="2"/>
  <c r="N71" i="2"/>
  <c r="M71" i="2"/>
  <c r="L71" i="2"/>
  <c r="N69" i="2"/>
  <c r="L69" i="2"/>
  <c r="M69" i="2" s="1"/>
  <c r="N67" i="2"/>
  <c r="M67" i="2"/>
  <c r="L67" i="2"/>
  <c r="N65" i="2"/>
  <c r="M65" i="2"/>
  <c r="L65" i="2"/>
  <c r="N63" i="2"/>
  <c r="M63" i="2"/>
  <c r="L63" i="2"/>
  <c r="N61" i="2"/>
  <c r="L61" i="2"/>
  <c r="M61" i="2" s="1"/>
  <c r="N59" i="2"/>
  <c r="M59" i="2"/>
  <c r="L59" i="2"/>
  <c r="N57" i="2"/>
  <c r="M57" i="2"/>
  <c r="L57" i="2"/>
  <c r="N53" i="2"/>
  <c r="M53" i="2"/>
  <c r="L53" i="2"/>
  <c r="N51" i="2"/>
  <c r="L51" i="2"/>
  <c r="M51" i="2" s="1"/>
  <c r="N49" i="2"/>
  <c r="M49" i="2"/>
  <c r="L49" i="2"/>
  <c r="N47" i="2"/>
  <c r="M47" i="2"/>
  <c r="L47" i="2"/>
  <c r="N45" i="2"/>
  <c r="M45" i="2"/>
  <c r="L45" i="2"/>
  <c r="N43" i="2"/>
  <c r="L43" i="2"/>
  <c r="M43" i="2" s="1"/>
  <c r="N41" i="2"/>
  <c r="M41" i="2"/>
  <c r="L41" i="2"/>
  <c r="N39" i="2"/>
  <c r="M39" i="2"/>
  <c r="L39" i="2"/>
  <c r="N37" i="2"/>
  <c r="M37" i="2"/>
  <c r="L37" i="2"/>
  <c r="N35" i="2"/>
  <c r="L35" i="2"/>
  <c r="M35" i="2" s="1"/>
  <c r="N33" i="2"/>
  <c r="M33" i="2"/>
  <c r="L33" i="2"/>
  <c r="N31" i="2"/>
  <c r="M31" i="2"/>
  <c r="L31" i="2"/>
  <c r="N27" i="2"/>
  <c r="M27" i="2"/>
  <c r="L27" i="2"/>
  <c r="N25" i="2"/>
  <c r="L25" i="2"/>
  <c r="M25" i="2" s="1"/>
  <c r="N23" i="2"/>
  <c r="M23" i="2"/>
  <c r="L23" i="2"/>
  <c r="N21" i="2"/>
  <c r="M21" i="2"/>
  <c r="L21" i="2"/>
  <c r="N19" i="2"/>
  <c r="M19" i="2"/>
  <c r="L19" i="2"/>
  <c r="N17" i="2"/>
  <c r="L17" i="2"/>
  <c r="M17" i="2" s="1"/>
  <c r="N15" i="2"/>
  <c r="M15" i="2"/>
  <c r="L15" i="2"/>
  <c r="N13" i="2"/>
  <c r="M13" i="2"/>
  <c r="L13" i="2"/>
  <c r="N11" i="2"/>
  <c r="M11" i="2"/>
  <c r="L11" i="2"/>
  <c r="N9" i="2"/>
  <c r="L9" i="2"/>
  <c r="M9" i="2" s="1"/>
  <c r="B268" i="2" s="1"/>
  <c r="B28" i="10" s="1"/>
  <c r="N7" i="2"/>
  <c r="M7" i="2"/>
  <c r="L7" i="2"/>
  <c r="N5" i="2"/>
  <c r="B269" i="2" s="1"/>
  <c r="B29" i="10" s="1"/>
  <c r="M5" i="2"/>
  <c r="L5" i="2"/>
  <c r="B267" i="2" s="1"/>
  <c r="B27" i="10" s="1"/>
  <c r="D131" i="1"/>
  <c r="B22" i="10" s="1"/>
  <c r="C130" i="1"/>
  <c r="B111" i="1"/>
  <c r="B12" i="10" s="1"/>
  <c r="E12" i="10" s="1"/>
  <c r="B110" i="1"/>
  <c r="B11" i="10" s="1"/>
  <c r="B106" i="1"/>
  <c r="B7" i="10" s="1"/>
  <c r="N101" i="1"/>
  <c r="L101" i="1"/>
  <c r="M101" i="1" s="1"/>
  <c r="N99" i="1"/>
  <c r="M99" i="1"/>
  <c r="L99" i="1"/>
  <c r="N97" i="1"/>
  <c r="M97" i="1"/>
  <c r="L97" i="1"/>
  <c r="N95" i="1"/>
  <c r="L95" i="1"/>
  <c r="M95" i="1" s="1"/>
  <c r="N91" i="1"/>
  <c r="L91" i="1"/>
  <c r="M91" i="1" s="1"/>
  <c r="N89" i="1"/>
  <c r="M89" i="1"/>
  <c r="L89" i="1"/>
  <c r="N87" i="1"/>
  <c r="M87" i="1"/>
  <c r="L87" i="1"/>
  <c r="N85" i="1"/>
  <c r="L85" i="1"/>
  <c r="M85" i="1" s="1"/>
  <c r="N81" i="1"/>
  <c r="L81" i="1"/>
  <c r="M81" i="1" s="1"/>
  <c r="N79" i="1"/>
  <c r="M79" i="1"/>
  <c r="L79" i="1"/>
  <c r="N77" i="1"/>
  <c r="M77" i="1"/>
  <c r="L77" i="1"/>
  <c r="N75" i="1"/>
  <c r="L75" i="1"/>
  <c r="M75" i="1" s="1"/>
  <c r="N71" i="1"/>
  <c r="L71" i="1"/>
  <c r="M71" i="1" s="1"/>
  <c r="N69" i="1"/>
  <c r="M69" i="1"/>
  <c r="L69" i="1"/>
  <c r="N67" i="1"/>
  <c r="M67" i="1"/>
  <c r="L67" i="1"/>
  <c r="N65" i="1"/>
  <c r="L65" i="1"/>
  <c r="M65" i="1" s="1"/>
  <c r="N61" i="1"/>
  <c r="L61" i="1"/>
  <c r="M61" i="1" s="1"/>
  <c r="N59" i="1"/>
  <c r="M59" i="1"/>
  <c r="L59" i="1"/>
  <c r="N57" i="1"/>
  <c r="M57" i="1"/>
  <c r="L57" i="1"/>
  <c r="N55" i="1"/>
  <c r="L55" i="1"/>
  <c r="M55" i="1" s="1"/>
  <c r="N51" i="1"/>
  <c r="L51" i="1"/>
  <c r="M51" i="1" s="1"/>
  <c r="N49" i="1"/>
  <c r="M49" i="1"/>
  <c r="L49" i="1"/>
  <c r="N47" i="1"/>
  <c r="M47" i="1"/>
  <c r="L47" i="1"/>
  <c r="N45" i="1"/>
  <c r="L45" i="1"/>
  <c r="M45" i="1" s="1"/>
  <c r="N41" i="1"/>
  <c r="L41" i="1"/>
  <c r="M41" i="1" s="1"/>
  <c r="N39" i="1"/>
  <c r="M39" i="1"/>
  <c r="L39" i="1"/>
  <c r="N37" i="1"/>
  <c r="M37" i="1"/>
  <c r="L37" i="1"/>
  <c r="N35" i="1"/>
  <c r="L35" i="1"/>
  <c r="M35" i="1" s="1"/>
  <c r="N31" i="1"/>
  <c r="L31" i="1"/>
  <c r="M31" i="1" s="1"/>
  <c r="N29" i="1"/>
  <c r="M29" i="1"/>
  <c r="L29" i="1"/>
  <c r="N27" i="1"/>
  <c r="M27" i="1"/>
  <c r="L27" i="1"/>
  <c r="N25" i="1"/>
  <c r="L25" i="1"/>
  <c r="M25" i="1" s="1"/>
  <c r="N21" i="1"/>
  <c r="L21" i="1"/>
  <c r="M21" i="1" s="1"/>
  <c r="N19" i="1"/>
  <c r="M19" i="1"/>
  <c r="L19" i="1"/>
  <c r="N17" i="1"/>
  <c r="M17" i="1"/>
  <c r="L17" i="1"/>
  <c r="N15" i="1"/>
  <c r="L15" i="1"/>
  <c r="M15" i="1" s="1"/>
  <c r="N11" i="1"/>
  <c r="L11" i="1"/>
  <c r="M11" i="1" s="1"/>
  <c r="N9" i="1"/>
  <c r="B109" i="1" s="1"/>
  <c r="B10" i="10" s="1"/>
  <c r="M9" i="1"/>
  <c r="L9" i="1"/>
  <c r="N7" i="1"/>
  <c r="M7" i="1"/>
  <c r="L7" i="1"/>
  <c r="N5" i="1"/>
  <c r="B130" i="1" s="1"/>
  <c r="D130" i="1" s="1"/>
  <c r="B21" i="10" s="1"/>
  <c r="L5" i="1"/>
  <c r="B107" i="1" s="1"/>
  <c r="B8" i="10" s="1"/>
  <c r="E10" i="10" l="1"/>
  <c r="B287" i="3"/>
  <c r="B46" i="10" s="1"/>
  <c r="B289" i="6"/>
  <c r="C48" i="10" s="1"/>
  <c r="B314" i="6"/>
  <c r="D314" i="6" s="1"/>
  <c r="C59" i="10" s="1"/>
  <c r="B107" i="7"/>
  <c r="D8" i="10" s="1"/>
  <c r="M5" i="7"/>
  <c r="B108" i="7" s="1"/>
  <c r="D9" i="10" s="1"/>
  <c r="F11" i="10"/>
  <c r="G11" i="10"/>
  <c r="B292" i="2"/>
  <c r="D292" i="2" s="1"/>
  <c r="B40" i="10" s="1"/>
  <c r="M5" i="1"/>
  <c r="B108" i="1" s="1"/>
  <c r="B9" i="10" s="1"/>
  <c r="B107" i="4"/>
  <c r="C8" i="10" s="1"/>
  <c r="E8" i="10" s="1"/>
  <c r="E7" i="10"/>
  <c r="B267" i="5"/>
  <c r="C27" i="10" s="1"/>
  <c r="E27" i="10" s="1"/>
  <c r="E26" i="10"/>
  <c r="B289" i="3"/>
  <c r="B48" i="10" s="1"/>
  <c r="B311" i="3"/>
  <c r="D311" i="3" s="1"/>
  <c r="B59" i="10" s="1"/>
  <c r="M5" i="5"/>
  <c r="B268" i="5" s="1"/>
  <c r="C28" i="10" s="1"/>
  <c r="E28" i="10" s="1"/>
  <c r="E30" i="10"/>
  <c r="E45" i="10"/>
  <c r="D133" i="4"/>
  <c r="C21" i="10" s="1"/>
  <c r="E21" i="10" s="1"/>
  <c r="B269" i="5"/>
  <c r="C29" i="10" s="1"/>
  <c r="E29" i="10" s="1"/>
  <c r="E31" i="10"/>
  <c r="G22" i="10"/>
  <c r="F22" i="10"/>
  <c r="F26" i="10"/>
  <c r="G26" i="10"/>
  <c r="E41" i="10"/>
  <c r="G12" i="10"/>
  <c r="F12" i="10"/>
  <c r="B329" i="8"/>
  <c r="D28" i="10" s="1"/>
  <c r="E11" i="10"/>
  <c r="B293" i="5"/>
  <c r="D293" i="5" s="1"/>
  <c r="C40" i="10" s="1"/>
  <c r="B287" i="6"/>
  <c r="C46" i="10" s="1"/>
  <c r="B109" i="7"/>
  <c r="D10" i="10" s="1"/>
  <c r="F7" i="10"/>
  <c r="G7" i="10"/>
  <c r="B355" i="8"/>
  <c r="B330" i="8"/>
  <c r="D29" i="10" s="1"/>
  <c r="G31" i="10"/>
  <c r="F31" i="10"/>
  <c r="M5" i="4"/>
  <c r="B108" i="4" s="1"/>
  <c r="C9" i="10" s="1"/>
  <c r="E22" i="10"/>
  <c r="M5" i="6"/>
  <c r="B288" i="6" s="1"/>
  <c r="C47" i="10" s="1"/>
  <c r="E47" i="10" s="1"/>
  <c r="E49" i="10"/>
  <c r="D355" i="8"/>
  <c r="D40" i="10" s="1"/>
  <c r="F49" i="10"/>
  <c r="G49" i="10"/>
  <c r="B132" i="7"/>
  <c r="D132" i="7" s="1"/>
  <c r="D21" i="10" s="1"/>
  <c r="B328" i="8"/>
  <c r="D27" i="10" s="1"/>
  <c r="B339" i="9"/>
  <c r="D47" i="10" s="1"/>
  <c r="F45" i="10"/>
  <c r="G50" i="10"/>
  <c r="F50" i="10"/>
  <c r="G45" i="10"/>
  <c r="E60" i="10"/>
  <c r="B365" i="9"/>
  <c r="D365" i="9" s="1"/>
  <c r="D59" i="10" s="1"/>
  <c r="B338" i="9"/>
  <c r="D46" i="10" s="1"/>
  <c r="F30" i="10"/>
  <c r="G41" i="10"/>
  <c r="F41" i="10"/>
  <c r="B340" i="9"/>
  <c r="D48" i="10" s="1"/>
  <c r="G30" i="10"/>
  <c r="G60" i="10"/>
  <c r="F14" i="10"/>
  <c r="F16" i="10"/>
  <c r="F18" i="10"/>
  <c r="F20" i="10"/>
  <c r="F33" i="10"/>
  <c r="F35" i="10"/>
  <c r="F37" i="10"/>
  <c r="F39" i="10"/>
  <c r="F52" i="10"/>
  <c r="F54" i="10"/>
  <c r="F56" i="10"/>
  <c r="F58" i="10"/>
  <c r="F60" i="10"/>
  <c r="F59" i="10" l="1"/>
  <c r="G59" i="10"/>
  <c r="E59" i="10"/>
  <c r="E40" i="10"/>
  <c r="F9" i="10"/>
  <c r="G9" i="10"/>
  <c r="G8" i="10"/>
  <c r="F8" i="10"/>
  <c r="F47" i="10"/>
  <c r="G47" i="10"/>
  <c r="G29" i="10"/>
  <c r="F29" i="10"/>
  <c r="G10" i="10"/>
  <c r="F10" i="10"/>
  <c r="F21" i="10"/>
  <c r="G21" i="10"/>
  <c r="G48" i="10"/>
  <c r="F48" i="10"/>
  <c r="G46" i="10"/>
  <c r="F46" i="10"/>
  <c r="G27" i="10"/>
  <c r="F27" i="10"/>
  <c r="F40" i="10"/>
  <c r="G40" i="10"/>
  <c r="E9" i="10"/>
  <c r="E46" i="10"/>
  <c r="F28" i="10"/>
  <c r="G28" i="10"/>
  <c r="E48" i="10"/>
</calcChain>
</file>

<file path=xl/sharedStrings.xml><?xml version="1.0" encoding="utf-8"?>
<sst xmlns="http://schemas.openxmlformats.org/spreadsheetml/2006/main" count="6859" uniqueCount="123">
  <si>
    <t>Flow src</t>
  </si>
  <si>
    <t>Flow dst</t>
  </si>
  <si>
    <t>Flow Label</t>
  </si>
  <si>
    <t>DSCP</t>
  </si>
  <si>
    <t>Packet Size (Bytes)</t>
  </si>
  <si>
    <t>Is</t>
  </si>
  <si>
    <t>Nº of packets</t>
  </si>
  <si>
    <t>1º Packet Timestamp(seconds)</t>
  </si>
  <si>
    <t>Nº of out of order packets</t>
  </si>
  <si>
    <t>Out of order packets</t>
  </si>
  <si>
    <t>Packet Loss</t>
  </si>
  <si>
    <t>Packet Loss (%)</t>
  </si>
  <si>
    <t>1º Packet Delay (nanoseconds)</t>
  </si>
  <si>
    <t>Iteration - 1</t>
  </si>
  <si>
    <t>2001:1:1::2</t>
  </si>
  <si>
    <t>2001:1:7::1</t>
  </si>
  <si>
    <t>sender</t>
  </si>
  <si>
    <t>receiver</t>
  </si>
  <si>
    <t>[]</t>
  </si>
  <si>
    <t>2001:1:2::1</t>
  </si>
  <si>
    <t>2001:1:3::1</t>
  </si>
  <si>
    <t>2001:1:8::1</t>
  </si>
  <si>
    <t>2001:1:1::1</t>
  </si>
  <si>
    <t>2001:1:2::2</t>
  </si>
  <si>
    <t>2001:1:8::2</t>
  </si>
  <si>
    <t>Iteration - 2</t>
  </si>
  <si>
    <t>Iteration - 3</t>
  </si>
  <si>
    <t>Iteration - 4</t>
  </si>
  <si>
    <t>Iteration - 5</t>
  </si>
  <si>
    <t>Iteration - 6</t>
  </si>
  <si>
    <t>Iteration - 7</t>
  </si>
  <si>
    <t>Iteration - 8</t>
  </si>
  <si>
    <t>Iteration - 9</t>
  </si>
  <si>
    <t>Iteration - 10</t>
  </si>
  <si>
    <t>Calculations</t>
  </si>
  <si>
    <t>Values</t>
  </si>
  <si>
    <t>AVG Out of Order Packets (Nº)</t>
  </si>
  <si>
    <t>AVG Packet Loss (Nº)</t>
  </si>
  <si>
    <t>AVG Packet Loss (%)</t>
  </si>
  <si>
    <t>AVG 1º Packet Delay (nanoseconds)</t>
  </si>
  <si>
    <t>AVG Nº of SRv6 rules Created</t>
  </si>
  <si>
    <t>AVG Nº of SRv6 rules Removed</t>
  </si>
  <si>
    <t>AVG Flows Latency (nanoseconds)</t>
  </si>
  <si>
    <t>STD Flows Latency (nanoseconds)</t>
  </si>
  <si>
    <t>AVG Hop Latency (nanoseconds)</t>
  </si>
  <si>
    <t>STD Hop Latency (nanoseconds)</t>
  </si>
  <si>
    <t>Switch ID</t>
  </si>
  <si>
    <t>% of packets to each switch</t>
  </si>
  <si>
    <t>Total Sum of Processed Bytes</t>
  </si>
  <si>
    <t>Mean</t>
  </si>
  <si>
    <t>Standard Deviation</t>
  </si>
  <si>
    <t>Flows Types</t>
  </si>
  <si>
    <t>Non-Emergency Flows</t>
  </si>
  <si>
    <t>Emergency Flows</t>
  </si>
  <si>
    <t>Variation (%)</t>
  </si>
  <si>
    <t>AVG Flow Delay (nanoseconds)</t>
  </si>
  <si>
    <t>none</t>
  </si>
  <si>
    <t>2001:1:5::1</t>
  </si>
  <si>
    <t>2001:1:7::2</t>
  </si>
  <si>
    <t>2001:1:8::3</t>
  </si>
  <si>
    <t>2001:1:7::3</t>
  </si>
  <si>
    <t>2001:1:8::4</t>
  </si>
  <si>
    <t>SRv6 Operations</t>
  </si>
  <si>
    <t>Timestamp</t>
  </si>
  <si>
    <t>Operation</t>
  </si>
  <si>
    <t>Responsible Switch</t>
  </si>
  <si>
    <t>Source</t>
  </si>
  <si>
    <t>Destination</t>
  </si>
  <si>
    <t>2024-08-28 13:36:07</t>
  </si>
  <si>
    <t>Created SRv6 rule</t>
  </si>
  <si>
    <t>2024-08-28 13:41:11</t>
  </si>
  <si>
    <t>2024-08-28 13:41:44</t>
  </si>
  <si>
    <t>2024-08-28 13:42:47</t>
  </si>
  <si>
    <t>2024-08-28 13:46:16</t>
  </si>
  <si>
    <t>2024-08-28 13:51:20</t>
  </si>
  <si>
    <t>2024-08-28 13:53:56</t>
  </si>
  <si>
    <t>2024-08-28 13:56:10</t>
  </si>
  <si>
    <t>2024-08-28 13:56:11</t>
  </si>
  <si>
    <t>2024-08-28 14:01:47</t>
  </si>
  <si>
    <t>2024-08-28 14:03:50</t>
  </si>
  <si>
    <t>2024-08-28 14:06:52</t>
  </si>
  <si>
    <t>2024-08-28 14:08:56</t>
  </si>
  <si>
    <t>2024-08-28 14:11:24</t>
  </si>
  <si>
    <t>2024-08-28 14:12:59</t>
  </si>
  <si>
    <t>2024-08-28 14:13:30</t>
  </si>
  <si>
    <t>2024-08-28 14:18:02</t>
  </si>
  <si>
    <t>2024-08-28 14:18:03</t>
  </si>
  <si>
    <t>2024-08-28 14:19:19</t>
  </si>
  <si>
    <t>Removed SRv6 rule</t>
  </si>
  <si>
    <t>2024-08-28 14:19:20</t>
  </si>
  <si>
    <t>2024-08-28 14:22:02</t>
  </si>
  <si>
    <t>2024-08-28 14:22:03</t>
  </si>
  <si>
    <t>2024-08-28 14:58:46</t>
  </si>
  <si>
    <t>2024-08-28 15:01:20</t>
  </si>
  <si>
    <t>2024-08-28 15:04:52</t>
  </si>
  <si>
    <t>2024-08-28 15:05:54</t>
  </si>
  <si>
    <t>2024-08-28 15:10:27</t>
  </si>
  <si>
    <t>2024-08-28 15:13:58</t>
  </si>
  <si>
    <t>2024-08-28 15:19:02</t>
  </si>
  <si>
    <t>2024-08-28 15:25:39</t>
  </si>
  <si>
    <t>2024-08-28 15:30:43</t>
  </si>
  <si>
    <t>2024-08-28 15:35:47</t>
  </si>
  <si>
    <t>2024-08-28 15:39:03</t>
  </si>
  <si>
    <t>2024-08-28 15:44:06</t>
  </si>
  <si>
    <t>Load Test Cases</t>
  </si>
  <si>
    <t>Variation1: is between KShort and ECMP</t>
  </si>
  <si>
    <t>Variation2: is between KShort and ECMP+SRv6</t>
  </si>
  <si>
    <t>Variation3: is between ECMP and ECMP+SRv6</t>
  </si>
  <si>
    <t>MEDIUM</t>
  </si>
  <si>
    <t>KShort</t>
  </si>
  <si>
    <t>ECMP</t>
  </si>
  <si>
    <t>ECMP+SRv6</t>
  </si>
  <si>
    <t>Variation1 (%)</t>
  </si>
  <si>
    <t>Variation2 (%)</t>
  </si>
  <si>
    <t>Variation3 (%)</t>
  </si>
  <si>
    <t>AVG of packets to each switch (%)</t>
  </si>
  <si>
    <t>Standard Deviation of packets to each switch (%)</t>
  </si>
  <si>
    <t>AVG of processed Bytes to each switch</t>
  </si>
  <si>
    <t>Standard Deviation of processed Bytes to each switch</t>
  </si>
  <si>
    <t>Variation of the AVG 1º Packet Delay between (No)Emergency Flows (%)</t>
  </si>
  <si>
    <t>Variation of the AVG Flow Delay between (No)Emergency Flows (%)</t>
  </si>
  <si>
    <t>HIGH</t>
  </si>
  <si>
    <t>HIGH+EMERGENCY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</si>
</sst>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High+Emergency</a:t>
            </a:r>
            <a:r>
              <a:rPr lang="pt-PT"/>
              <a:t>: Variation of the Average Flow Delay from Non-Emergency to an Emergency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Comparison!$B$44:$D$44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Comparison!$B$60:$D$60</c:f>
              <c:numCache>
                <c:formatCode>General</c:formatCode>
                <c:ptCount val="3"/>
                <c:pt idx="0">
                  <c:v>15.321</c:v>
                </c:pt>
                <c:pt idx="1">
                  <c:v>-2.7050000000000001</c:v>
                </c:pt>
                <c:pt idx="2">
                  <c:v>0.70099999999999996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F-4EBD-8EF1-C1D23FCE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507088"/>
        <c:axId val="844507568"/>
      </c:barChart>
      <c:catAx>
        <c:axId val="84450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4507568"/>
        <c:crosses val="autoZero"/>
        <c:auto val="1"/>
        <c:lblAlgn val="ctr"/>
        <c:lblOffset val="100"/>
        <c:noMultiLvlLbl val="0"/>
      </c:catAx>
      <c:valAx>
        <c:axId val="8445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45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392987</xdr:colOff>
      <xdr:row>44</xdr:row>
      <xdr:rowOff>2230</xdr:rowOff>
    </xdr:from>
    <xdr:to>
      <xdr:col>24</xdr:col>
      <xdr:colOff>119605</xdr:colOff>
      <xdr:row>59</xdr:row>
      <xdr:rowOff>26187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618081-D532-C978-40C5-B7DDD76B3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1724768684.833128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1724768684.94539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112262010.574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1724768684.830308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1724768684.9677579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137449979.78200001</v>
      </c>
    </row>
    <row r="8" spans="1:14" x14ac:dyDescent="0.35">
      <c r="A8" t="s">
        <v>21</v>
      </c>
      <c r="B8" t="s">
        <v>22</v>
      </c>
      <c r="C8">
        <v>1</v>
      </c>
      <c r="D8">
        <v>0</v>
      </c>
      <c r="E8">
        <v>262</v>
      </c>
      <c r="F8" t="s">
        <v>16</v>
      </c>
      <c r="G8">
        <v>1500</v>
      </c>
      <c r="H8">
        <v>1724768684.786814</v>
      </c>
    </row>
    <row r="9" spans="1:14" x14ac:dyDescent="0.35">
      <c r="A9" t="s">
        <v>21</v>
      </c>
      <c r="B9" t="s">
        <v>22</v>
      </c>
      <c r="C9">
        <v>1</v>
      </c>
      <c r="D9">
        <v>0</v>
      </c>
      <c r="E9">
        <v>262</v>
      </c>
      <c r="F9" t="s">
        <v>17</v>
      </c>
      <c r="G9">
        <v>1500</v>
      </c>
      <c r="H9">
        <v>1724768684.8774099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90595960.616999999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1724768684.8266461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1724768684.9794841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152837991.71399999</v>
      </c>
    </row>
    <row r="13" spans="1:14" x14ac:dyDescent="0.35">
      <c r="A13" s="1" t="s">
        <v>25</v>
      </c>
    </row>
    <row r="14" spans="1:14" x14ac:dyDescent="0.35">
      <c r="A14" t="s">
        <v>14</v>
      </c>
      <c r="B14" t="s">
        <v>15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1724768987.9587469</v>
      </c>
    </row>
    <row r="15" spans="1:14" x14ac:dyDescent="0.35">
      <c r="A15" t="s">
        <v>14</v>
      </c>
      <c r="B15" t="s">
        <v>15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1724768988.049953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91206073.761000007</v>
      </c>
    </row>
    <row r="16" spans="1:14" x14ac:dyDescent="0.35">
      <c r="A16" t="s">
        <v>21</v>
      </c>
      <c r="B16" t="s">
        <v>22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1724768987.9066379</v>
      </c>
    </row>
    <row r="17" spans="1:14" x14ac:dyDescent="0.35">
      <c r="A17" t="s">
        <v>21</v>
      </c>
      <c r="B17" t="s">
        <v>22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1724768987.9977629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91125011.444000006</v>
      </c>
    </row>
    <row r="18" spans="1:14" x14ac:dyDescent="0.35">
      <c r="A18" t="s">
        <v>19</v>
      </c>
      <c r="B18" t="s">
        <v>20</v>
      </c>
      <c r="C18">
        <v>1</v>
      </c>
      <c r="D18">
        <v>0</v>
      </c>
      <c r="E18">
        <v>262</v>
      </c>
      <c r="F18" t="s">
        <v>16</v>
      </c>
      <c r="G18">
        <v>1500</v>
      </c>
      <c r="H18">
        <v>1724768987.931309</v>
      </c>
    </row>
    <row r="19" spans="1:14" x14ac:dyDescent="0.35">
      <c r="A19" t="s">
        <v>19</v>
      </c>
      <c r="B19" t="s">
        <v>20</v>
      </c>
      <c r="C19">
        <v>1</v>
      </c>
      <c r="D19">
        <v>0</v>
      </c>
      <c r="E19">
        <v>262</v>
      </c>
      <c r="F19" t="s">
        <v>17</v>
      </c>
      <c r="G19">
        <v>1500</v>
      </c>
      <c r="H19">
        <v>1724768988.0194571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88148117.064999998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1724768987.971024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1724768988.0754149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104390859.604</v>
      </c>
    </row>
    <row r="23" spans="1:14" x14ac:dyDescent="0.35">
      <c r="A23" s="1" t="s">
        <v>26</v>
      </c>
    </row>
    <row r="24" spans="1:14" x14ac:dyDescent="0.35">
      <c r="A24" t="s">
        <v>19</v>
      </c>
      <c r="B24" t="s">
        <v>20</v>
      </c>
      <c r="C24">
        <v>1</v>
      </c>
      <c r="D24">
        <v>0</v>
      </c>
      <c r="E24">
        <v>262</v>
      </c>
      <c r="F24" t="s">
        <v>16</v>
      </c>
      <c r="G24">
        <v>1500</v>
      </c>
      <c r="H24">
        <v>1724769290.911581</v>
      </c>
    </row>
    <row r="25" spans="1:14" x14ac:dyDescent="0.35">
      <c r="A25" t="s">
        <v>19</v>
      </c>
      <c r="B25" t="s">
        <v>20</v>
      </c>
      <c r="C25">
        <v>1</v>
      </c>
      <c r="D25">
        <v>0</v>
      </c>
      <c r="E25">
        <v>262</v>
      </c>
      <c r="F25" t="s">
        <v>17</v>
      </c>
      <c r="G25">
        <v>1500</v>
      </c>
      <c r="H25">
        <v>1724769290.9909611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79380035.400000006</v>
      </c>
    </row>
    <row r="26" spans="1:14" x14ac:dyDescent="0.35">
      <c r="A26" t="s">
        <v>21</v>
      </c>
      <c r="B26" t="s">
        <v>22</v>
      </c>
      <c r="C26">
        <v>1</v>
      </c>
      <c r="D26">
        <v>0</v>
      </c>
      <c r="E26">
        <v>262</v>
      </c>
      <c r="F26" t="s">
        <v>16</v>
      </c>
      <c r="G26">
        <v>1500</v>
      </c>
      <c r="H26">
        <v>1724769290.9429729</v>
      </c>
    </row>
    <row r="27" spans="1:14" x14ac:dyDescent="0.35">
      <c r="A27" t="s">
        <v>21</v>
      </c>
      <c r="B27" t="s">
        <v>22</v>
      </c>
      <c r="C27">
        <v>1</v>
      </c>
      <c r="D27">
        <v>0</v>
      </c>
      <c r="E27">
        <v>262</v>
      </c>
      <c r="F27" t="s">
        <v>17</v>
      </c>
      <c r="G27">
        <v>1500</v>
      </c>
      <c r="H27">
        <v>1724769291.0368481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93875169.753999993</v>
      </c>
    </row>
    <row r="28" spans="1:14" x14ac:dyDescent="0.35">
      <c r="A28" t="s">
        <v>14</v>
      </c>
      <c r="B28" t="s">
        <v>15</v>
      </c>
      <c r="C28">
        <v>1</v>
      </c>
      <c r="D28">
        <v>34</v>
      </c>
      <c r="E28">
        <v>420</v>
      </c>
      <c r="F28" t="s">
        <v>16</v>
      </c>
      <c r="G28">
        <v>1500</v>
      </c>
      <c r="H28">
        <v>1724769290.9192719</v>
      </c>
    </row>
    <row r="29" spans="1:14" x14ac:dyDescent="0.35">
      <c r="A29" t="s">
        <v>14</v>
      </c>
      <c r="B29" t="s">
        <v>15</v>
      </c>
      <c r="C29">
        <v>1</v>
      </c>
      <c r="D29">
        <v>34</v>
      </c>
      <c r="E29">
        <v>420</v>
      </c>
      <c r="F29" t="s">
        <v>17</v>
      </c>
      <c r="G29">
        <v>1500</v>
      </c>
      <c r="H29">
        <v>1724769291.022048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102776050.568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1724769290.8711951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1724769290.9807899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109594821.93000001</v>
      </c>
    </row>
    <row r="33" spans="1:14" x14ac:dyDescent="0.35">
      <c r="A33" s="1" t="s">
        <v>27</v>
      </c>
    </row>
    <row r="34" spans="1:14" x14ac:dyDescent="0.35">
      <c r="A34" t="s">
        <v>14</v>
      </c>
      <c r="B34" t="s">
        <v>15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1724769593.9706249</v>
      </c>
    </row>
    <row r="35" spans="1:14" x14ac:dyDescent="0.35">
      <c r="A35" t="s">
        <v>14</v>
      </c>
      <c r="B35" t="s">
        <v>15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1724769594.079031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108406066.895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1724769593.9708049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1724769594.1045389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133733987.808</v>
      </c>
    </row>
    <row r="38" spans="1:14" x14ac:dyDescent="0.35">
      <c r="A38" t="s">
        <v>21</v>
      </c>
      <c r="B38" t="s">
        <v>22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1724769593.986573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1724769594.0973091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110736131.668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1724769593.9716401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1724769594.080497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108856916.428</v>
      </c>
    </row>
    <row r="43" spans="1:14" x14ac:dyDescent="0.35">
      <c r="A43" s="1" t="s">
        <v>28</v>
      </c>
    </row>
    <row r="44" spans="1:14" x14ac:dyDescent="0.35">
      <c r="A44" t="s">
        <v>19</v>
      </c>
      <c r="B44" t="s">
        <v>20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1724769897.180337</v>
      </c>
    </row>
    <row r="45" spans="1:14" x14ac:dyDescent="0.35">
      <c r="A45" t="s">
        <v>19</v>
      </c>
      <c r="B45" t="s">
        <v>20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1724769897.31146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131123065.948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1724769897.0983701</v>
      </c>
    </row>
    <row r="47" spans="1:14" x14ac:dyDescent="0.35">
      <c r="A47" t="s">
        <v>21</v>
      </c>
      <c r="B47" t="s">
        <v>22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1724769897.1883979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90027809.143000007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1724769897.0996449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1724769897.192611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92966079.711999997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1724769897.0987041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1724769897.1911809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92476844.788000003</v>
      </c>
    </row>
    <row r="53" spans="1:14" x14ac:dyDescent="0.35">
      <c r="A53" s="1" t="s">
        <v>29</v>
      </c>
    </row>
    <row r="54" spans="1:14" x14ac:dyDescent="0.35">
      <c r="A54" t="s">
        <v>19</v>
      </c>
      <c r="B54" t="s">
        <v>20</v>
      </c>
      <c r="C54">
        <v>1</v>
      </c>
      <c r="D54">
        <v>0</v>
      </c>
      <c r="E54">
        <v>262</v>
      </c>
      <c r="F54" t="s">
        <v>16</v>
      </c>
      <c r="G54">
        <v>1500</v>
      </c>
      <c r="H54">
        <v>1724770200.2722361</v>
      </c>
    </row>
    <row r="55" spans="1:14" x14ac:dyDescent="0.35">
      <c r="A55" t="s">
        <v>19</v>
      </c>
      <c r="B55" t="s">
        <v>20</v>
      </c>
      <c r="C55">
        <v>1</v>
      </c>
      <c r="D55">
        <v>0</v>
      </c>
      <c r="E55">
        <v>262</v>
      </c>
      <c r="F55" t="s">
        <v>17</v>
      </c>
      <c r="G55">
        <v>1500</v>
      </c>
      <c r="H55">
        <v>1724770200.3717971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99560976.027999997</v>
      </c>
    </row>
    <row r="56" spans="1:14" x14ac:dyDescent="0.35">
      <c r="A56" t="s">
        <v>14</v>
      </c>
      <c r="B56" t="s">
        <v>15</v>
      </c>
      <c r="C56">
        <v>1</v>
      </c>
      <c r="D56">
        <v>34</v>
      </c>
      <c r="E56">
        <v>420</v>
      </c>
      <c r="F56" t="s">
        <v>16</v>
      </c>
      <c r="G56">
        <v>1500</v>
      </c>
      <c r="H56">
        <v>1724770200.1465549</v>
      </c>
    </row>
    <row r="57" spans="1:14" x14ac:dyDescent="0.35">
      <c r="A57" t="s">
        <v>14</v>
      </c>
      <c r="B57" t="s">
        <v>15</v>
      </c>
      <c r="C57">
        <v>1</v>
      </c>
      <c r="D57">
        <v>34</v>
      </c>
      <c r="E57">
        <v>420</v>
      </c>
      <c r="F57" t="s">
        <v>17</v>
      </c>
      <c r="G57">
        <v>1500</v>
      </c>
      <c r="H57">
        <v>1724770200.263119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116564035.41599999</v>
      </c>
    </row>
    <row r="58" spans="1:14" x14ac:dyDescent="0.35">
      <c r="A58" t="s">
        <v>21</v>
      </c>
      <c r="B58" t="s">
        <v>22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1724770200.1313109</v>
      </c>
    </row>
    <row r="59" spans="1:14" x14ac:dyDescent="0.35">
      <c r="A59" t="s">
        <v>21</v>
      </c>
      <c r="B59" t="s">
        <v>22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1724770200.226655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95344066.620000005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1724770200.110534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1724770200.209744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99210023.879999995</v>
      </c>
    </row>
    <row r="63" spans="1:14" x14ac:dyDescent="0.35">
      <c r="A63" s="1" t="s">
        <v>30</v>
      </c>
    </row>
    <row r="64" spans="1:14" x14ac:dyDescent="0.35">
      <c r="A64" t="s">
        <v>19</v>
      </c>
      <c r="B64" t="s">
        <v>20</v>
      </c>
      <c r="C64">
        <v>1</v>
      </c>
      <c r="D64">
        <v>0</v>
      </c>
      <c r="E64">
        <v>262</v>
      </c>
      <c r="F64" t="s">
        <v>16</v>
      </c>
      <c r="G64">
        <v>1500</v>
      </c>
      <c r="H64">
        <v>1724770503.218574</v>
      </c>
    </row>
    <row r="65" spans="1:14" x14ac:dyDescent="0.35">
      <c r="A65" t="s">
        <v>19</v>
      </c>
      <c r="B65" t="s">
        <v>20</v>
      </c>
      <c r="C65">
        <v>1</v>
      </c>
      <c r="D65">
        <v>0</v>
      </c>
      <c r="E65">
        <v>262</v>
      </c>
      <c r="F65" t="s">
        <v>17</v>
      </c>
      <c r="G65">
        <v>1500</v>
      </c>
      <c r="H65">
        <v>1724770503.338172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119597911.83499999</v>
      </c>
    </row>
    <row r="66" spans="1:14" x14ac:dyDescent="0.35">
      <c r="A66" t="s">
        <v>14</v>
      </c>
      <c r="B66" t="s">
        <v>15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1724770503.2278609</v>
      </c>
    </row>
    <row r="67" spans="1:14" x14ac:dyDescent="0.35">
      <c r="A67" t="s">
        <v>14</v>
      </c>
      <c r="B67" t="s">
        <v>15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1724770503.3600409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132179975.51000001</v>
      </c>
    </row>
    <row r="68" spans="1:14" x14ac:dyDescent="0.35">
      <c r="A68" t="s">
        <v>21</v>
      </c>
      <c r="B68" t="s">
        <v>22</v>
      </c>
      <c r="C68">
        <v>1</v>
      </c>
      <c r="D68">
        <v>0</v>
      </c>
      <c r="E68">
        <v>262</v>
      </c>
      <c r="F68" t="s">
        <v>16</v>
      </c>
      <c r="G68">
        <v>1500</v>
      </c>
      <c r="H68">
        <v>1724770503.2825179</v>
      </c>
    </row>
    <row r="69" spans="1:14" x14ac:dyDescent="0.35">
      <c r="A69" t="s">
        <v>21</v>
      </c>
      <c r="B69" t="s">
        <v>22</v>
      </c>
      <c r="C69">
        <v>1</v>
      </c>
      <c r="D69">
        <v>0</v>
      </c>
      <c r="E69">
        <v>262</v>
      </c>
      <c r="F69" t="s">
        <v>17</v>
      </c>
      <c r="G69">
        <v>1500</v>
      </c>
      <c r="H69">
        <v>1724770503.3817749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99256992.340000004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1724770503.271951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1724770503.379436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107485055.92299999</v>
      </c>
    </row>
    <row r="73" spans="1:14" x14ac:dyDescent="0.35">
      <c r="A73" s="1" t="s">
        <v>31</v>
      </c>
    </row>
    <row r="74" spans="1:14" x14ac:dyDescent="0.35">
      <c r="A74" t="s">
        <v>19</v>
      </c>
      <c r="B74" t="s">
        <v>20</v>
      </c>
      <c r="C74">
        <v>1</v>
      </c>
      <c r="D74">
        <v>0</v>
      </c>
      <c r="E74">
        <v>262</v>
      </c>
      <c r="F74" t="s">
        <v>16</v>
      </c>
      <c r="G74">
        <v>1500</v>
      </c>
      <c r="H74">
        <v>1724770806.3149891</v>
      </c>
    </row>
    <row r="75" spans="1:14" x14ac:dyDescent="0.35">
      <c r="A75" t="s">
        <v>19</v>
      </c>
      <c r="B75" t="s">
        <v>20</v>
      </c>
      <c r="C75">
        <v>1</v>
      </c>
      <c r="D75">
        <v>0</v>
      </c>
      <c r="E75">
        <v>262</v>
      </c>
      <c r="F75" t="s">
        <v>17</v>
      </c>
      <c r="G75">
        <v>1500</v>
      </c>
      <c r="H75">
        <v>1724770806.4304309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115441799.164</v>
      </c>
    </row>
    <row r="76" spans="1:14" x14ac:dyDescent="0.35">
      <c r="A76" t="s">
        <v>21</v>
      </c>
      <c r="B76" t="s">
        <v>22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1724770806.2525589</v>
      </c>
    </row>
    <row r="77" spans="1:14" x14ac:dyDescent="0.35">
      <c r="A77" t="s">
        <v>21</v>
      </c>
      <c r="B77" t="s">
        <v>22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1724770806.355171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102612018.58499999</v>
      </c>
    </row>
    <row r="78" spans="1:14" x14ac:dyDescent="0.35">
      <c r="A78" t="s">
        <v>14</v>
      </c>
      <c r="B78" t="s">
        <v>15</v>
      </c>
      <c r="C78">
        <v>1</v>
      </c>
      <c r="D78">
        <v>34</v>
      </c>
      <c r="E78">
        <v>420</v>
      </c>
      <c r="F78" t="s">
        <v>16</v>
      </c>
      <c r="G78">
        <v>1500</v>
      </c>
      <c r="H78">
        <v>1724770806.282413</v>
      </c>
    </row>
    <row r="79" spans="1:14" x14ac:dyDescent="0.35">
      <c r="A79" t="s">
        <v>14</v>
      </c>
      <c r="B79" t="s">
        <v>15</v>
      </c>
      <c r="C79">
        <v>1</v>
      </c>
      <c r="D79">
        <v>34</v>
      </c>
      <c r="E79">
        <v>420</v>
      </c>
      <c r="F79" t="s">
        <v>17</v>
      </c>
      <c r="G79">
        <v>1500</v>
      </c>
      <c r="H79">
        <v>1724770806.424031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141618013.382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1724770806.279701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1724770806.4172111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137510061.264</v>
      </c>
    </row>
    <row r="83" spans="1:14" x14ac:dyDescent="0.35">
      <c r="A83" s="1" t="s">
        <v>32</v>
      </c>
    </row>
    <row r="84" spans="1:14" x14ac:dyDescent="0.35">
      <c r="A84" t="s">
        <v>21</v>
      </c>
      <c r="B84" t="s">
        <v>22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1724771109.4065781</v>
      </c>
    </row>
    <row r="85" spans="1:14" x14ac:dyDescent="0.35">
      <c r="A85" t="s">
        <v>21</v>
      </c>
      <c r="B85" t="s">
        <v>22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1724771109.518796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112217903.13699999</v>
      </c>
    </row>
    <row r="86" spans="1:14" x14ac:dyDescent="0.35">
      <c r="A86" t="s">
        <v>19</v>
      </c>
      <c r="B86" t="s">
        <v>20</v>
      </c>
      <c r="C86">
        <v>1</v>
      </c>
      <c r="D86">
        <v>0</v>
      </c>
      <c r="E86">
        <v>262</v>
      </c>
      <c r="F86" t="s">
        <v>16</v>
      </c>
      <c r="G86">
        <v>1500</v>
      </c>
      <c r="H86">
        <v>1724771109.4988489</v>
      </c>
    </row>
    <row r="87" spans="1:14" x14ac:dyDescent="0.35">
      <c r="A87" t="s">
        <v>19</v>
      </c>
      <c r="B87" t="s">
        <v>20</v>
      </c>
      <c r="C87">
        <v>1</v>
      </c>
      <c r="D87">
        <v>0</v>
      </c>
      <c r="E87">
        <v>262</v>
      </c>
      <c r="F87" t="s">
        <v>17</v>
      </c>
      <c r="G87">
        <v>1500</v>
      </c>
      <c r="H87">
        <v>1724771109.600512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101663112.64</v>
      </c>
    </row>
    <row r="88" spans="1:14" x14ac:dyDescent="0.35">
      <c r="A88" t="s">
        <v>14</v>
      </c>
      <c r="B88" t="s">
        <v>15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1724771109.479162</v>
      </c>
    </row>
    <row r="89" spans="1:14" x14ac:dyDescent="0.35">
      <c r="A89" t="s">
        <v>14</v>
      </c>
      <c r="B89" t="s">
        <v>15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1724771109.5824251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103263139.72499999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1724771109.4665589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1724771109.5907831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124224185.94400001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1724771412.435441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1724771412.5508411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115400075.912</v>
      </c>
    </row>
    <row r="96" spans="1:14" x14ac:dyDescent="0.35">
      <c r="A96" t="s">
        <v>21</v>
      </c>
      <c r="B96" t="s">
        <v>22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1724771412.4446039</v>
      </c>
    </row>
    <row r="97" spans="1:14" x14ac:dyDescent="0.35">
      <c r="A97" t="s">
        <v>21</v>
      </c>
      <c r="B97" t="s">
        <v>22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1724771412.5548389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110234975.815</v>
      </c>
    </row>
    <row r="98" spans="1:14" x14ac:dyDescent="0.35">
      <c r="A98" t="s">
        <v>19</v>
      </c>
      <c r="B98" t="s">
        <v>20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1724771412.4703419</v>
      </c>
    </row>
    <row r="99" spans="1:14" x14ac:dyDescent="0.35">
      <c r="A99" t="s">
        <v>19</v>
      </c>
      <c r="B99" t="s">
        <v>20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1724771412.5867591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116417169.57099999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1724771412.4637189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1724771412.589864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126145124.435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109947890.043</v>
      </c>
    </row>
    <row r="110" spans="1:14" x14ac:dyDescent="0.35">
      <c r="A110" s="1" t="s">
        <v>40</v>
      </c>
      <c r="B110">
        <f>COUNTIF(B1:B105, "Created SRv6 rule") / 10</f>
        <v>0</v>
      </c>
    </row>
    <row r="111" spans="1:14" x14ac:dyDescent="0.35">
      <c r="A111" s="1" t="s">
        <v>41</v>
      </c>
      <c r="B111">
        <f>COUNTIF(B1:B105, "Removed SRv6 rule") / 10</f>
        <v>0</v>
      </c>
    </row>
    <row r="112" spans="1:14" x14ac:dyDescent="0.35">
      <c r="A112" s="1" t="s">
        <v>42</v>
      </c>
      <c r="B112">
        <v>37684.910000000003</v>
      </c>
    </row>
    <row r="113" spans="1:3" x14ac:dyDescent="0.35">
      <c r="A113" s="1" t="s">
        <v>43</v>
      </c>
      <c r="B113">
        <v>21098.839</v>
      </c>
    </row>
    <row r="114" spans="1:3" x14ac:dyDescent="0.35">
      <c r="A114" s="1" t="s">
        <v>44</v>
      </c>
      <c r="B114">
        <v>1809.4929999999999</v>
      </c>
    </row>
    <row r="115" spans="1:3" x14ac:dyDescent="0.35">
      <c r="A115" s="1" t="s">
        <v>45</v>
      </c>
      <c r="B115">
        <v>2511.087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40.143000000000001</v>
      </c>
      <c r="C118">
        <v>10094952</v>
      </c>
    </row>
    <row r="119" spans="1:3" x14ac:dyDescent="0.35">
      <c r="A119">
        <v>10</v>
      </c>
      <c r="B119">
        <v>39.802</v>
      </c>
      <c r="C119">
        <v>25661514</v>
      </c>
    </row>
    <row r="120" spans="1:3" x14ac:dyDescent="0.35">
      <c r="A120">
        <v>11</v>
      </c>
      <c r="B120">
        <v>39.802</v>
      </c>
      <c r="C120">
        <v>25661514</v>
      </c>
    </row>
    <row r="121" spans="1:3" x14ac:dyDescent="0.35">
      <c r="A121">
        <v>14</v>
      </c>
      <c r="B121">
        <v>39.802</v>
      </c>
      <c r="C121">
        <v>25661514</v>
      </c>
    </row>
    <row r="122" spans="1:3" x14ac:dyDescent="0.35">
      <c r="A122">
        <v>2</v>
      </c>
      <c r="B122">
        <v>59.856999999999999</v>
      </c>
      <c r="C122">
        <v>29537542</v>
      </c>
    </row>
    <row r="123" spans="1:3" x14ac:dyDescent="0.35">
      <c r="A123">
        <v>3</v>
      </c>
      <c r="B123">
        <v>20.055</v>
      </c>
      <c r="C123">
        <v>3876028</v>
      </c>
    </row>
    <row r="124" spans="1:3" x14ac:dyDescent="0.35">
      <c r="A124">
        <v>4</v>
      </c>
      <c r="B124">
        <v>40.143000000000001</v>
      </c>
      <c r="C124">
        <v>10094952</v>
      </c>
    </row>
    <row r="125" spans="1:3" x14ac:dyDescent="0.35">
      <c r="A125">
        <v>5</v>
      </c>
      <c r="B125">
        <v>40.143000000000001</v>
      </c>
      <c r="C125">
        <v>10094952</v>
      </c>
    </row>
    <row r="126" spans="1:3" x14ac:dyDescent="0.35">
      <c r="A126" s="1" t="s">
        <v>49</v>
      </c>
      <c r="B126">
        <v>41.973999999999997</v>
      </c>
      <c r="C126">
        <v>18264997.399999999</v>
      </c>
    </row>
    <row r="127" spans="1:3" x14ac:dyDescent="0.35">
      <c r="A127" s="1" t="s">
        <v>50</v>
      </c>
      <c r="B127">
        <v>16.574000000000002</v>
      </c>
      <c r="C127">
        <v>10722632.223999999</v>
      </c>
    </row>
    <row r="129" spans="1:4" x14ac:dyDescent="0.35">
      <c r="A129" s="1" t="s">
        <v>51</v>
      </c>
      <c r="B129" s="1" t="s">
        <v>52</v>
      </c>
      <c r="C129" s="1" t="s">
        <v>53</v>
      </c>
      <c r="D129" s="1" t="s">
        <v>54</v>
      </c>
    </row>
    <row r="130" spans="1:4" x14ac:dyDescent="0.35">
      <c r="A130" s="1" t="s">
        <v>39</v>
      </c>
      <c r="B130">
        <f>IF(SUMIF(D1:D126, "&lt;&gt;46", N1:N126) = 0, "none", SUMIF(D1:D126, "&lt;&gt;46", N1:N126))</f>
        <v>4397915601.729001</v>
      </c>
      <c r="C130" t="str">
        <f>IF(SUMIF(D1:D126, 46, N1:N126) = 0, "none", SUMIF(D1:D126, 46, N1:N126))</f>
        <v>none</v>
      </c>
      <c r="D130" t="str">
        <f>IFERROR(ROUND((C130 - B130)/ABS(B130) * 100, 3), "none")</f>
        <v>none</v>
      </c>
    </row>
    <row r="131" spans="1:4" x14ac:dyDescent="0.35">
      <c r="A131" s="1" t="s">
        <v>55</v>
      </c>
      <c r="B131">
        <v>37684.910000000003</v>
      </c>
      <c r="C131" t="s">
        <v>56</v>
      </c>
      <c r="D131" t="str">
        <f>IFERROR(ROUND((C131 - B131)/ABS(B131) * 100, 3), "none")</f>
        <v>none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0"/>
  <sheetViews>
    <sheetView tabSelected="1" topLeftCell="E33" zoomScale="83" zoomScaleNormal="83" workbookViewId="0">
      <selection activeCell="M39" sqref="M39"/>
    </sheetView>
  </sheetViews>
  <sheetFormatPr defaultRowHeight="14.5" x14ac:dyDescent="0.35"/>
  <cols>
    <col min="1" max="1" width="70" customWidth="1"/>
    <col min="2" max="2" width="14.36328125" customWidth="1"/>
    <col min="3" max="3" width="15.453125" customWidth="1"/>
    <col min="4" max="4" width="14.54296875" customWidth="1"/>
    <col min="5" max="5" width="16.90625" customWidth="1"/>
    <col min="6" max="6" width="18.81640625" customWidth="1"/>
    <col min="7" max="7" width="17.6328125" customWidth="1"/>
  </cols>
  <sheetData>
    <row r="1" spans="1:7" x14ac:dyDescent="0.35">
      <c r="A1" s="1" t="s">
        <v>104</v>
      </c>
    </row>
    <row r="2" spans="1:7" x14ac:dyDescent="0.35">
      <c r="A2" t="s">
        <v>105</v>
      </c>
    </row>
    <row r="3" spans="1:7" x14ac:dyDescent="0.35">
      <c r="A3" t="s">
        <v>106</v>
      </c>
    </row>
    <row r="4" spans="1:7" x14ac:dyDescent="0.35">
      <c r="A4" t="s">
        <v>107</v>
      </c>
    </row>
    <row r="6" spans="1:7" x14ac:dyDescent="0.35">
      <c r="A6" s="1" t="s">
        <v>108</v>
      </c>
      <c r="B6" s="1" t="s">
        <v>109</v>
      </c>
      <c r="C6" s="1" t="s">
        <v>110</v>
      </c>
      <c r="D6" s="1" t="s">
        <v>111</v>
      </c>
      <c r="E6" s="1" t="s">
        <v>112</v>
      </c>
      <c r="F6" s="1" t="s">
        <v>113</v>
      </c>
      <c r="G6" s="1" t="s">
        <v>114</v>
      </c>
    </row>
    <row r="7" spans="1:7" x14ac:dyDescent="0.35">
      <c r="A7" s="1" t="s">
        <v>36</v>
      </c>
      <c r="B7">
        <f>'MEDIUM-KShort'!B106</f>
        <v>0</v>
      </c>
      <c r="C7">
        <f>'MEDIUM-ECMP'!B106</f>
        <v>0</v>
      </c>
      <c r="D7">
        <f>'MEDIUM-ECMP-SRv6'!B106</f>
        <v>0</v>
      </c>
      <c r="E7">
        <f t="shared" ref="E7:E22" si="0">IFERROR(ROUND((C7 - B7) / ABS(B7) * 100, 3), 0)</f>
        <v>0</v>
      </c>
      <c r="F7">
        <f t="shared" ref="F7:F22" si="1">IFERROR(ROUND((D7 - B7) / ABS(B7) * 100, 3), 0)</f>
        <v>0</v>
      </c>
      <c r="G7">
        <f t="shared" ref="G7:G22" si="2">IFERROR(ROUND((D7 - C7) / ABS(C7) * 100, 3), 0)</f>
        <v>0</v>
      </c>
    </row>
    <row r="8" spans="1:7" x14ac:dyDescent="0.35">
      <c r="A8" s="1" t="s">
        <v>37</v>
      </c>
      <c r="B8">
        <f>'MEDIUM-KShort'!B107</f>
        <v>0</v>
      </c>
      <c r="C8">
        <f>'MEDIUM-ECMP'!B107</f>
        <v>0</v>
      </c>
      <c r="D8">
        <f>'MEDIUM-ECMP-SRv6'!B107</f>
        <v>0</v>
      </c>
      <c r="E8">
        <f t="shared" si="0"/>
        <v>0</v>
      </c>
      <c r="F8">
        <f t="shared" si="1"/>
        <v>0</v>
      </c>
      <c r="G8">
        <f t="shared" si="2"/>
        <v>0</v>
      </c>
    </row>
    <row r="9" spans="1:7" x14ac:dyDescent="0.35">
      <c r="A9" s="1" t="s">
        <v>38</v>
      </c>
      <c r="B9">
        <f>'MEDIUM-KShort'!B108</f>
        <v>0</v>
      </c>
      <c r="C9">
        <f>'MEDIUM-ECMP'!B108</f>
        <v>0</v>
      </c>
      <c r="D9">
        <f>'MEDIUM-ECMP-SRv6'!B108</f>
        <v>0</v>
      </c>
      <c r="E9">
        <f t="shared" si="0"/>
        <v>0</v>
      </c>
      <c r="F9">
        <f t="shared" si="1"/>
        <v>0</v>
      </c>
      <c r="G9">
        <f t="shared" si="2"/>
        <v>0</v>
      </c>
    </row>
    <row r="10" spans="1:7" x14ac:dyDescent="0.35">
      <c r="A10" s="1" t="s">
        <v>39</v>
      </c>
      <c r="B10">
        <f>'MEDIUM-KShort'!B109</f>
        <v>109947890.043</v>
      </c>
      <c r="C10">
        <f>'MEDIUM-ECMP'!B109</f>
        <v>122127974.03300001</v>
      </c>
      <c r="D10">
        <f>'MEDIUM-ECMP-SRv6'!B109</f>
        <v>146755123.13800001</v>
      </c>
      <c r="E10">
        <f t="shared" si="0"/>
        <v>11.077999999999999</v>
      </c>
      <c r="F10">
        <f t="shared" si="1"/>
        <v>33.476999999999997</v>
      </c>
      <c r="G10">
        <f t="shared" si="2"/>
        <v>20.164999999999999</v>
      </c>
    </row>
    <row r="11" spans="1:7" x14ac:dyDescent="0.35">
      <c r="A11" s="1" t="s">
        <v>40</v>
      </c>
      <c r="B11">
        <f>'MEDIUM-KShort'!B110</f>
        <v>0</v>
      </c>
      <c r="C11">
        <f>'MEDIUM-ECMP'!B110</f>
        <v>0</v>
      </c>
      <c r="D11">
        <f>'MEDIUM-ECMP-SRv6'!B110</f>
        <v>0</v>
      </c>
      <c r="E11">
        <f t="shared" si="0"/>
        <v>0</v>
      </c>
      <c r="F11">
        <f t="shared" si="1"/>
        <v>0</v>
      </c>
      <c r="G11">
        <f t="shared" si="2"/>
        <v>0</v>
      </c>
    </row>
    <row r="12" spans="1:7" x14ac:dyDescent="0.35">
      <c r="A12" s="1" t="s">
        <v>41</v>
      </c>
      <c r="B12">
        <f>'MEDIUM-KShort'!B111</f>
        <v>0</v>
      </c>
      <c r="C12">
        <f>'MEDIUM-ECMP'!B111</f>
        <v>0</v>
      </c>
      <c r="D12">
        <f>'MEDIUM-ECMP-SRv6'!B111</f>
        <v>0</v>
      </c>
      <c r="E12">
        <f t="shared" si="0"/>
        <v>0</v>
      </c>
      <c r="F12">
        <f t="shared" si="1"/>
        <v>0</v>
      </c>
      <c r="G12">
        <f t="shared" si="2"/>
        <v>0</v>
      </c>
    </row>
    <row r="13" spans="1:7" x14ac:dyDescent="0.35">
      <c r="A13" s="1" t="s">
        <v>42</v>
      </c>
      <c r="B13">
        <f>'MEDIUM-KShort'!B112</f>
        <v>37684.910000000003</v>
      </c>
      <c r="C13">
        <f>'MEDIUM-ECMP'!B112</f>
        <v>39236.591999999997</v>
      </c>
      <c r="D13">
        <f>'MEDIUM-ECMP-SRv6'!B112</f>
        <v>40401.129000000001</v>
      </c>
      <c r="E13">
        <f t="shared" si="0"/>
        <v>4.1180000000000003</v>
      </c>
      <c r="F13">
        <f t="shared" si="1"/>
        <v>7.2080000000000002</v>
      </c>
      <c r="G13">
        <f t="shared" si="2"/>
        <v>2.968</v>
      </c>
    </row>
    <row r="14" spans="1:7" x14ac:dyDescent="0.35">
      <c r="A14" s="1" t="s">
        <v>43</v>
      </c>
      <c r="B14">
        <f>'MEDIUM-KShort'!B113</f>
        <v>21098.839</v>
      </c>
      <c r="C14">
        <f>'MEDIUM-ECMP'!B113</f>
        <v>18734.156999999999</v>
      </c>
      <c r="D14">
        <f>'MEDIUM-ECMP-SRv6'!B113</f>
        <v>19559.672999999999</v>
      </c>
      <c r="E14">
        <f t="shared" si="0"/>
        <v>-11.208</v>
      </c>
      <c r="F14">
        <f t="shared" si="1"/>
        <v>-7.2949999999999999</v>
      </c>
      <c r="G14">
        <f t="shared" si="2"/>
        <v>4.4059999999999997</v>
      </c>
    </row>
    <row r="15" spans="1:7" x14ac:dyDescent="0.35">
      <c r="A15" s="1" t="s">
        <v>44</v>
      </c>
      <c r="B15">
        <f>'MEDIUM-KShort'!B114</f>
        <v>1809.4929999999999</v>
      </c>
      <c r="C15">
        <f>'MEDIUM-ECMP'!B114</f>
        <v>1626.079</v>
      </c>
      <c r="D15">
        <f>'MEDIUM-ECMP-SRv6'!B114</f>
        <v>1593.8810000000001</v>
      </c>
      <c r="E15">
        <f t="shared" si="0"/>
        <v>-10.135999999999999</v>
      </c>
      <c r="F15">
        <f t="shared" si="1"/>
        <v>-11.916</v>
      </c>
      <c r="G15">
        <f t="shared" si="2"/>
        <v>-1.98</v>
      </c>
    </row>
    <row r="16" spans="1:7" x14ac:dyDescent="0.35">
      <c r="A16" s="1" t="s">
        <v>45</v>
      </c>
      <c r="B16">
        <f>'MEDIUM-KShort'!B115</f>
        <v>2511.087</v>
      </c>
      <c r="C16">
        <f>'MEDIUM-ECMP'!B115</f>
        <v>1053.1130000000001</v>
      </c>
      <c r="D16">
        <f>'MEDIUM-ECMP-SRv6'!B115</f>
        <v>3043.3429999999998</v>
      </c>
      <c r="E16">
        <f t="shared" si="0"/>
        <v>-58.061</v>
      </c>
      <c r="F16">
        <f t="shared" si="1"/>
        <v>21.196000000000002</v>
      </c>
      <c r="G16">
        <f t="shared" si="2"/>
        <v>188.98500000000001</v>
      </c>
    </row>
    <row r="17" spans="1:7" x14ac:dyDescent="0.35">
      <c r="A17" s="1" t="s">
        <v>115</v>
      </c>
      <c r="B17">
        <f>'MEDIUM-KShort'!B126</f>
        <v>41.973999999999997</v>
      </c>
      <c r="C17">
        <f>'MEDIUM-ECMP'!B129</f>
        <v>32.283000000000001</v>
      </c>
      <c r="D17">
        <f>'MEDIUM-ECMP-SRv6'!B128</f>
        <v>34.97</v>
      </c>
      <c r="E17">
        <f t="shared" si="0"/>
        <v>-23.088000000000001</v>
      </c>
      <c r="F17">
        <f t="shared" si="1"/>
        <v>-16.687000000000001</v>
      </c>
      <c r="G17">
        <f t="shared" si="2"/>
        <v>8.3230000000000004</v>
      </c>
    </row>
    <row r="18" spans="1:7" x14ac:dyDescent="0.35">
      <c r="A18" s="1" t="s">
        <v>116</v>
      </c>
      <c r="B18">
        <f>'MEDIUM-KShort'!B127</f>
        <v>16.574000000000002</v>
      </c>
      <c r="C18">
        <f>'MEDIUM-ECMP'!B130</f>
        <v>14.647</v>
      </c>
      <c r="D18">
        <f>'MEDIUM-ECMP-SRv6'!B129</f>
        <v>14.351000000000001</v>
      </c>
      <c r="E18">
        <f t="shared" si="0"/>
        <v>-11.627000000000001</v>
      </c>
      <c r="F18">
        <f t="shared" si="1"/>
        <v>-13.413</v>
      </c>
      <c r="G18">
        <f t="shared" si="2"/>
        <v>-2.0209999999999999</v>
      </c>
    </row>
    <row r="19" spans="1:7" x14ac:dyDescent="0.35">
      <c r="A19" s="1" t="s">
        <v>117</v>
      </c>
      <c r="B19">
        <f>'MEDIUM-KShort'!C126</f>
        <v>18264997.399999999</v>
      </c>
      <c r="C19">
        <f>'MEDIUM-ECMP'!C129</f>
        <v>14038386.461999999</v>
      </c>
      <c r="D19">
        <f>'MEDIUM-ECMP-SRv6'!C128</f>
        <v>15217059.666999999</v>
      </c>
      <c r="E19">
        <f t="shared" si="0"/>
        <v>-23.14</v>
      </c>
      <c r="F19">
        <f t="shared" si="1"/>
        <v>-16.687000000000001</v>
      </c>
      <c r="G19">
        <f t="shared" si="2"/>
        <v>8.3960000000000008</v>
      </c>
    </row>
    <row r="20" spans="1:7" x14ac:dyDescent="0.35">
      <c r="A20" s="1" t="s">
        <v>118</v>
      </c>
      <c r="B20">
        <f>'MEDIUM-KShort'!C127</f>
        <v>10722632.223999999</v>
      </c>
      <c r="C20">
        <f>'MEDIUM-ECMP'!C130</f>
        <v>10562165.782</v>
      </c>
      <c r="D20">
        <f>'MEDIUM-ECMP-SRv6'!C129</f>
        <v>10361145.744000001</v>
      </c>
      <c r="E20">
        <f t="shared" si="0"/>
        <v>-1.4970000000000001</v>
      </c>
      <c r="F20">
        <f t="shared" si="1"/>
        <v>-3.371</v>
      </c>
      <c r="G20">
        <f t="shared" si="2"/>
        <v>-1.903</v>
      </c>
    </row>
    <row r="21" spans="1:7" x14ac:dyDescent="0.35">
      <c r="A21" s="1" t="s">
        <v>119</v>
      </c>
      <c r="B21" t="str">
        <f>'MEDIUM-KShort'!D130</f>
        <v>none</v>
      </c>
      <c r="C21" t="str">
        <f>'MEDIUM-ECMP'!D133</f>
        <v>none</v>
      </c>
      <c r="D21" t="str">
        <f>'MEDIUM-ECMP-SRv6'!D132</f>
        <v>none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1:7" x14ac:dyDescent="0.35">
      <c r="A22" s="1" t="s">
        <v>120</v>
      </c>
      <c r="B22" t="str">
        <f>'MEDIUM-KShort'!D131</f>
        <v>none</v>
      </c>
      <c r="C22" t="str">
        <f>'MEDIUM-ECMP'!D134</f>
        <v>none</v>
      </c>
      <c r="D22" t="str">
        <f>'MEDIUM-ECMP-SRv6'!D133</f>
        <v>none</v>
      </c>
      <c r="E22">
        <f t="shared" si="0"/>
        <v>0</v>
      </c>
      <c r="F22">
        <f t="shared" si="1"/>
        <v>0</v>
      </c>
      <c r="G22">
        <f t="shared" si="2"/>
        <v>0</v>
      </c>
    </row>
    <row r="25" spans="1:7" x14ac:dyDescent="0.35">
      <c r="A25" s="1" t="s">
        <v>121</v>
      </c>
      <c r="B25" s="1" t="s">
        <v>109</v>
      </c>
      <c r="C25" s="1" t="s">
        <v>110</v>
      </c>
      <c r="D25" s="1" t="s">
        <v>111</v>
      </c>
      <c r="E25" s="1" t="s">
        <v>112</v>
      </c>
      <c r="F25" s="1" t="s">
        <v>113</v>
      </c>
      <c r="G25" s="1" t="s">
        <v>114</v>
      </c>
    </row>
    <row r="26" spans="1:7" x14ac:dyDescent="0.35">
      <c r="A26" s="1" t="s">
        <v>36</v>
      </c>
      <c r="B26">
        <f>'HIGH-KShort'!B266</f>
        <v>0</v>
      </c>
      <c r="C26">
        <f>'HIGH-ECMP'!B266</f>
        <v>0</v>
      </c>
      <c r="D26">
        <f>'HIGH-ECMP-SRv6'!B327</f>
        <v>0</v>
      </c>
      <c r="E26">
        <f t="shared" ref="E26:E41" si="3">IFERROR(ROUND((C26 - B26) / ABS(B26) * 100, 3), 0)</f>
        <v>0</v>
      </c>
      <c r="F26">
        <f t="shared" ref="F26:F41" si="4">IFERROR(ROUND((D26 - B26) / ABS(B26) * 100, 3), 0)</f>
        <v>0</v>
      </c>
      <c r="G26">
        <f t="shared" ref="G26:G41" si="5">IFERROR(ROUND((D26 - C26) / ABS(C26) * 100, 3), 0)</f>
        <v>0</v>
      </c>
    </row>
    <row r="27" spans="1:7" x14ac:dyDescent="0.35">
      <c r="A27" s="1" t="s">
        <v>37</v>
      </c>
      <c r="B27">
        <f>'HIGH-KShort'!B267</f>
        <v>0</v>
      </c>
      <c r="C27">
        <f>'HIGH-ECMP'!B267</f>
        <v>0</v>
      </c>
      <c r="D27">
        <f>'HIGH-ECMP-SRv6'!B328</f>
        <v>0</v>
      </c>
      <c r="E27">
        <f t="shared" si="3"/>
        <v>0</v>
      </c>
      <c r="F27">
        <f t="shared" si="4"/>
        <v>0</v>
      </c>
      <c r="G27">
        <f t="shared" si="5"/>
        <v>0</v>
      </c>
    </row>
    <row r="28" spans="1:7" x14ac:dyDescent="0.35">
      <c r="A28" s="1" t="s">
        <v>38</v>
      </c>
      <c r="B28">
        <f>'HIGH-KShort'!B268</f>
        <v>0</v>
      </c>
      <c r="C28">
        <f>'HIGH-ECMP'!B268</f>
        <v>0</v>
      </c>
      <c r="D28">
        <f>'HIGH-ECMP-SRv6'!B329</f>
        <v>0</v>
      </c>
      <c r="E28">
        <f t="shared" si="3"/>
        <v>0</v>
      </c>
      <c r="F28">
        <f t="shared" si="4"/>
        <v>0</v>
      </c>
      <c r="G28">
        <f t="shared" si="5"/>
        <v>0</v>
      </c>
    </row>
    <row r="29" spans="1:7" x14ac:dyDescent="0.35">
      <c r="A29" s="1" t="s">
        <v>39</v>
      </c>
      <c r="B29">
        <f>'HIGH-KShort'!B269</f>
        <v>153409296.27399999</v>
      </c>
      <c r="C29">
        <f>'HIGH-ECMP'!B269</f>
        <v>107875178.258</v>
      </c>
      <c r="D29">
        <f>'HIGH-ECMP-SRv6'!B330</f>
        <v>133537109.693</v>
      </c>
      <c r="E29">
        <f t="shared" si="3"/>
        <v>-29.681000000000001</v>
      </c>
      <c r="F29">
        <f t="shared" si="4"/>
        <v>-12.954000000000001</v>
      </c>
      <c r="G29">
        <f t="shared" si="5"/>
        <v>23.789000000000001</v>
      </c>
    </row>
    <row r="30" spans="1:7" x14ac:dyDescent="0.35">
      <c r="A30" s="1" t="s">
        <v>40</v>
      </c>
      <c r="B30">
        <f>'HIGH-KShort'!B270</f>
        <v>0</v>
      </c>
      <c r="C30">
        <f>'HIGH-ECMP'!B270</f>
        <v>0</v>
      </c>
      <c r="D30">
        <f>'HIGH-ECMP-SRv6'!B331</f>
        <v>2</v>
      </c>
      <c r="E30">
        <f t="shared" si="3"/>
        <v>0</v>
      </c>
      <c r="F30">
        <f t="shared" si="4"/>
        <v>0</v>
      </c>
      <c r="G30">
        <f t="shared" si="5"/>
        <v>0</v>
      </c>
    </row>
    <row r="31" spans="1:7" x14ac:dyDescent="0.35">
      <c r="A31" s="1" t="s">
        <v>41</v>
      </c>
      <c r="B31">
        <f>'HIGH-KShort'!B271</f>
        <v>0</v>
      </c>
      <c r="C31">
        <f>'HIGH-ECMP'!B271</f>
        <v>0</v>
      </c>
      <c r="D31">
        <f>'HIGH-ECMP-SRv6'!B332</f>
        <v>0.2</v>
      </c>
      <c r="E31">
        <f t="shared" si="3"/>
        <v>0</v>
      </c>
      <c r="F31">
        <f t="shared" si="4"/>
        <v>0</v>
      </c>
      <c r="G31">
        <f t="shared" si="5"/>
        <v>0</v>
      </c>
    </row>
    <row r="32" spans="1:7" x14ac:dyDescent="0.35">
      <c r="A32" s="1" t="s">
        <v>42</v>
      </c>
      <c r="B32">
        <f>'HIGH-KShort'!B272</f>
        <v>30146.111000000001</v>
      </c>
      <c r="C32">
        <f>'HIGH-ECMP'!B272</f>
        <v>11422.341</v>
      </c>
      <c r="D32">
        <f>'HIGH-ECMP-SRv6'!B333</f>
        <v>12636.655000000001</v>
      </c>
      <c r="E32">
        <f t="shared" si="3"/>
        <v>-62.11</v>
      </c>
      <c r="F32">
        <f t="shared" si="4"/>
        <v>-58.082000000000001</v>
      </c>
      <c r="G32">
        <f t="shared" si="5"/>
        <v>10.631</v>
      </c>
    </row>
    <row r="33" spans="1:7" x14ac:dyDescent="0.35">
      <c r="A33" s="1" t="s">
        <v>43</v>
      </c>
      <c r="B33">
        <f>'HIGH-KShort'!B273</f>
        <v>17172.786</v>
      </c>
      <c r="C33">
        <f>'HIGH-ECMP'!B273</f>
        <v>5704.1760000000004</v>
      </c>
      <c r="D33">
        <f>'HIGH-ECMP-SRv6'!B334</f>
        <v>6074.2420000000002</v>
      </c>
      <c r="E33">
        <f t="shared" si="3"/>
        <v>-66.784000000000006</v>
      </c>
      <c r="F33">
        <f t="shared" si="4"/>
        <v>-64.629000000000005</v>
      </c>
      <c r="G33">
        <f t="shared" si="5"/>
        <v>6.4880000000000004</v>
      </c>
    </row>
    <row r="34" spans="1:7" x14ac:dyDescent="0.35">
      <c r="A34" s="1" t="s">
        <v>44</v>
      </c>
      <c r="B34">
        <f>'HIGH-KShort'!B274</f>
        <v>2108.9110000000001</v>
      </c>
      <c r="C34">
        <f>'HIGH-ECMP'!B274</f>
        <v>2057.9899999999998</v>
      </c>
      <c r="D34">
        <f>'HIGH-ECMP-SRv6'!B335</f>
        <v>2220.5839999999998</v>
      </c>
      <c r="E34">
        <f t="shared" si="3"/>
        <v>-2.415</v>
      </c>
      <c r="F34">
        <f t="shared" si="4"/>
        <v>5.2949999999999999</v>
      </c>
      <c r="G34">
        <f t="shared" si="5"/>
        <v>7.9009999999999998</v>
      </c>
    </row>
    <row r="35" spans="1:7" x14ac:dyDescent="0.35">
      <c r="A35" s="1" t="s">
        <v>45</v>
      </c>
      <c r="B35">
        <f>'HIGH-KShort'!B275</f>
        <v>1719.7560000000001</v>
      </c>
      <c r="C35">
        <f>'HIGH-ECMP'!B275</f>
        <v>1637.912</v>
      </c>
      <c r="D35">
        <f>'HIGH-ECMP-SRv6'!B336</f>
        <v>1898.614</v>
      </c>
      <c r="E35">
        <f t="shared" si="3"/>
        <v>-4.7590000000000003</v>
      </c>
      <c r="F35">
        <f t="shared" si="4"/>
        <v>10.4</v>
      </c>
      <c r="G35">
        <f t="shared" si="5"/>
        <v>15.917</v>
      </c>
    </row>
    <row r="36" spans="1:7" x14ac:dyDescent="0.35">
      <c r="A36" s="1" t="s">
        <v>115</v>
      </c>
      <c r="B36">
        <f>'HIGH-KShort'!B288</f>
        <v>31.606999999999999</v>
      </c>
      <c r="C36">
        <f>'HIGH-ECMP'!B289</f>
        <v>29.181000000000001</v>
      </c>
      <c r="D36">
        <f>'HIGH-ECMP-SRv6'!B351</f>
        <v>27.077999999999999</v>
      </c>
      <c r="E36">
        <f t="shared" si="3"/>
        <v>-7.6760000000000002</v>
      </c>
      <c r="F36">
        <f t="shared" si="4"/>
        <v>-14.329000000000001</v>
      </c>
      <c r="G36">
        <f t="shared" si="5"/>
        <v>-7.2069999999999999</v>
      </c>
    </row>
    <row r="37" spans="1:7" x14ac:dyDescent="0.35">
      <c r="A37" s="1" t="s">
        <v>116</v>
      </c>
      <c r="B37">
        <f>'HIGH-KShort'!B289</f>
        <v>16.082000000000001</v>
      </c>
      <c r="C37">
        <f>'HIGH-ECMP'!B290</f>
        <v>16.43</v>
      </c>
      <c r="D37">
        <f>'HIGH-ECMP-SRv6'!B352</f>
        <v>16.266999999999999</v>
      </c>
      <c r="E37">
        <f t="shared" si="3"/>
        <v>2.1640000000000001</v>
      </c>
      <c r="F37">
        <f t="shared" si="4"/>
        <v>1.1499999999999999</v>
      </c>
      <c r="G37">
        <f t="shared" si="5"/>
        <v>-0.99199999999999999</v>
      </c>
    </row>
    <row r="38" spans="1:7" x14ac:dyDescent="0.35">
      <c r="A38" s="1" t="s">
        <v>117</v>
      </c>
      <c r="B38">
        <f>'HIGH-KShort'!C288</f>
        <v>44145897.832999997</v>
      </c>
      <c r="C38">
        <f>'HIGH-ECMP'!C289</f>
        <v>40241064.461999997</v>
      </c>
      <c r="D38">
        <f>'HIGH-ECMP-SRv6'!C351</f>
        <v>37398514.857000001</v>
      </c>
      <c r="E38">
        <f t="shared" si="3"/>
        <v>-8.8450000000000006</v>
      </c>
      <c r="F38">
        <f t="shared" si="4"/>
        <v>-15.284000000000001</v>
      </c>
      <c r="G38">
        <f t="shared" si="5"/>
        <v>-7.0640000000000001</v>
      </c>
    </row>
    <row r="39" spans="1:7" x14ac:dyDescent="0.35">
      <c r="A39" s="1" t="s">
        <v>118</v>
      </c>
      <c r="B39">
        <f>'HIGH-KShort'!C289</f>
        <v>25730820.482999999</v>
      </c>
      <c r="C39">
        <f>'HIGH-ECMP'!C290</f>
        <v>24174147.136</v>
      </c>
      <c r="D39">
        <f>'HIGH-ECMP-SRv6'!C352</f>
        <v>25015693.875</v>
      </c>
      <c r="E39">
        <f t="shared" si="3"/>
        <v>-6.05</v>
      </c>
      <c r="F39">
        <f t="shared" si="4"/>
        <v>-2.7789999999999999</v>
      </c>
      <c r="G39">
        <f t="shared" si="5"/>
        <v>3.4809999999999999</v>
      </c>
    </row>
    <row r="40" spans="1:7" x14ac:dyDescent="0.35">
      <c r="A40" s="1" t="s">
        <v>119</v>
      </c>
      <c r="B40" t="str">
        <f>'HIGH-KShort'!D292</f>
        <v>none</v>
      </c>
      <c r="C40" t="str">
        <f>'HIGH-ECMP'!D293</f>
        <v>none</v>
      </c>
      <c r="D40" t="str">
        <f>'HIGH-ECMP-SRv6'!D355</f>
        <v>none</v>
      </c>
      <c r="E40">
        <f t="shared" si="3"/>
        <v>0</v>
      </c>
      <c r="F40">
        <f t="shared" si="4"/>
        <v>0</v>
      </c>
      <c r="G40">
        <f t="shared" si="5"/>
        <v>0</v>
      </c>
    </row>
    <row r="41" spans="1:7" x14ac:dyDescent="0.35">
      <c r="A41" s="1" t="s">
        <v>120</v>
      </c>
      <c r="B41" t="str">
        <f>'HIGH-KShort'!D293</f>
        <v>none</v>
      </c>
      <c r="C41" t="str">
        <f>'HIGH-ECMP'!D294</f>
        <v>none</v>
      </c>
      <c r="D41" t="str">
        <f>'HIGH-ECMP-SRv6'!D356</f>
        <v>none</v>
      </c>
      <c r="E41">
        <f t="shared" si="3"/>
        <v>0</v>
      </c>
      <c r="F41">
        <f t="shared" si="4"/>
        <v>0</v>
      </c>
      <c r="G41">
        <f t="shared" si="5"/>
        <v>0</v>
      </c>
    </row>
    <row r="44" spans="1:7" x14ac:dyDescent="0.35">
      <c r="A44" s="1" t="s">
        <v>122</v>
      </c>
      <c r="B44" s="1" t="s">
        <v>109</v>
      </c>
      <c r="C44" s="1" t="s">
        <v>110</v>
      </c>
      <c r="D44" s="1" t="s">
        <v>111</v>
      </c>
      <c r="E44" s="1" t="s">
        <v>112</v>
      </c>
      <c r="F44" s="1" t="s">
        <v>113</v>
      </c>
      <c r="G44" s="1" t="s">
        <v>114</v>
      </c>
    </row>
    <row r="45" spans="1:7" x14ac:dyDescent="0.35">
      <c r="A45" s="1" t="s">
        <v>36</v>
      </c>
      <c r="B45">
        <f>'HIGH+EMERGENCY-KShort'!B286</f>
        <v>0</v>
      </c>
      <c r="C45">
        <f>'HIGH+EMERGENCY-ECMP'!B286</f>
        <v>0</v>
      </c>
      <c r="D45">
        <f>'HIGH+EMERGENCY-ECMP-SRv6'!B337</f>
        <v>0</v>
      </c>
      <c r="E45">
        <f t="shared" ref="E45:E60" si="6">IFERROR(ROUND((C45 - B45) / ABS(B45) * 100, 3), 0)</f>
        <v>0</v>
      </c>
      <c r="F45">
        <f t="shared" ref="F45:F60" si="7">IFERROR(ROUND((D45 - B45) / ABS(B45) * 100, 3), 0)</f>
        <v>0</v>
      </c>
      <c r="G45">
        <f t="shared" ref="G45:G60" si="8">IFERROR(ROUND((D45 - C45) / ABS(C45) * 100, 3), 0)</f>
        <v>0</v>
      </c>
    </row>
    <row r="46" spans="1:7" x14ac:dyDescent="0.35">
      <c r="A46" s="1" t="s">
        <v>37</v>
      </c>
      <c r="B46">
        <f>'HIGH+EMERGENCY-KShort'!B287</f>
        <v>0</v>
      </c>
      <c r="C46">
        <f>'HIGH+EMERGENCY-ECMP'!B287</f>
        <v>0</v>
      </c>
      <c r="D46">
        <f>'HIGH+EMERGENCY-ECMP-SRv6'!B338</f>
        <v>8.0000000000000002E-3</v>
      </c>
      <c r="E46">
        <f t="shared" si="6"/>
        <v>0</v>
      </c>
      <c r="F46">
        <f t="shared" si="7"/>
        <v>0</v>
      </c>
      <c r="G46">
        <f t="shared" si="8"/>
        <v>0</v>
      </c>
    </row>
    <row r="47" spans="1:7" x14ac:dyDescent="0.35">
      <c r="A47" s="1" t="s">
        <v>38</v>
      </c>
      <c r="B47">
        <f>'HIGH+EMERGENCY-KShort'!B288</f>
        <v>0</v>
      </c>
      <c r="C47">
        <f>'HIGH+EMERGENCY-ECMP'!B288</f>
        <v>0</v>
      </c>
      <c r="D47">
        <f>'HIGH+EMERGENCY-ECMP-SRv6'!B339</f>
        <v>0</v>
      </c>
      <c r="E47">
        <f t="shared" si="6"/>
        <v>0</v>
      </c>
      <c r="F47">
        <f t="shared" si="7"/>
        <v>0</v>
      </c>
      <c r="G47">
        <f t="shared" si="8"/>
        <v>0</v>
      </c>
    </row>
    <row r="48" spans="1:7" x14ac:dyDescent="0.35">
      <c r="A48" s="1" t="s">
        <v>39</v>
      </c>
      <c r="B48">
        <f>'HIGH+EMERGENCY-KShort'!B289</f>
        <v>137852151.57699999</v>
      </c>
      <c r="C48">
        <f>'HIGH+EMERGENCY-ECMP'!B289</f>
        <v>122128501.30500001</v>
      </c>
      <c r="D48">
        <f>'HIGH+EMERGENCY-ECMP-SRv6'!B340</f>
        <v>152093944.183</v>
      </c>
      <c r="E48">
        <f t="shared" si="6"/>
        <v>-11.406000000000001</v>
      </c>
      <c r="F48">
        <f t="shared" si="7"/>
        <v>10.331</v>
      </c>
      <c r="G48">
        <f t="shared" si="8"/>
        <v>24.536000000000001</v>
      </c>
    </row>
    <row r="49" spans="1:7" x14ac:dyDescent="0.35">
      <c r="A49" s="1" t="s">
        <v>40</v>
      </c>
      <c r="B49">
        <f>'HIGH+EMERGENCY-KShort'!B290</f>
        <v>0</v>
      </c>
      <c r="C49">
        <f>'HIGH+EMERGENCY-ECMP'!B290</f>
        <v>0</v>
      </c>
      <c r="D49">
        <f>'HIGH+EMERGENCY-ECMP-SRv6'!B341</f>
        <v>1.2</v>
      </c>
      <c r="E49">
        <f t="shared" si="6"/>
        <v>0</v>
      </c>
      <c r="F49">
        <f t="shared" si="7"/>
        <v>0</v>
      </c>
      <c r="G49">
        <f t="shared" si="8"/>
        <v>0</v>
      </c>
    </row>
    <row r="50" spans="1:7" x14ac:dyDescent="0.35">
      <c r="A50" s="1" t="s">
        <v>41</v>
      </c>
      <c r="B50">
        <f>'HIGH+EMERGENCY-KShort'!B291</f>
        <v>0</v>
      </c>
      <c r="C50">
        <f>'HIGH+EMERGENCY-ECMP'!B291</f>
        <v>0</v>
      </c>
      <c r="D50">
        <f>'HIGH+EMERGENCY-ECMP-SRv6'!B342</f>
        <v>0</v>
      </c>
      <c r="E50">
        <f t="shared" si="6"/>
        <v>0</v>
      </c>
      <c r="F50">
        <f t="shared" si="7"/>
        <v>0</v>
      </c>
      <c r="G50">
        <f t="shared" si="8"/>
        <v>0</v>
      </c>
    </row>
    <row r="51" spans="1:7" x14ac:dyDescent="0.35">
      <c r="A51" s="1" t="s">
        <v>42</v>
      </c>
      <c r="B51">
        <f>'HIGH+EMERGENCY-KShort'!B292</f>
        <v>12212.473</v>
      </c>
      <c r="C51">
        <f>'HIGH+EMERGENCY-ECMP'!B292</f>
        <v>12341.561</v>
      </c>
      <c r="D51">
        <f>'HIGH+EMERGENCY-ECMP-SRv6'!B343</f>
        <v>12456.195</v>
      </c>
      <c r="E51">
        <f t="shared" si="6"/>
        <v>1.0569999999999999</v>
      </c>
      <c r="F51">
        <f t="shared" si="7"/>
        <v>1.996</v>
      </c>
      <c r="G51">
        <f t="shared" si="8"/>
        <v>0.92900000000000005</v>
      </c>
    </row>
    <row r="52" spans="1:7" x14ac:dyDescent="0.35">
      <c r="A52" s="1" t="s">
        <v>43</v>
      </c>
      <c r="B52">
        <f>'HIGH+EMERGENCY-KShort'!B293</f>
        <v>5887.902</v>
      </c>
      <c r="C52">
        <f>'HIGH+EMERGENCY-ECMP'!B293</f>
        <v>5776.884</v>
      </c>
      <c r="D52">
        <f>'HIGH+EMERGENCY-ECMP-SRv6'!B344</f>
        <v>10473.906000000001</v>
      </c>
      <c r="E52">
        <f t="shared" si="6"/>
        <v>-1.8859999999999999</v>
      </c>
      <c r="F52">
        <f t="shared" si="7"/>
        <v>77.888999999999996</v>
      </c>
      <c r="G52">
        <f t="shared" si="8"/>
        <v>81.307000000000002</v>
      </c>
    </row>
    <row r="53" spans="1:7" x14ac:dyDescent="0.35">
      <c r="A53" s="1" t="s">
        <v>44</v>
      </c>
      <c r="B53">
        <f>'HIGH+EMERGENCY-KShort'!B294</f>
        <v>2212.1439999999998</v>
      </c>
      <c r="C53">
        <f>'HIGH+EMERGENCY-ECMP'!B294</f>
        <v>2217.3310000000001</v>
      </c>
      <c r="D53">
        <f>'HIGH+EMERGENCY-ECMP-SRv6'!B345</f>
        <v>2216.623</v>
      </c>
      <c r="E53">
        <f t="shared" si="6"/>
        <v>0.23400000000000001</v>
      </c>
      <c r="F53">
        <f t="shared" si="7"/>
        <v>0.20200000000000001</v>
      </c>
      <c r="G53">
        <f t="shared" si="8"/>
        <v>-3.2000000000000001E-2</v>
      </c>
    </row>
    <row r="54" spans="1:7" x14ac:dyDescent="0.35">
      <c r="A54" s="1" t="s">
        <v>45</v>
      </c>
      <c r="B54">
        <f>'HIGH+EMERGENCY-KShort'!B295</f>
        <v>1833.306</v>
      </c>
      <c r="C54">
        <f>'HIGH+EMERGENCY-ECMP'!B295</f>
        <v>1859.99</v>
      </c>
      <c r="D54">
        <f>'HIGH+EMERGENCY-ECMP-SRv6'!B346</f>
        <v>4196.799</v>
      </c>
      <c r="E54">
        <f t="shared" si="6"/>
        <v>1.456</v>
      </c>
      <c r="F54">
        <f t="shared" si="7"/>
        <v>128.91999999999999</v>
      </c>
      <c r="G54">
        <f t="shared" si="8"/>
        <v>125.636</v>
      </c>
    </row>
    <row r="55" spans="1:7" x14ac:dyDescent="0.35">
      <c r="A55" s="1" t="s">
        <v>115</v>
      </c>
      <c r="B55">
        <f>'HIGH+EMERGENCY-KShort'!B307</f>
        <v>34.570999999999998</v>
      </c>
      <c r="C55">
        <f>'HIGH+EMERGENCY-ECMP'!B310</f>
        <v>27.122</v>
      </c>
      <c r="D55">
        <f>'HIGH+EMERGENCY-ECMP-SRv6'!B361</f>
        <v>27.169</v>
      </c>
      <c r="E55">
        <f t="shared" si="6"/>
        <v>-21.547000000000001</v>
      </c>
      <c r="F55">
        <f t="shared" si="7"/>
        <v>-21.411000000000001</v>
      </c>
      <c r="G55">
        <f t="shared" si="8"/>
        <v>0.17299999999999999</v>
      </c>
    </row>
    <row r="56" spans="1:7" x14ac:dyDescent="0.35">
      <c r="A56" s="1" t="s">
        <v>116</v>
      </c>
      <c r="B56">
        <f>'HIGH+EMERGENCY-KShort'!B308</f>
        <v>12.92</v>
      </c>
      <c r="C56">
        <f>'HIGH+EMERGENCY-ECMP'!B311</f>
        <v>16.446000000000002</v>
      </c>
      <c r="D56">
        <f>'HIGH+EMERGENCY-ECMP-SRv6'!B362</f>
        <v>15.739000000000001</v>
      </c>
      <c r="E56">
        <f t="shared" si="6"/>
        <v>27.291</v>
      </c>
      <c r="F56">
        <f t="shared" si="7"/>
        <v>21.818999999999999</v>
      </c>
      <c r="G56">
        <f t="shared" si="8"/>
        <v>-4.2990000000000004</v>
      </c>
    </row>
    <row r="57" spans="1:7" x14ac:dyDescent="0.35">
      <c r="A57" s="1" t="s">
        <v>117</v>
      </c>
      <c r="B57">
        <f>'HIGH+EMERGENCY-KShort'!C307</f>
        <v>49554594</v>
      </c>
      <c r="C57">
        <f>'HIGH+EMERGENCY-ECMP'!C310</f>
        <v>37731627.142999999</v>
      </c>
      <c r="D57">
        <f>'HIGH+EMERGENCY-ECMP-SRv6'!C361</f>
        <v>38983701.857000001</v>
      </c>
      <c r="E57">
        <f t="shared" si="6"/>
        <v>-23.858000000000001</v>
      </c>
      <c r="F57">
        <f t="shared" si="7"/>
        <v>-21.332000000000001</v>
      </c>
      <c r="G57">
        <f t="shared" si="8"/>
        <v>3.3180000000000001</v>
      </c>
    </row>
    <row r="58" spans="1:7" x14ac:dyDescent="0.35">
      <c r="A58" s="1" t="s">
        <v>118</v>
      </c>
      <c r="B58">
        <f>'HIGH+EMERGENCY-KShort'!C308</f>
        <v>20849713.998</v>
      </c>
      <c r="C58">
        <f>'HIGH+EMERGENCY-ECMP'!C311</f>
        <v>24366713.044</v>
      </c>
      <c r="D58">
        <f>'HIGH+EMERGENCY-ECMP-SRv6'!C362</f>
        <v>23674964.434999999</v>
      </c>
      <c r="E58">
        <f t="shared" si="6"/>
        <v>16.867999999999999</v>
      </c>
      <c r="F58">
        <f t="shared" si="7"/>
        <v>13.551</v>
      </c>
      <c r="G58">
        <f t="shared" si="8"/>
        <v>-2.839</v>
      </c>
    </row>
    <row r="59" spans="1:7" x14ac:dyDescent="0.35">
      <c r="A59" s="1" t="s">
        <v>119</v>
      </c>
      <c r="B59">
        <f>'HIGH+EMERGENCY-KShort'!D311</f>
        <v>-91.052999999999997</v>
      </c>
      <c r="C59">
        <f>'HIGH+EMERGENCY-ECMP'!D314</f>
        <v>-91.656999999999996</v>
      </c>
      <c r="D59">
        <f>'HIGH+EMERGENCY-ECMP-SRv6'!D365</f>
        <v>-91.492999999999995</v>
      </c>
      <c r="E59">
        <f t="shared" si="6"/>
        <v>-0.66300000000000003</v>
      </c>
      <c r="F59">
        <f t="shared" si="7"/>
        <v>-0.48299999999999998</v>
      </c>
      <c r="G59">
        <f t="shared" si="8"/>
        <v>0.17899999999999999</v>
      </c>
    </row>
    <row r="60" spans="1:7" x14ac:dyDescent="0.35">
      <c r="A60" s="1" t="s">
        <v>120</v>
      </c>
      <c r="B60">
        <f>'HIGH+EMERGENCY-KShort'!D312</f>
        <v>15.321</v>
      </c>
      <c r="C60">
        <f>'HIGH+EMERGENCY-ECMP'!D315</f>
        <v>-2.7050000000000001</v>
      </c>
      <c r="D60">
        <f>'HIGH+EMERGENCY-ECMP-SRv6'!D366</f>
        <v>0.70099999999999996</v>
      </c>
      <c r="E60">
        <f t="shared" si="6"/>
        <v>-117.65600000000001</v>
      </c>
      <c r="F60">
        <f t="shared" si="7"/>
        <v>-95.424999999999997</v>
      </c>
      <c r="G60">
        <f t="shared" si="8"/>
        <v>125.91500000000001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3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1724860287.251786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1724860287.8070309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555244922.63800001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1724860287.3235581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1724860287.754745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431186914.44400001</v>
      </c>
    </row>
    <row r="8" spans="1:14" x14ac:dyDescent="0.35">
      <c r="A8" t="s">
        <v>21</v>
      </c>
      <c r="B8" t="s">
        <v>19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1724860287.3235779</v>
      </c>
    </row>
    <row r="9" spans="1:14" x14ac:dyDescent="0.35">
      <c r="A9" t="s">
        <v>21</v>
      </c>
      <c r="B9" t="s">
        <v>19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1724860287.7941959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470618009.56699997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1724860287.2919741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1724860287.794421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502446889.87699997</v>
      </c>
    </row>
    <row r="12" spans="1:14" x14ac:dyDescent="0.35">
      <c r="A12" t="s">
        <v>20</v>
      </c>
      <c r="B12" t="s">
        <v>57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1724860287.211468</v>
      </c>
    </row>
    <row r="13" spans="1:14" x14ac:dyDescent="0.35">
      <c r="A13" t="s">
        <v>20</v>
      </c>
      <c r="B13" t="s">
        <v>57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1724860287.7925639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581095933.91400003</v>
      </c>
    </row>
    <row r="14" spans="1:14" x14ac:dyDescent="0.35">
      <c r="A14" t="s">
        <v>57</v>
      </c>
      <c r="B14" t="s">
        <v>58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1724860287.1962259</v>
      </c>
    </row>
    <row r="15" spans="1:14" x14ac:dyDescent="0.35">
      <c r="A15" t="s">
        <v>57</v>
      </c>
      <c r="B15" t="s">
        <v>58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1724860287.7582841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562058210.37300003</v>
      </c>
    </row>
    <row r="16" spans="1:14" x14ac:dyDescent="0.35">
      <c r="A16" t="s">
        <v>20</v>
      </c>
      <c r="B16" t="s">
        <v>59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1724860287.211426</v>
      </c>
    </row>
    <row r="17" spans="1:14" x14ac:dyDescent="0.35">
      <c r="A17" t="s">
        <v>20</v>
      </c>
      <c r="B17" t="s">
        <v>59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1724860287.7991109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587684869.76600003</v>
      </c>
    </row>
    <row r="18" spans="1:14" x14ac:dyDescent="0.35">
      <c r="A18" t="s">
        <v>19</v>
      </c>
      <c r="B18" t="s">
        <v>21</v>
      </c>
      <c r="C18">
        <v>2</v>
      </c>
      <c r="D18">
        <v>35</v>
      </c>
      <c r="E18">
        <v>874</v>
      </c>
      <c r="F18" t="s">
        <v>16</v>
      </c>
      <c r="G18">
        <v>2970</v>
      </c>
      <c r="H18">
        <v>1724860287.3000441</v>
      </c>
    </row>
    <row r="19" spans="1:14" x14ac:dyDescent="0.35">
      <c r="A19" t="s">
        <v>19</v>
      </c>
      <c r="B19" t="s">
        <v>21</v>
      </c>
      <c r="C19">
        <v>2</v>
      </c>
      <c r="D19">
        <v>35</v>
      </c>
      <c r="E19">
        <v>874</v>
      </c>
      <c r="F19" t="s">
        <v>17</v>
      </c>
      <c r="G19">
        <v>2970</v>
      </c>
      <c r="H19">
        <v>1724860287.766654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466609954.83399999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1724860287.2875021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1724860287.8123751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524873018.26499999</v>
      </c>
    </row>
    <row r="22" spans="1:14" x14ac:dyDescent="0.35">
      <c r="A22" t="s">
        <v>60</v>
      </c>
      <c r="B22" t="s">
        <v>61</v>
      </c>
      <c r="C22">
        <v>1</v>
      </c>
      <c r="D22">
        <v>35</v>
      </c>
      <c r="E22">
        <v>874</v>
      </c>
      <c r="F22" t="s">
        <v>16</v>
      </c>
      <c r="G22">
        <v>2970</v>
      </c>
      <c r="H22">
        <v>1724860287.187567</v>
      </c>
    </row>
    <row r="23" spans="1:14" x14ac:dyDescent="0.35">
      <c r="A23" t="s">
        <v>60</v>
      </c>
      <c r="B23" t="s">
        <v>61</v>
      </c>
      <c r="C23">
        <v>1</v>
      </c>
      <c r="D23">
        <v>35</v>
      </c>
      <c r="E23">
        <v>874</v>
      </c>
      <c r="F23" t="s">
        <v>17</v>
      </c>
      <c r="G23">
        <v>2970</v>
      </c>
      <c r="H23">
        <v>1724860287.7563081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568741083.14499998</v>
      </c>
    </row>
    <row r="24" spans="1:14" x14ac:dyDescent="0.35">
      <c r="A24" t="s">
        <v>57</v>
      </c>
      <c r="B24" t="s">
        <v>23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1724860287.291738</v>
      </c>
    </row>
    <row r="25" spans="1:14" x14ac:dyDescent="0.35">
      <c r="A25" t="s">
        <v>57</v>
      </c>
      <c r="B25" t="s">
        <v>23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1724860287.795023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503284931.18300003</v>
      </c>
    </row>
    <row r="26" spans="1:14" x14ac:dyDescent="0.35">
      <c r="A26" t="s">
        <v>20</v>
      </c>
      <c r="B26" t="s">
        <v>60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1724860287.3474159</v>
      </c>
    </row>
    <row r="27" spans="1:14" x14ac:dyDescent="0.35">
      <c r="A27" t="s">
        <v>20</v>
      </c>
      <c r="B27" t="s">
        <v>60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1724860287.7994931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452077150.34500003</v>
      </c>
    </row>
    <row r="29" spans="1:14" x14ac:dyDescent="0.35">
      <c r="A29" s="1" t="s">
        <v>25</v>
      </c>
    </row>
    <row r="30" spans="1:14" x14ac:dyDescent="0.35">
      <c r="A30" t="s">
        <v>21</v>
      </c>
      <c r="B30" t="s">
        <v>19</v>
      </c>
      <c r="C30">
        <v>1</v>
      </c>
      <c r="D30">
        <v>34</v>
      </c>
      <c r="E30">
        <v>420</v>
      </c>
      <c r="F30" t="s">
        <v>16</v>
      </c>
      <c r="G30">
        <v>1500</v>
      </c>
      <c r="H30">
        <v>1724860588.6488471</v>
      </c>
    </row>
    <row r="31" spans="1:14" x14ac:dyDescent="0.35">
      <c r="A31" t="s">
        <v>21</v>
      </c>
      <c r="B31" t="s">
        <v>19</v>
      </c>
      <c r="C31">
        <v>1</v>
      </c>
      <c r="D31">
        <v>34</v>
      </c>
      <c r="E31">
        <v>420</v>
      </c>
      <c r="F31" t="s">
        <v>17</v>
      </c>
      <c r="G31">
        <v>1500</v>
      </c>
      <c r="H31">
        <v>1724860588.7733979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124550819.397</v>
      </c>
    </row>
    <row r="32" spans="1:14" x14ac:dyDescent="0.35">
      <c r="A32" t="s">
        <v>19</v>
      </c>
      <c r="B32" t="s">
        <v>20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1724860588.6398499</v>
      </c>
    </row>
    <row r="33" spans="1:14" x14ac:dyDescent="0.35">
      <c r="A33" t="s">
        <v>19</v>
      </c>
      <c r="B33" t="s">
        <v>20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1724860588.7718639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132014036.17900001</v>
      </c>
    </row>
    <row r="34" spans="1:14" x14ac:dyDescent="0.35">
      <c r="A34" t="s">
        <v>14</v>
      </c>
      <c r="B34" t="s">
        <v>15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1724860588.6295481</v>
      </c>
    </row>
    <row r="35" spans="1:14" x14ac:dyDescent="0.35">
      <c r="A35" t="s">
        <v>14</v>
      </c>
      <c r="B35" t="s">
        <v>15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1724860588.7069261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77378034.591999993</v>
      </c>
    </row>
    <row r="36" spans="1:14" x14ac:dyDescent="0.35">
      <c r="A36" t="s">
        <v>57</v>
      </c>
      <c r="B36" t="s">
        <v>58</v>
      </c>
      <c r="C36">
        <v>1</v>
      </c>
      <c r="D36">
        <v>34</v>
      </c>
      <c r="E36">
        <v>420</v>
      </c>
      <c r="F36" t="s">
        <v>16</v>
      </c>
      <c r="G36">
        <v>1500</v>
      </c>
      <c r="H36">
        <v>1724860588.2358661</v>
      </c>
    </row>
    <row r="37" spans="1:14" x14ac:dyDescent="0.35">
      <c r="A37" t="s">
        <v>57</v>
      </c>
      <c r="B37" t="s">
        <v>58</v>
      </c>
      <c r="C37">
        <v>1</v>
      </c>
      <c r="D37">
        <v>34</v>
      </c>
      <c r="E37">
        <v>420</v>
      </c>
      <c r="F37" t="s">
        <v>17</v>
      </c>
      <c r="G37">
        <v>1500</v>
      </c>
      <c r="H37">
        <v>1724860588.31955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83683967.590000004</v>
      </c>
    </row>
    <row r="38" spans="1:14" x14ac:dyDescent="0.35">
      <c r="A38" t="s">
        <v>21</v>
      </c>
      <c r="B38" t="s">
        <v>22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1724860588.211638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1724860588.304528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92890024.185000002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1724860588.3877261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1724860588.498971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111244916.91599999</v>
      </c>
    </row>
    <row r="42" spans="1:14" x14ac:dyDescent="0.35">
      <c r="A42" t="s">
        <v>20</v>
      </c>
      <c r="B42" t="s">
        <v>59</v>
      </c>
      <c r="C42">
        <v>1</v>
      </c>
      <c r="D42">
        <v>35</v>
      </c>
      <c r="E42">
        <v>874</v>
      </c>
      <c r="F42" t="s">
        <v>16</v>
      </c>
      <c r="G42">
        <v>2970</v>
      </c>
      <c r="H42">
        <v>1724860588.295464</v>
      </c>
    </row>
    <row r="43" spans="1:14" x14ac:dyDescent="0.35">
      <c r="A43" t="s">
        <v>20</v>
      </c>
      <c r="B43" t="s">
        <v>59</v>
      </c>
      <c r="C43">
        <v>1</v>
      </c>
      <c r="D43">
        <v>35</v>
      </c>
      <c r="E43">
        <v>874</v>
      </c>
      <c r="F43" t="s">
        <v>17</v>
      </c>
      <c r="G43">
        <v>2970</v>
      </c>
      <c r="H43">
        <v>1724860588.4154251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119961023.331</v>
      </c>
    </row>
    <row r="44" spans="1:14" x14ac:dyDescent="0.35">
      <c r="A44" t="s">
        <v>23</v>
      </c>
      <c r="B44" t="s">
        <v>24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1724860588.6018281</v>
      </c>
    </row>
    <row r="45" spans="1:14" x14ac:dyDescent="0.35">
      <c r="A45" t="s">
        <v>23</v>
      </c>
      <c r="B45" t="s">
        <v>24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1724860588.7483511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146522998.81</v>
      </c>
    </row>
    <row r="46" spans="1:14" x14ac:dyDescent="0.35">
      <c r="A46" t="s">
        <v>20</v>
      </c>
      <c r="B46" t="s">
        <v>60</v>
      </c>
      <c r="C46">
        <v>1</v>
      </c>
      <c r="D46">
        <v>35</v>
      </c>
      <c r="E46">
        <v>874</v>
      </c>
      <c r="F46" t="s">
        <v>16</v>
      </c>
      <c r="G46">
        <v>2970</v>
      </c>
      <c r="H46">
        <v>1724860588.533927</v>
      </c>
    </row>
    <row r="47" spans="1:14" x14ac:dyDescent="0.35">
      <c r="A47" t="s">
        <v>20</v>
      </c>
      <c r="B47" t="s">
        <v>60</v>
      </c>
      <c r="C47">
        <v>1</v>
      </c>
      <c r="D47">
        <v>35</v>
      </c>
      <c r="E47">
        <v>874</v>
      </c>
      <c r="F47" t="s">
        <v>17</v>
      </c>
      <c r="G47">
        <v>2970</v>
      </c>
      <c r="H47">
        <v>1724860588.6343839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100456953.04899999</v>
      </c>
    </row>
    <row r="48" spans="1:14" x14ac:dyDescent="0.35">
      <c r="A48" t="s">
        <v>19</v>
      </c>
      <c r="B48" t="s">
        <v>21</v>
      </c>
      <c r="C48">
        <v>2</v>
      </c>
      <c r="D48">
        <v>35</v>
      </c>
      <c r="E48">
        <v>874</v>
      </c>
      <c r="F48" t="s">
        <v>16</v>
      </c>
      <c r="G48">
        <v>2970</v>
      </c>
      <c r="H48">
        <v>1724860588.6121359</v>
      </c>
    </row>
    <row r="49" spans="1:14" x14ac:dyDescent="0.35">
      <c r="A49" t="s">
        <v>19</v>
      </c>
      <c r="B49" t="s">
        <v>21</v>
      </c>
      <c r="C49">
        <v>2</v>
      </c>
      <c r="D49">
        <v>35</v>
      </c>
      <c r="E49">
        <v>874</v>
      </c>
      <c r="F49" t="s">
        <v>17</v>
      </c>
      <c r="G49">
        <v>2970</v>
      </c>
      <c r="H49">
        <v>1724860588.726316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114180088.043</v>
      </c>
    </row>
    <row r="50" spans="1:14" x14ac:dyDescent="0.35">
      <c r="A50" t="s">
        <v>57</v>
      </c>
      <c r="B50" t="s">
        <v>23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1724860588.7115681</v>
      </c>
    </row>
    <row r="51" spans="1:14" x14ac:dyDescent="0.35">
      <c r="A51" t="s">
        <v>57</v>
      </c>
      <c r="B51" t="s">
        <v>23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1724860588.8419459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130377769.47</v>
      </c>
    </row>
    <row r="52" spans="1:14" x14ac:dyDescent="0.35">
      <c r="A52" t="s">
        <v>60</v>
      </c>
      <c r="B52" t="s">
        <v>61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1724860588.5757301</v>
      </c>
    </row>
    <row r="53" spans="1:14" x14ac:dyDescent="0.35">
      <c r="A53" t="s">
        <v>60</v>
      </c>
      <c r="B53" t="s">
        <v>61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1724860588.6727209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96990823.746000007</v>
      </c>
    </row>
    <row r="55" spans="1:14" x14ac:dyDescent="0.35">
      <c r="A55" s="1" t="s">
        <v>26</v>
      </c>
    </row>
    <row r="56" spans="1:14" x14ac:dyDescent="0.35">
      <c r="A56" t="s">
        <v>19</v>
      </c>
      <c r="B56" t="s">
        <v>20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1724860891.3317399</v>
      </c>
    </row>
    <row r="57" spans="1:14" x14ac:dyDescent="0.35">
      <c r="A57" t="s">
        <v>19</v>
      </c>
      <c r="B57" t="s">
        <v>20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1724860891.420959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89219093.322999999</v>
      </c>
    </row>
    <row r="58" spans="1:14" x14ac:dyDescent="0.35">
      <c r="A58" t="s">
        <v>21</v>
      </c>
      <c r="B58" t="s">
        <v>22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1724860891.8116801</v>
      </c>
    </row>
    <row r="59" spans="1:14" x14ac:dyDescent="0.35">
      <c r="A59" t="s">
        <v>21</v>
      </c>
      <c r="B59" t="s">
        <v>22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1724860891.923352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111671924.59100001</v>
      </c>
    </row>
    <row r="60" spans="1:14" x14ac:dyDescent="0.35">
      <c r="A60" t="s">
        <v>14</v>
      </c>
      <c r="B60" t="s">
        <v>15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1724860891.3890531</v>
      </c>
    </row>
    <row r="61" spans="1:14" x14ac:dyDescent="0.35">
      <c r="A61" t="s">
        <v>14</v>
      </c>
      <c r="B61" t="s">
        <v>15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1724860891.5024309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113377809.52500001</v>
      </c>
    </row>
    <row r="62" spans="1:14" x14ac:dyDescent="0.35">
      <c r="A62" t="s">
        <v>21</v>
      </c>
      <c r="B62" t="s">
        <v>19</v>
      </c>
      <c r="C62">
        <v>1</v>
      </c>
      <c r="D62">
        <v>34</v>
      </c>
      <c r="E62">
        <v>420</v>
      </c>
      <c r="F62" t="s">
        <v>16</v>
      </c>
      <c r="G62">
        <v>1500</v>
      </c>
      <c r="H62">
        <v>1724860891.4605069</v>
      </c>
    </row>
    <row r="63" spans="1:14" x14ac:dyDescent="0.35">
      <c r="A63" t="s">
        <v>21</v>
      </c>
      <c r="B63" t="s">
        <v>19</v>
      </c>
      <c r="C63">
        <v>1</v>
      </c>
      <c r="D63">
        <v>34</v>
      </c>
      <c r="E63">
        <v>420</v>
      </c>
      <c r="F63" t="s">
        <v>17</v>
      </c>
      <c r="G63">
        <v>1500</v>
      </c>
      <c r="H63">
        <v>1724860891.5621181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101611137.39</v>
      </c>
    </row>
    <row r="64" spans="1:14" x14ac:dyDescent="0.35">
      <c r="A64" t="s">
        <v>57</v>
      </c>
      <c r="B64" t="s">
        <v>58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1724860891.7027881</v>
      </c>
    </row>
    <row r="65" spans="1:14" x14ac:dyDescent="0.35">
      <c r="A65" t="s">
        <v>57</v>
      </c>
      <c r="B65" t="s">
        <v>58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1724860891.8019481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99159955.978</v>
      </c>
    </row>
    <row r="66" spans="1:14" x14ac:dyDescent="0.35">
      <c r="A66" t="s">
        <v>20</v>
      </c>
      <c r="B66" t="s">
        <v>57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1724860891.263556</v>
      </c>
    </row>
    <row r="67" spans="1:14" x14ac:dyDescent="0.35">
      <c r="A67" t="s">
        <v>20</v>
      </c>
      <c r="B67" t="s">
        <v>57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1724860891.3325751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69019079.208000004</v>
      </c>
    </row>
    <row r="68" spans="1:14" x14ac:dyDescent="0.35">
      <c r="A68" t="s">
        <v>19</v>
      </c>
      <c r="B68" t="s">
        <v>21</v>
      </c>
      <c r="C68">
        <v>2</v>
      </c>
      <c r="D68">
        <v>35</v>
      </c>
      <c r="E68">
        <v>874</v>
      </c>
      <c r="F68" t="s">
        <v>16</v>
      </c>
      <c r="G68">
        <v>2970</v>
      </c>
      <c r="H68">
        <v>1724860891.904834</v>
      </c>
    </row>
    <row r="69" spans="1:14" x14ac:dyDescent="0.35">
      <c r="A69" t="s">
        <v>19</v>
      </c>
      <c r="B69" t="s">
        <v>21</v>
      </c>
      <c r="C69">
        <v>2</v>
      </c>
      <c r="D69">
        <v>35</v>
      </c>
      <c r="E69">
        <v>874</v>
      </c>
      <c r="F69" t="s">
        <v>17</v>
      </c>
      <c r="G69">
        <v>2970</v>
      </c>
      <c r="H69">
        <v>1724860892.035444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130609989.16599999</v>
      </c>
    </row>
    <row r="70" spans="1:14" x14ac:dyDescent="0.35">
      <c r="A70" t="s">
        <v>60</v>
      </c>
      <c r="B70" t="s">
        <v>61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1724860891.844002</v>
      </c>
    </row>
    <row r="71" spans="1:14" x14ac:dyDescent="0.35">
      <c r="A71" t="s">
        <v>60</v>
      </c>
      <c r="B71" t="s">
        <v>61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1724860891.950043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106040954.59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1724860891.387569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1724860891.4914989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103929996.48999999</v>
      </c>
    </row>
    <row r="74" spans="1:14" x14ac:dyDescent="0.35">
      <c r="A74" t="s">
        <v>20</v>
      </c>
      <c r="B74" t="s">
        <v>60</v>
      </c>
      <c r="C74">
        <v>1</v>
      </c>
      <c r="D74">
        <v>35</v>
      </c>
      <c r="E74">
        <v>874</v>
      </c>
      <c r="F74" t="s">
        <v>16</v>
      </c>
      <c r="G74">
        <v>2970</v>
      </c>
      <c r="H74">
        <v>1724860891.831881</v>
      </c>
    </row>
    <row r="75" spans="1:14" x14ac:dyDescent="0.35">
      <c r="A75" t="s">
        <v>20</v>
      </c>
      <c r="B75" t="s">
        <v>60</v>
      </c>
      <c r="C75">
        <v>1</v>
      </c>
      <c r="D75">
        <v>35</v>
      </c>
      <c r="E75">
        <v>874</v>
      </c>
      <c r="F75" t="s">
        <v>17</v>
      </c>
      <c r="G75">
        <v>2970</v>
      </c>
      <c r="H75">
        <v>1724860891.944165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112283945.08400001</v>
      </c>
    </row>
    <row r="76" spans="1:14" x14ac:dyDescent="0.35">
      <c r="A76" t="s">
        <v>23</v>
      </c>
      <c r="B76" t="s">
        <v>24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1724860891.388</v>
      </c>
    </row>
    <row r="77" spans="1:14" x14ac:dyDescent="0.35">
      <c r="A77" t="s">
        <v>23</v>
      </c>
      <c r="B77" t="s">
        <v>24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1724860891.514904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126904010.773</v>
      </c>
    </row>
    <row r="78" spans="1:14" x14ac:dyDescent="0.35">
      <c r="A78" t="s">
        <v>57</v>
      </c>
      <c r="B78" t="s">
        <v>23</v>
      </c>
      <c r="C78">
        <v>1</v>
      </c>
      <c r="D78">
        <v>35</v>
      </c>
      <c r="E78">
        <v>874</v>
      </c>
      <c r="F78" t="s">
        <v>16</v>
      </c>
      <c r="G78">
        <v>2970</v>
      </c>
      <c r="H78">
        <v>1724860891.6785791</v>
      </c>
    </row>
    <row r="79" spans="1:14" x14ac:dyDescent="0.35">
      <c r="A79" t="s">
        <v>57</v>
      </c>
      <c r="B79" t="s">
        <v>23</v>
      </c>
      <c r="C79">
        <v>1</v>
      </c>
      <c r="D79">
        <v>35</v>
      </c>
      <c r="E79">
        <v>874</v>
      </c>
      <c r="F79" t="s">
        <v>17</v>
      </c>
      <c r="G79">
        <v>2970</v>
      </c>
      <c r="H79">
        <v>1724860891.7860429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107463836.67</v>
      </c>
    </row>
    <row r="81" spans="1:14" x14ac:dyDescent="0.35">
      <c r="A81" s="1" t="s">
        <v>27</v>
      </c>
    </row>
    <row r="82" spans="1:14" x14ac:dyDescent="0.35">
      <c r="A82" t="s">
        <v>19</v>
      </c>
      <c r="B82" t="s">
        <v>20</v>
      </c>
      <c r="C82">
        <v>1</v>
      </c>
      <c r="D82">
        <v>0</v>
      </c>
      <c r="E82">
        <v>262</v>
      </c>
      <c r="F82" t="s">
        <v>16</v>
      </c>
      <c r="G82">
        <v>1500</v>
      </c>
      <c r="H82">
        <v>1724861194.3812189</v>
      </c>
    </row>
    <row r="83" spans="1:14" x14ac:dyDescent="0.35">
      <c r="A83" t="s">
        <v>19</v>
      </c>
      <c r="B83" t="s">
        <v>20</v>
      </c>
      <c r="C83">
        <v>1</v>
      </c>
      <c r="D83">
        <v>0</v>
      </c>
      <c r="E83">
        <v>262</v>
      </c>
      <c r="F83" t="s">
        <v>17</v>
      </c>
      <c r="G83">
        <v>1500</v>
      </c>
      <c r="H83">
        <v>1724861194.499675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118456125.259</v>
      </c>
    </row>
    <row r="84" spans="1:14" x14ac:dyDescent="0.35">
      <c r="A84" t="s">
        <v>21</v>
      </c>
      <c r="B84" t="s">
        <v>22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1724861194.520623</v>
      </c>
    </row>
    <row r="85" spans="1:14" x14ac:dyDescent="0.35">
      <c r="A85" t="s">
        <v>21</v>
      </c>
      <c r="B85" t="s">
        <v>22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1724861194.6249051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104282140.73199999</v>
      </c>
    </row>
    <row r="86" spans="1:14" x14ac:dyDescent="0.35">
      <c r="A86" t="s">
        <v>57</v>
      </c>
      <c r="B86" t="s">
        <v>58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1724861194.4959049</v>
      </c>
    </row>
    <row r="87" spans="1:14" x14ac:dyDescent="0.35">
      <c r="A87" t="s">
        <v>57</v>
      </c>
      <c r="B87" t="s">
        <v>58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1724861194.5961821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100277185.44</v>
      </c>
    </row>
    <row r="88" spans="1:14" x14ac:dyDescent="0.35">
      <c r="A88" t="s">
        <v>14</v>
      </c>
      <c r="B88" t="s">
        <v>15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1724861194.885464</v>
      </c>
    </row>
    <row r="89" spans="1:14" x14ac:dyDescent="0.35">
      <c r="A89" t="s">
        <v>14</v>
      </c>
      <c r="B89" t="s">
        <v>15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1724861195.009321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123857021.332</v>
      </c>
    </row>
    <row r="90" spans="1:14" x14ac:dyDescent="0.35">
      <c r="A90" t="s">
        <v>21</v>
      </c>
      <c r="B90" t="s">
        <v>19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1724861194.417747</v>
      </c>
    </row>
    <row r="91" spans="1:14" x14ac:dyDescent="0.35">
      <c r="A91" t="s">
        <v>21</v>
      </c>
      <c r="B91" t="s">
        <v>19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1724861194.5194881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101741075.516</v>
      </c>
    </row>
    <row r="92" spans="1:14" x14ac:dyDescent="0.35">
      <c r="A92" t="s">
        <v>20</v>
      </c>
      <c r="B92" t="s">
        <v>57</v>
      </c>
      <c r="C92">
        <v>1</v>
      </c>
      <c r="D92">
        <v>34</v>
      </c>
      <c r="E92">
        <v>420</v>
      </c>
      <c r="F92" t="s">
        <v>16</v>
      </c>
      <c r="G92">
        <v>1500</v>
      </c>
      <c r="H92">
        <v>1724861194.7996831</v>
      </c>
    </row>
    <row r="93" spans="1:14" x14ac:dyDescent="0.35">
      <c r="A93" t="s">
        <v>20</v>
      </c>
      <c r="B93" t="s">
        <v>57</v>
      </c>
      <c r="C93">
        <v>1</v>
      </c>
      <c r="D93">
        <v>34</v>
      </c>
      <c r="E93">
        <v>420</v>
      </c>
      <c r="F93" t="s">
        <v>17</v>
      </c>
      <c r="G93">
        <v>1500</v>
      </c>
      <c r="H93">
        <v>1724861194.923213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123529911.04099999</v>
      </c>
    </row>
    <row r="94" spans="1:14" x14ac:dyDescent="0.35">
      <c r="A94" t="s">
        <v>20</v>
      </c>
      <c r="B94" t="s">
        <v>59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1724861194.604028</v>
      </c>
    </row>
    <row r="95" spans="1:14" x14ac:dyDescent="0.35">
      <c r="A95" t="s">
        <v>20</v>
      </c>
      <c r="B95" t="s">
        <v>59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1724861194.7203381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116310119.62899999</v>
      </c>
    </row>
    <row r="96" spans="1:14" x14ac:dyDescent="0.35">
      <c r="A96" t="s">
        <v>60</v>
      </c>
      <c r="B96" t="s">
        <v>61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1724861194.7836001</v>
      </c>
    </row>
    <row r="97" spans="1:14" x14ac:dyDescent="0.35">
      <c r="A97" t="s">
        <v>60</v>
      </c>
      <c r="B97" t="s">
        <v>61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1724861194.895566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111965894.699</v>
      </c>
    </row>
    <row r="98" spans="1:14" x14ac:dyDescent="0.35">
      <c r="A98" t="s">
        <v>57</v>
      </c>
      <c r="B98" t="s">
        <v>23</v>
      </c>
      <c r="C98">
        <v>1</v>
      </c>
      <c r="D98">
        <v>35</v>
      </c>
      <c r="E98">
        <v>874</v>
      </c>
      <c r="F98" t="s">
        <v>16</v>
      </c>
      <c r="G98">
        <v>2970</v>
      </c>
      <c r="H98">
        <v>1724861194.9069121</v>
      </c>
    </row>
    <row r="99" spans="1:14" x14ac:dyDescent="0.35">
      <c r="A99" t="s">
        <v>57</v>
      </c>
      <c r="B99" t="s">
        <v>23</v>
      </c>
      <c r="C99">
        <v>1</v>
      </c>
      <c r="D99">
        <v>35</v>
      </c>
      <c r="E99">
        <v>874</v>
      </c>
      <c r="F99" t="s">
        <v>17</v>
      </c>
      <c r="G99">
        <v>2970</v>
      </c>
      <c r="H99">
        <v>1724861195.0396831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132771015.167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1724861194.784899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1724861194.9143691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129470109.94</v>
      </c>
    </row>
    <row r="102" spans="1:14" x14ac:dyDescent="0.35">
      <c r="A102" t="s">
        <v>19</v>
      </c>
      <c r="B102" t="s">
        <v>21</v>
      </c>
      <c r="C102">
        <v>2</v>
      </c>
      <c r="D102">
        <v>35</v>
      </c>
      <c r="E102">
        <v>874</v>
      </c>
      <c r="F102" t="s">
        <v>16</v>
      </c>
      <c r="G102">
        <v>2970</v>
      </c>
      <c r="H102">
        <v>1724861194.7860279</v>
      </c>
    </row>
    <row r="103" spans="1:14" x14ac:dyDescent="0.35">
      <c r="A103" t="s">
        <v>19</v>
      </c>
      <c r="B103" t="s">
        <v>21</v>
      </c>
      <c r="C103">
        <v>2</v>
      </c>
      <c r="D103">
        <v>35</v>
      </c>
      <c r="E103">
        <v>874</v>
      </c>
      <c r="F103" t="s">
        <v>17</v>
      </c>
      <c r="G103">
        <v>2970</v>
      </c>
      <c r="H103">
        <v>1724861194.932482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146454095.84</v>
      </c>
    </row>
    <row r="104" spans="1:14" x14ac:dyDescent="0.35">
      <c r="A104" t="s">
        <v>20</v>
      </c>
      <c r="B104" t="s">
        <v>60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1724861194.8694921</v>
      </c>
    </row>
    <row r="105" spans="1:14" x14ac:dyDescent="0.35">
      <c r="A105" t="s">
        <v>20</v>
      </c>
      <c r="B105" t="s">
        <v>60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1724861194.9990909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129598855.972</v>
      </c>
    </row>
    <row r="107" spans="1:14" x14ac:dyDescent="0.35">
      <c r="A107" s="1" t="s">
        <v>28</v>
      </c>
    </row>
    <row r="108" spans="1:14" x14ac:dyDescent="0.35">
      <c r="A108" t="s">
        <v>57</v>
      </c>
      <c r="B108" t="s">
        <v>58</v>
      </c>
      <c r="C108">
        <v>1</v>
      </c>
      <c r="D108">
        <v>34</v>
      </c>
      <c r="E108">
        <v>420</v>
      </c>
      <c r="F108" t="s">
        <v>16</v>
      </c>
      <c r="G108">
        <v>1500</v>
      </c>
      <c r="H108">
        <v>1724861497.483556</v>
      </c>
    </row>
    <row r="109" spans="1:14" x14ac:dyDescent="0.35">
      <c r="A109" t="s">
        <v>57</v>
      </c>
      <c r="B109" t="s">
        <v>58</v>
      </c>
      <c r="C109">
        <v>1</v>
      </c>
      <c r="D109">
        <v>34</v>
      </c>
      <c r="E109">
        <v>420</v>
      </c>
      <c r="F109" t="s">
        <v>17</v>
      </c>
      <c r="G109">
        <v>1500</v>
      </c>
      <c r="H109">
        <v>1724861497.5736179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90061903</v>
      </c>
    </row>
    <row r="110" spans="1:14" x14ac:dyDescent="0.35">
      <c r="A110" t="s">
        <v>21</v>
      </c>
      <c r="B110" t="s">
        <v>19</v>
      </c>
      <c r="C110">
        <v>1</v>
      </c>
      <c r="D110">
        <v>34</v>
      </c>
      <c r="E110">
        <v>420</v>
      </c>
      <c r="F110" t="s">
        <v>16</v>
      </c>
      <c r="G110">
        <v>1500</v>
      </c>
      <c r="H110">
        <v>1724861497.627594</v>
      </c>
    </row>
    <row r="111" spans="1:14" x14ac:dyDescent="0.35">
      <c r="A111" t="s">
        <v>21</v>
      </c>
      <c r="B111" t="s">
        <v>19</v>
      </c>
      <c r="C111">
        <v>1</v>
      </c>
      <c r="D111">
        <v>34</v>
      </c>
      <c r="E111">
        <v>420</v>
      </c>
      <c r="F111" t="s">
        <v>17</v>
      </c>
      <c r="G111">
        <v>1500</v>
      </c>
      <c r="H111">
        <v>1724861497.7374101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109816074.37100001</v>
      </c>
    </row>
    <row r="112" spans="1:14" x14ac:dyDescent="0.35">
      <c r="A112" t="s">
        <v>19</v>
      </c>
      <c r="B112" t="s">
        <v>20</v>
      </c>
      <c r="C112">
        <v>1</v>
      </c>
      <c r="D112">
        <v>0</v>
      </c>
      <c r="E112">
        <v>262</v>
      </c>
      <c r="F112" t="s">
        <v>16</v>
      </c>
      <c r="G112">
        <v>1500</v>
      </c>
      <c r="H112">
        <v>1724861497.7137761</v>
      </c>
    </row>
    <row r="113" spans="1:14" x14ac:dyDescent="0.35">
      <c r="A113" t="s">
        <v>19</v>
      </c>
      <c r="B113" t="s">
        <v>20</v>
      </c>
      <c r="C113">
        <v>1</v>
      </c>
      <c r="D113">
        <v>0</v>
      </c>
      <c r="E113">
        <v>262</v>
      </c>
      <c r="F113" t="s">
        <v>17</v>
      </c>
      <c r="G113">
        <v>1500</v>
      </c>
      <c r="H113">
        <v>1724861497.829047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115270853.043</v>
      </c>
    </row>
    <row r="114" spans="1:14" x14ac:dyDescent="0.35">
      <c r="A114" t="s">
        <v>20</v>
      </c>
      <c r="B114" t="s">
        <v>57</v>
      </c>
      <c r="C114">
        <v>1</v>
      </c>
      <c r="D114">
        <v>34</v>
      </c>
      <c r="E114">
        <v>420</v>
      </c>
      <c r="F114" t="s">
        <v>16</v>
      </c>
      <c r="G114">
        <v>1500</v>
      </c>
      <c r="H114">
        <v>1724861497.6844881</v>
      </c>
    </row>
    <row r="115" spans="1:14" x14ac:dyDescent="0.35">
      <c r="A115" t="s">
        <v>20</v>
      </c>
      <c r="B115" t="s">
        <v>57</v>
      </c>
      <c r="C115">
        <v>1</v>
      </c>
      <c r="D115">
        <v>34</v>
      </c>
      <c r="E115">
        <v>420</v>
      </c>
      <c r="F115" t="s">
        <v>17</v>
      </c>
      <c r="G115">
        <v>1500</v>
      </c>
      <c r="H115">
        <v>1724861497.784867</v>
      </c>
      <c r="I115">
        <v>0</v>
      </c>
      <c r="J115" t="s">
        <v>18</v>
      </c>
      <c r="L115">
        <f>G114-G115</f>
        <v>0</v>
      </c>
      <c r="M115">
        <f>ROUND((L115/G114)*100, 3)</f>
        <v>0</v>
      </c>
      <c r="N115">
        <f>ROUND((H115-H114)*10^9, 3)</f>
        <v>100378990.17299999</v>
      </c>
    </row>
    <row r="116" spans="1:14" x14ac:dyDescent="0.35">
      <c r="A116" t="s">
        <v>14</v>
      </c>
      <c r="B116" t="s">
        <v>15</v>
      </c>
      <c r="C116">
        <v>1</v>
      </c>
      <c r="D116">
        <v>34</v>
      </c>
      <c r="E116">
        <v>420</v>
      </c>
      <c r="F116" t="s">
        <v>16</v>
      </c>
      <c r="G116">
        <v>1500</v>
      </c>
      <c r="H116">
        <v>1724861497.49561</v>
      </c>
    </row>
    <row r="117" spans="1:14" x14ac:dyDescent="0.35">
      <c r="A117" t="s">
        <v>14</v>
      </c>
      <c r="B117" t="s">
        <v>15</v>
      </c>
      <c r="C117">
        <v>1</v>
      </c>
      <c r="D117">
        <v>34</v>
      </c>
      <c r="E117">
        <v>420</v>
      </c>
      <c r="F117" t="s">
        <v>17</v>
      </c>
      <c r="G117">
        <v>1500</v>
      </c>
      <c r="H117">
        <v>1724861497.609746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114135980.60600001</v>
      </c>
    </row>
    <row r="118" spans="1:14" x14ac:dyDescent="0.35">
      <c r="A118" t="s">
        <v>21</v>
      </c>
      <c r="B118" t="s">
        <v>22</v>
      </c>
      <c r="C118">
        <v>1</v>
      </c>
      <c r="D118">
        <v>0</v>
      </c>
      <c r="E118">
        <v>262</v>
      </c>
      <c r="F118" t="s">
        <v>16</v>
      </c>
      <c r="G118">
        <v>1500</v>
      </c>
      <c r="H118">
        <v>1724861497.6961131</v>
      </c>
    </row>
    <row r="119" spans="1:14" x14ac:dyDescent="0.35">
      <c r="A119" t="s">
        <v>21</v>
      </c>
      <c r="B119" t="s">
        <v>22</v>
      </c>
      <c r="C119">
        <v>1</v>
      </c>
      <c r="D119">
        <v>0</v>
      </c>
      <c r="E119">
        <v>262</v>
      </c>
      <c r="F119" t="s">
        <v>17</v>
      </c>
      <c r="G119">
        <v>1500</v>
      </c>
      <c r="H119">
        <v>1724861497.8110189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114905834.198</v>
      </c>
    </row>
    <row r="120" spans="1:14" x14ac:dyDescent="0.35">
      <c r="A120" t="s">
        <v>20</v>
      </c>
      <c r="B120" t="s">
        <v>59</v>
      </c>
      <c r="C120">
        <v>1</v>
      </c>
      <c r="D120">
        <v>35</v>
      </c>
      <c r="E120">
        <v>874</v>
      </c>
      <c r="F120" t="s">
        <v>16</v>
      </c>
      <c r="G120">
        <v>2970</v>
      </c>
      <c r="H120">
        <v>1724861497.9119799</v>
      </c>
    </row>
    <row r="121" spans="1:14" x14ac:dyDescent="0.35">
      <c r="A121" t="s">
        <v>20</v>
      </c>
      <c r="B121" t="s">
        <v>59</v>
      </c>
      <c r="C121">
        <v>1</v>
      </c>
      <c r="D121">
        <v>35</v>
      </c>
      <c r="E121">
        <v>874</v>
      </c>
      <c r="F121" t="s">
        <v>17</v>
      </c>
      <c r="G121">
        <v>2970</v>
      </c>
      <c r="H121">
        <v>1724861498.024545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112565040.588</v>
      </c>
    </row>
    <row r="122" spans="1:14" x14ac:dyDescent="0.35">
      <c r="A122" t="s">
        <v>60</v>
      </c>
      <c r="B122" t="s">
        <v>61</v>
      </c>
      <c r="C122">
        <v>1</v>
      </c>
      <c r="D122">
        <v>35</v>
      </c>
      <c r="E122">
        <v>874</v>
      </c>
      <c r="F122" t="s">
        <v>16</v>
      </c>
      <c r="G122">
        <v>2970</v>
      </c>
      <c r="H122">
        <v>1724861497.5911391</v>
      </c>
    </row>
    <row r="123" spans="1:14" x14ac:dyDescent="0.35">
      <c r="A123" t="s">
        <v>60</v>
      </c>
      <c r="B123" t="s">
        <v>61</v>
      </c>
      <c r="C123">
        <v>1</v>
      </c>
      <c r="D123">
        <v>35</v>
      </c>
      <c r="E123">
        <v>874</v>
      </c>
      <c r="F123" t="s">
        <v>17</v>
      </c>
      <c r="G123">
        <v>2970</v>
      </c>
      <c r="H123">
        <v>1724861497.698168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107028961.182</v>
      </c>
    </row>
    <row r="124" spans="1:14" x14ac:dyDescent="0.35">
      <c r="A124" t="s">
        <v>23</v>
      </c>
      <c r="B124" t="s">
        <v>24</v>
      </c>
      <c r="C124">
        <v>1</v>
      </c>
      <c r="D124">
        <v>35</v>
      </c>
      <c r="E124">
        <v>874</v>
      </c>
      <c r="F124" t="s">
        <v>16</v>
      </c>
      <c r="G124">
        <v>2970</v>
      </c>
      <c r="H124">
        <v>1724861497.989265</v>
      </c>
    </row>
    <row r="125" spans="1:14" x14ac:dyDescent="0.35">
      <c r="A125" t="s">
        <v>23</v>
      </c>
      <c r="B125" t="s">
        <v>24</v>
      </c>
      <c r="C125">
        <v>1</v>
      </c>
      <c r="D125">
        <v>35</v>
      </c>
      <c r="E125">
        <v>874</v>
      </c>
      <c r="F125" t="s">
        <v>17</v>
      </c>
      <c r="G125">
        <v>2970</v>
      </c>
      <c r="H125">
        <v>1724861498.127691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138426065.44499999</v>
      </c>
    </row>
    <row r="126" spans="1:14" x14ac:dyDescent="0.35">
      <c r="A126" t="s">
        <v>19</v>
      </c>
      <c r="B126" t="s">
        <v>21</v>
      </c>
      <c r="C126">
        <v>2</v>
      </c>
      <c r="D126">
        <v>35</v>
      </c>
      <c r="E126">
        <v>874</v>
      </c>
      <c r="F126" t="s">
        <v>16</v>
      </c>
      <c r="G126">
        <v>2970</v>
      </c>
      <c r="H126">
        <v>1724861497.884058</v>
      </c>
    </row>
    <row r="127" spans="1:14" x14ac:dyDescent="0.35">
      <c r="A127" t="s">
        <v>19</v>
      </c>
      <c r="B127" t="s">
        <v>21</v>
      </c>
      <c r="C127">
        <v>2</v>
      </c>
      <c r="D127">
        <v>35</v>
      </c>
      <c r="E127">
        <v>874</v>
      </c>
      <c r="F127" t="s">
        <v>17</v>
      </c>
      <c r="G127">
        <v>2970</v>
      </c>
      <c r="H127">
        <v>1724861497.999156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115097999.573</v>
      </c>
    </row>
    <row r="128" spans="1:14" x14ac:dyDescent="0.35">
      <c r="A128" t="s">
        <v>57</v>
      </c>
      <c r="B128" t="s">
        <v>23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1724861497.9899249</v>
      </c>
    </row>
    <row r="129" spans="1:14" x14ac:dyDescent="0.35">
      <c r="A129" t="s">
        <v>57</v>
      </c>
      <c r="B129" t="s">
        <v>23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1724861498.12553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135605096.817</v>
      </c>
    </row>
    <row r="130" spans="1:14" x14ac:dyDescent="0.35">
      <c r="A130" t="s">
        <v>20</v>
      </c>
      <c r="B130" t="s">
        <v>60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1724861497.967804</v>
      </c>
    </row>
    <row r="131" spans="1:14" x14ac:dyDescent="0.35">
      <c r="A131" t="s">
        <v>20</v>
      </c>
      <c r="B131" t="s">
        <v>60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1724861498.095247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127443075.18000001</v>
      </c>
    </row>
    <row r="133" spans="1:14" x14ac:dyDescent="0.35">
      <c r="A133" s="1" t="s">
        <v>29</v>
      </c>
    </row>
    <row r="134" spans="1:14" x14ac:dyDescent="0.35">
      <c r="A134" t="s">
        <v>57</v>
      </c>
      <c r="B134" t="s">
        <v>58</v>
      </c>
      <c r="C134">
        <v>1</v>
      </c>
      <c r="D134">
        <v>34</v>
      </c>
      <c r="E134">
        <v>420</v>
      </c>
      <c r="F134" t="s">
        <v>16</v>
      </c>
      <c r="G134">
        <v>1500</v>
      </c>
      <c r="H134">
        <v>1724861800.6280291</v>
      </c>
    </row>
    <row r="135" spans="1:14" x14ac:dyDescent="0.35">
      <c r="A135" t="s">
        <v>57</v>
      </c>
      <c r="B135" t="s">
        <v>58</v>
      </c>
      <c r="C135">
        <v>1</v>
      </c>
      <c r="D135">
        <v>34</v>
      </c>
      <c r="E135">
        <v>420</v>
      </c>
      <c r="F135" t="s">
        <v>17</v>
      </c>
      <c r="G135">
        <v>1500</v>
      </c>
      <c r="H135">
        <v>1724861800.7250769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97047805.785999998</v>
      </c>
    </row>
    <row r="136" spans="1:14" x14ac:dyDescent="0.35">
      <c r="A136" t="s">
        <v>14</v>
      </c>
      <c r="B136" t="s">
        <v>15</v>
      </c>
      <c r="C136">
        <v>1</v>
      </c>
      <c r="D136">
        <v>34</v>
      </c>
      <c r="E136">
        <v>420</v>
      </c>
      <c r="F136" t="s">
        <v>16</v>
      </c>
      <c r="G136">
        <v>1500</v>
      </c>
      <c r="H136">
        <v>1724861800.936414</v>
      </c>
    </row>
    <row r="137" spans="1:14" x14ac:dyDescent="0.35">
      <c r="A137" t="s">
        <v>14</v>
      </c>
      <c r="B137" t="s">
        <v>15</v>
      </c>
      <c r="C137">
        <v>1</v>
      </c>
      <c r="D137">
        <v>34</v>
      </c>
      <c r="E137">
        <v>420</v>
      </c>
      <c r="F137" t="s">
        <v>17</v>
      </c>
      <c r="G137">
        <v>1500</v>
      </c>
      <c r="H137">
        <v>1724861801.0455029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109088897.705</v>
      </c>
    </row>
    <row r="138" spans="1:14" x14ac:dyDescent="0.35">
      <c r="A138" t="s">
        <v>21</v>
      </c>
      <c r="B138" t="s">
        <v>19</v>
      </c>
      <c r="C138">
        <v>1</v>
      </c>
      <c r="D138">
        <v>34</v>
      </c>
      <c r="E138">
        <v>420</v>
      </c>
      <c r="F138" t="s">
        <v>16</v>
      </c>
      <c r="G138">
        <v>1500</v>
      </c>
      <c r="H138">
        <v>1724861800.608536</v>
      </c>
    </row>
    <row r="139" spans="1:14" x14ac:dyDescent="0.35">
      <c r="A139" t="s">
        <v>21</v>
      </c>
      <c r="B139" t="s">
        <v>19</v>
      </c>
      <c r="C139">
        <v>1</v>
      </c>
      <c r="D139">
        <v>34</v>
      </c>
      <c r="E139">
        <v>420</v>
      </c>
      <c r="F139" t="s">
        <v>17</v>
      </c>
      <c r="G139">
        <v>1500</v>
      </c>
      <c r="H139">
        <v>1724861800.724278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115741968.155</v>
      </c>
    </row>
    <row r="140" spans="1:14" x14ac:dyDescent="0.35">
      <c r="A140" t="s">
        <v>19</v>
      </c>
      <c r="B140" t="s">
        <v>20</v>
      </c>
      <c r="C140">
        <v>1</v>
      </c>
      <c r="D140">
        <v>0</v>
      </c>
      <c r="E140">
        <v>262</v>
      </c>
      <c r="F140" t="s">
        <v>16</v>
      </c>
      <c r="G140">
        <v>1500</v>
      </c>
      <c r="H140">
        <v>1724861800.831362</v>
      </c>
    </row>
    <row r="141" spans="1:14" x14ac:dyDescent="0.35">
      <c r="A141" t="s">
        <v>19</v>
      </c>
      <c r="B141" t="s">
        <v>20</v>
      </c>
      <c r="C141">
        <v>1</v>
      </c>
      <c r="D141">
        <v>0</v>
      </c>
      <c r="E141">
        <v>262</v>
      </c>
      <c r="F141" t="s">
        <v>17</v>
      </c>
      <c r="G141">
        <v>1500</v>
      </c>
      <c r="H141">
        <v>1724861800.9369271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105565071.10600001</v>
      </c>
    </row>
    <row r="142" spans="1:14" x14ac:dyDescent="0.35">
      <c r="A142" t="s">
        <v>20</v>
      </c>
      <c r="B142" t="s">
        <v>57</v>
      </c>
      <c r="C142">
        <v>1</v>
      </c>
      <c r="D142">
        <v>34</v>
      </c>
      <c r="E142">
        <v>420</v>
      </c>
      <c r="F142" t="s">
        <v>16</v>
      </c>
      <c r="G142">
        <v>1500</v>
      </c>
      <c r="H142">
        <v>1724861800.6736</v>
      </c>
    </row>
    <row r="143" spans="1:14" x14ac:dyDescent="0.35">
      <c r="A143" t="s">
        <v>20</v>
      </c>
      <c r="B143" t="s">
        <v>57</v>
      </c>
      <c r="C143">
        <v>1</v>
      </c>
      <c r="D143">
        <v>34</v>
      </c>
      <c r="E143">
        <v>420</v>
      </c>
      <c r="F143" t="s">
        <v>17</v>
      </c>
      <c r="G143">
        <v>1500</v>
      </c>
      <c r="H143">
        <v>1724861800.7812519</v>
      </c>
      <c r="I143">
        <v>0</v>
      </c>
      <c r="J143" t="s">
        <v>18</v>
      </c>
      <c r="L143">
        <f>G142-G143</f>
        <v>0</v>
      </c>
      <c r="M143">
        <f>ROUND((L143/G142)*100, 3)</f>
        <v>0</v>
      </c>
      <c r="N143">
        <f>ROUND((H143-H142)*10^9, 3)</f>
        <v>107651948.92900001</v>
      </c>
    </row>
    <row r="144" spans="1:14" x14ac:dyDescent="0.35">
      <c r="A144" t="s">
        <v>21</v>
      </c>
      <c r="B144" t="s">
        <v>22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1724861801.0606849</v>
      </c>
    </row>
    <row r="145" spans="1:14" x14ac:dyDescent="0.35">
      <c r="A145" t="s">
        <v>21</v>
      </c>
      <c r="B145" t="s">
        <v>22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1724861801.164031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103346109.39</v>
      </c>
    </row>
    <row r="146" spans="1:14" x14ac:dyDescent="0.35">
      <c r="A146" t="s">
        <v>20</v>
      </c>
      <c r="B146" t="s">
        <v>59</v>
      </c>
      <c r="C146">
        <v>1</v>
      </c>
      <c r="D146">
        <v>35</v>
      </c>
      <c r="E146">
        <v>874</v>
      </c>
      <c r="F146" t="s">
        <v>16</v>
      </c>
      <c r="G146">
        <v>2970</v>
      </c>
      <c r="H146">
        <v>1724861800.74018</v>
      </c>
    </row>
    <row r="147" spans="1:14" x14ac:dyDescent="0.35">
      <c r="A147" t="s">
        <v>20</v>
      </c>
      <c r="B147" t="s">
        <v>59</v>
      </c>
      <c r="C147">
        <v>1</v>
      </c>
      <c r="D147">
        <v>35</v>
      </c>
      <c r="E147">
        <v>874</v>
      </c>
      <c r="F147" t="s">
        <v>17</v>
      </c>
      <c r="G147">
        <v>2970</v>
      </c>
      <c r="H147">
        <v>1724861800.8196521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79472064.972000003</v>
      </c>
    </row>
    <row r="148" spans="1:14" x14ac:dyDescent="0.35">
      <c r="A148" t="s">
        <v>23</v>
      </c>
      <c r="B148" t="s">
        <v>24</v>
      </c>
      <c r="C148">
        <v>1</v>
      </c>
      <c r="D148">
        <v>35</v>
      </c>
      <c r="E148">
        <v>874</v>
      </c>
      <c r="F148" t="s">
        <v>16</v>
      </c>
      <c r="G148">
        <v>2970</v>
      </c>
      <c r="H148">
        <v>1724861800.641469</v>
      </c>
    </row>
    <row r="149" spans="1:14" x14ac:dyDescent="0.35">
      <c r="A149" t="s">
        <v>23</v>
      </c>
      <c r="B149" t="s">
        <v>24</v>
      </c>
      <c r="C149">
        <v>1</v>
      </c>
      <c r="D149">
        <v>35</v>
      </c>
      <c r="E149">
        <v>874</v>
      </c>
      <c r="F149" t="s">
        <v>17</v>
      </c>
      <c r="G149">
        <v>2970</v>
      </c>
      <c r="H149">
        <v>1724861800.782557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141088008.88100001</v>
      </c>
    </row>
    <row r="150" spans="1:14" x14ac:dyDescent="0.35">
      <c r="A150" t="s">
        <v>20</v>
      </c>
      <c r="B150" t="s">
        <v>60</v>
      </c>
      <c r="C150">
        <v>1</v>
      </c>
      <c r="D150">
        <v>35</v>
      </c>
      <c r="E150">
        <v>874</v>
      </c>
      <c r="F150" t="s">
        <v>16</v>
      </c>
      <c r="G150">
        <v>2970</v>
      </c>
      <c r="H150">
        <v>1724861800.956439</v>
      </c>
    </row>
    <row r="151" spans="1:14" x14ac:dyDescent="0.35">
      <c r="A151" t="s">
        <v>20</v>
      </c>
      <c r="B151" t="s">
        <v>60</v>
      </c>
      <c r="C151">
        <v>1</v>
      </c>
      <c r="D151">
        <v>35</v>
      </c>
      <c r="E151">
        <v>874</v>
      </c>
      <c r="F151" t="s">
        <v>17</v>
      </c>
      <c r="G151">
        <v>2970</v>
      </c>
      <c r="H151">
        <v>1724861801.0796731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123234033.58499999</v>
      </c>
    </row>
    <row r="152" spans="1:14" x14ac:dyDescent="0.35">
      <c r="A152" t="s">
        <v>57</v>
      </c>
      <c r="B152" t="s">
        <v>23</v>
      </c>
      <c r="C152">
        <v>1</v>
      </c>
      <c r="D152">
        <v>35</v>
      </c>
      <c r="E152">
        <v>874</v>
      </c>
      <c r="F152" t="s">
        <v>16</v>
      </c>
      <c r="G152">
        <v>2970</v>
      </c>
      <c r="H152">
        <v>1724861801.0220029</v>
      </c>
    </row>
    <row r="153" spans="1:14" x14ac:dyDescent="0.35">
      <c r="A153" t="s">
        <v>57</v>
      </c>
      <c r="B153" t="s">
        <v>23</v>
      </c>
      <c r="C153">
        <v>1</v>
      </c>
      <c r="D153">
        <v>35</v>
      </c>
      <c r="E153">
        <v>874</v>
      </c>
      <c r="F153" t="s">
        <v>17</v>
      </c>
      <c r="G153">
        <v>2970</v>
      </c>
      <c r="H153">
        <v>1724861801.140198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118195056.91500001</v>
      </c>
    </row>
    <row r="154" spans="1:14" x14ac:dyDescent="0.35">
      <c r="A154" t="s">
        <v>60</v>
      </c>
      <c r="B154" t="s">
        <v>61</v>
      </c>
      <c r="C154">
        <v>1</v>
      </c>
      <c r="D154">
        <v>35</v>
      </c>
      <c r="E154">
        <v>874</v>
      </c>
      <c r="F154" t="s">
        <v>16</v>
      </c>
      <c r="G154">
        <v>2970</v>
      </c>
      <c r="H154">
        <v>1724861800.9048631</v>
      </c>
    </row>
    <row r="155" spans="1:14" x14ac:dyDescent="0.35">
      <c r="A155" t="s">
        <v>60</v>
      </c>
      <c r="B155" t="s">
        <v>61</v>
      </c>
      <c r="C155">
        <v>1</v>
      </c>
      <c r="D155">
        <v>35</v>
      </c>
      <c r="E155">
        <v>874</v>
      </c>
      <c r="F155" t="s">
        <v>17</v>
      </c>
      <c r="G155">
        <v>2970</v>
      </c>
      <c r="H155">
        <v>1724861801.01386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108996868.134</v>
      </c>
    </row>
    <row r="156" spans="1:14" x14ac:dyDescent="0.35">
      <c r="A156" t="s">
        <v>19</v>
      </c>
      <c r="B156" t="s">
        <v>21</v>
      </c>
      <c r="C156">
        <v>2</v>
      </c>
      <c r="D156">
        <v>35</v>
      </c>
      <c r="E156">
        <v>874</v>
      </c>
      <c r="F156" t="s">
        <v>16</v>
      </c>
      <c r="G156">
        <v>2970</v>
      </c>
      <c r="H156">
        <v>1724861800.6192999</v>
      </c>
    </row>
    <row r="157" spans="1:14" x14ac:dyDescent="0.35">
      <c r="A157" t="s">
        <v>19</v>
      </c>
      <c r="B157" t="s">
        <v>21</v>
      </c>
      <c r="C157">
        <v>2</v>
      </c>
      <c r="D157">
        <v>35</v>
      </c>
      <c r="E157">
        <v>874</v>
      </c>
      <c r="F157" t="s">
        <v>17</v>
      </c>
      <c r="G157">
        <v>2970</v>
      </c>
      <c r="H157">
        <v>1724861800.743711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124411106.11</v>
      </c>
    </row>
    <row r="159" spans="1:14" x14ac:dyDescent="0.35">
      <c r="A159" s="1" t="s">
        <v>30</v>
      </c>
    </row>
    <row r="160" spans="1:14" x14ac:dyDescent="0.35">
      <c r="A160" t="s">
        <v>14</v>
      </c>
      <c r="B160" t="s">
        <v>15</v>
      </c>
      <c r="C160">
        <v>1</v>
      </c>
      <c r="D160">
        <v>34</v>
      </c>
      <c r="E160">
        <v>420</v>
      </c>
      <c r="F160" t="s">
        <v>16</v>
      </c>
      <c r="G160">
        <v>1500</v>
      </c>
      <c r="H160">
        <v>1724862104.208596</v>
      </c>
    </row>
    <row r="161" spans="1:14" x14ac:dyDescent="0.35">
      <c r="A161" t="s">
        <v>14</v>
      </c>
      <c r="B161" t="s">
        <v>15</v>
      </c>
      <c r="C161">
        <v>1</v>
      </c>
      <c r="D161">
        <v>34</v>
      </c>
      <c r="E161">
        <v>420</v>
      </c>
      <c r="F161" t="s">
        <v>17</v>
      </c>
      <c r="G161">
        <v>1500</v>
      </c>
      <c r="H161">
        <v>1724862104.328768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120172023.773</v>
      </c>
    </row>
    <row r="162" spans="1:14" x14ac:dyDescent="0.35">
      <c r="A162" t="s">
        <v>19</v>
      </c>
      <c r="B162" t="s">
        <v>20</v>
      </c>
      <c r="C162">
        <v>1</v>
      </c>
      <c r="D162">
        <v>0</v>
      </c>
      <c r="E162">
        <v>262</v>
      </c>
      <c r="F162" t="s">
        <v>16</v>
      </c>
      <c r="G162">
        <v>1500</v>
      </c>
      <c r="H162">
        <v>1724862104.0325849</v>
      </c>
    </row>
    <row r="163" spans="1:14" x14ac:dyDescent="0.35">
      <c r="A163" t="s">
        <v>19</v>
      </c>
      <c r="B163" t="s">
        <v>20</v>
      </c>
      <c r="C163">
        <v>1</v>
      </c>
      <c r="D163">
        <v>0</v>
      </c>
      <c r="E163">
        <v>262</v>
      </c>
      <c r="F163" t="s">
        <v>17</v>
      </c>
      <c r="G163">
        <v>1500</v>
      </c>
      <c r="H163">
        <v>1724862104.139442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106857061.38600001</v>
      </c>
    </row>
    <row r="164" spans="1:14" x14ac:dyDescent="0.35">
      <c r="A164" t="s">
        <v>21</v>
      </c>
      <c r="B164" t="s">
        <v>22</v>
      </c>
      <c r="C164">
        <v>1</v>
      </c>
      <c r="D164">
        <v>0</v>
      </c>
      <c r="E164">
        <v>262</v>
      </c>
      <c r="F164" t="s">
        <v>16</v>
      </c>
      <c r="G164">
        <v>1500</v>
      </c>
      <c r="H164">
        <v>1724862103.644012</v>
      </c>
    </row>
    <row r="165" spans="1:14" x14ac:dyDescent="0.35">
      <c r="A165" t="s">
        <v>21</v>
      </c>
      <c r="B165" t="s">
        <v>22</v>
      </c>
      <c r="C165">
        <v>1</v>
      </c>
      <c r="D165">
        <v>0</v>
      </c>
      <c r="E165">
        <v>262</v>
      </c>
      <c r="F165" t="s">
        <v>17</v>
      </c>
      <c r="G165">
        <v>1500</v>
      </c>
      <c r="H165">
        <v>1724862103.7432311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99219083.785999998</v>
      </c>
    </row>
    <row r="166" spans="1:14" x14ac:dyDescent="0.35">
      <c r="A166" t="s">
        <v>57</v>
      </c>
      <c r="B166" t="s">
        <v>58</v>
      </c>
      <c r="C166">
        <v>1</v>
      </c>
      <c r="D166">
        <v>34</v>
      </c>
      <c r="E166">
        <v>420</v>
      </c>
      <c r="F166" t="s">
        <v>16</v>
      </c>
      <c r="G166">
        <v>1500</v>
      </c>
      <c r="H166">
        <v>1724862103.6999111</v>
      </c>
    </row>
    <row r="167" spans="1:14" x14ac:dyDescent="0.35">
      <c r="A167" t="s">
        <v>57</v>
      </c>
      <c r="B167" t="s">
        <v>58</v>
      </c>
      <c r="C167">
        <v>1</v>
      </c>
      <c r="D167">
        <v>34</v>
      </c>
      <c r="E167">
        <v>420</v>
      </c>
      <c r="F167" t="s">
        <v>17</v>
      </c>
      <c r="G167">
        <v>1500</v>
      </c>
      <c r="H167">
        <v>1724862103.7856851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85773944.855000004</v>
      </c>
    </row>
    <row r="168" spans="1:14" x14ac:dyDescent="0.35">
      <c r="A168" t="s">
        <v>21</v>
      </c>
      <c r="B168" t="s">
        <v>19</v>
      </c>
      <c r="C168">
        <v>1</v>
      </c>
      <c r="D168">
        <v>34</v>
      </c>
      <c r="E168">
        <v>420</v>
      </c>
      <c r="F168" t="s">
        <v>16</v>
      </c>
      <c r="G168">
        <v>1500</v>
      </c>
      <c r="H168">
        <v>1724862104.056138</v>
      </c>
    </row>
    <row r="169" spans="1:14" x14ac:dyDescent="0.35">
      <c r="A169" t="s">
        <v>21</v>
      </c>
      <c r="B169" t="s">
        <v>19</v>
      </c>
      <c r="C169">
        <v>1</v>
      </c>
      <c r="D169">
        <v>34</v>
      </c>
      <c r="E169">
        <v>420</v>
      </c>
      <c r="F169" t="s">
        <v>17</v>
      </c>
      <c r="G169">
        <v>1500</v>
      </c>
      <c r="H169">
        <v>1724862104.171123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114984989.16599999</v>
      </c>
    </row>
    <row r="170" spans="1:14" x14ac:dyDescent="0.35">
      <c r="A170" t="s">
        <v>20</v>
      </c>
      <c r="B170" t="s">
        <v>57</v>
      </c>
      <c r="C170">
        <v>1</v>
      </c>
      <c r="D170">
        <v>34</v>
      </c>
      <c r="E170">
        <v>420</v>
      </c>
      <c r="F170" t="s">
        <v>16</v>
      </c>
      <c r="G170">
        <v>1500</v>
      </c>
      <c r="H170">
        <v>1724862103.8197041</v>
      </c>
    </row>
    <row r="171" spans="1:14" x14ac:dyDescent="0.35">
      <c r="A171" t="s">
        <v>20</v>
      </c>
      <c r="B171" t="s">
        <v>57</v>
      </c>
      <c r="C171">
        <v>1</v>
      </c>
      <c r="D171">
        <v>34</v>
      </c>
      <c r="E171">
        <v>420</v>
      </c>
      <c r="F171" t="s">
        <v>17</v>
      </c>
      <c r="G171">
        <v>1500</v>
      </c>
      <c r="H171">
        <v>1724862103.916059</v>
      </c>
      <c r="I171">
        <v>0</v>
      </c>
      <c r="J171" t="s">
        <v>18</v>
      </c>
      <c r="L171">
        <f>G170-G171</f>
        <v>0</v>
      </c>
      <c r="M171">
        <f>ROUND((L171/G170)*100, 3)</f>
        <v>0</v>
      </c>
      <c r="N171">
        <f>ROUND((H171-H170)*10^9, 3)</f>
        <v>96354961.394999996</v>
      </c>
    </row>
    <row r="172" spans="1:14" x14ac:dyDescent="0.35">
      <c r="A172" t="s">
        <v>19</v>
      </c>
      <c r="B172" t="s">
        <v>21</v>
      </c>
      <c r="C172">
        <v>2</v>
      </c>
      <c r="D172">
        <v>35</v>
      </c>
      <c r="E172">
        <v>874</v>
      </c>
      <c r="F172" t="s">
        <v>16</v>
      </c>
      <c r="G172">
        <v>2970</v>
      </c>
      <c r="H172">
        <v>1724862104.0090499</v>
      </c>
    </row>
    <row r="173" spans="1:14" x14ac:dyDescent="0.35">
      <c r="A173" t="s">
        <v>19</v>
      </c>
      <c r="B173" t="s">
        <v>21</v>
      </c>
      <c r="C173">
        <v>2</v>
      </c>
      <c r="D173">
        <v>35</v>
      </c>
      <c r="E173">
        <v>874</v>
      </c>
      <c r="F173" t="s">
        <v>17</v>
      </c>
      <c r="G173">
        <v>2970</v>
      </c>
      <c r="H173">
        <v>1724862104.124073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115023136.139</v>
      </c>
    </row>
    <row r="174" spans="1:14" x14ac:dyDescent="0.35">
      <c r="A174" t="s">
        <v>60</v>
      </c>
      <c r="B174" t="s">
        <v>61</v>
      </c>
      <c r="C174">
        <v>1</v>
      </c>
      <c r="D174">
        <v>35</v>
      </c>
      <c r="E174">
        <v>874</v>
      </c>
      <c r="F174" t="s">
        <v>16</v>
      </c>
      <c r="G174">
        <v>2970</v>
      </c>
      <c r="H174">
        <v>1724862104.032316</v>
      </c>
    </row>
    <row r="175" spans="1:14" x14ac:dyDescent="0.35">
      <c r="A175" t="s">
        <v>60</v>
      </c>
      <c r="B175" t="s">
        <v>61</v>
      </c>
      <c r="C175">
        <v>1</v>
      </c>
      <c r="D175">
        <v>35</v>
      </c>
      <c r="E175">
        <v>874</v>
      </c>
      <c r="F175" t="s">
        <v>17</v>
      </c>
      <c r="G175">
        <v>2970</v>
      </c>
      <c r="H175">
        <v>1724862104.1658299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133513927.45999999</v>
      </c>
    </row>
    <row r="176" spans="1:14" x14ac:dyDescent="0.35">
      <c r="A176" t="s">
        <v>23</v>
      </c>
      <c r="B176" t="s">
        <v>24</v>
      </c>
      <c r="C176">
        <v>1</v>
      </c>
      <c r="D176">
        <v>35</v>
      </c>
      <c r="E176">
        <v>874</v>
      </c>
      <c r="F176" t="s">
        <v>16</v>
      </c>
      <c r="G176">
        <v>2970</v>
      </c>
      <c r="H176">
        <v>1724862103.9596519</v>
      </c>
    </row>
    <row r="177" spans="1:14" x14ac:dyDescent="0.35">
      <c r="A177" t="s">
        <v>23</v>
      </c>
      <c r="B177" t="s">
        <v>24</v>
      </c>
      <c r="C177">
        <v>1</v>
      </c>
      <c r="D177">
        <v>35</v>
      </c>
      <c r="E177">
        <v>874</v>
      </c>
      <c r="F177" t="s">
        <v>17</v>
      </c>
      <c r="G177">
        <v>2970</v>
      </c>
      <c r="H177">
        <v>1724862104.082433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122781038.28399999</v>
      </c>
    </row>
    <row r="178" spans="1:14" x14ac:dyDescent="0.35">
      <c r="A178" t="s">
        <v>20</v>
      </c>
      <c r="B178" t="s">
        <v>60</v>
      </c>
      <c r="C178">
        <v>1</v>
      </c>
      <c r="D178">
        <v>35</v>
      </c>
      <c r="E178">
        <v>874</v>
      </c>
      <c r="F178" t="s">
        <v>16</v>
      </c>
      <c r="G178">
        <v>2970</v>
      </c>
      <c r="H178">
        <v>1724862103.9879389</v>
      </c>
    </row>
    <row r="179" spans="1:14" x14ac:dyDescent="0.35">
      <c r="A179" t="s">
        <v>20</v>
      </c>
      <c r="B179" t="s">
        <v>60</v>
      </c>
      <c r="C179">
        <v>1</v>
      </c>
      <c r="D179">
        <v>35</v>
      </c>
      <c r="E179">
        <v>874</v>
      </c>
      <c r="F179" t="s">
        <v>17</v>
      </c>
      <c r="G179">
        <v>2970</v>
      </c>
      <c r="H179">
        <v>1724862104.094228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106289148.331</v>
      </c>
    </row>
    <row r="180" spans="1:14" x14ac:dyDescent="0.35">
      <c r="A180" t="s">
        <v>57</v>
      </c>
      <c r="B180" t="s">
        <v>23</v>
      </c>
      <c r="C180">
        <v>1</v>
      </c>
      <c r="D180">
        <v>35</v>
      </c>
      <c r="E180">
        <v>874</v>
      </c>
      <c r="F180" t="s">
        <v>16</v>
      </c>
      <c r="G180">
        <v>2970</v>
      </c>
      <c r="H180">
        <v>1724862104.1727841</v>
      </c>
    </row>
    <row r="181" spans="1:14" x14ac:dyDescent="0.35">
      <c r="A181" t="s">
        <v>57</v>
      </c>
      <c r="B181" t="s">
        <v>23</v>
      </c>
      <c r="C181">
        <v>1</v>
      </c>
      <c r="D181">
        <v>35</v>
      </c>
      <c r="E181">
        <v>874</v>
      </c>
      <c r="F181" t="s">
        <v>17</v>
      </c>
      <c r="G181">
        <v>2970</v>
      </c>
      <c r="H181">
        <v>1724862104.2673249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94540834.427000001</v>
      </c>
    </row>
    <row r="182" spans="1:14" x14ac:dyDescent="0.35">
      <c r="A182" t="s">
        <v>20</v>
      </c>
      <c r="B182" t="s">
        <v>59</v>
      </c>
      <c r="C182">
        <v>1</v>
      </c>
      <c r="D182">
        <v>35</v>
      </c>
      <c r="E182">
        <v>874</v>
      </c>
      <c r="F182" t="s">
        <v>16</v>
      </c>
      <c r="G182">
        <v>2970</v>
      </c>
      <c r="H182">
        <v>1724862104.1835189</v>
      </c>
    </row>
    <row r="183" spans="1:14" x14ac:dyDescent="0.35">
      <c r="A183" t="s">
        <v>20</v>
      </c>
      <c r="B183" t="s">
        <v>59</v>
      </c>
      <c r="C183">
        <v>1</v>
      </c>
      <c r="D183">
        <v>35</v>
      </c>
      <c r="E183">
        <v>874</v>
      </c>
      <c r="F183" t="s">
        <v>17</v>
      </c>
      <c r="G183">
        <v>2970</v>
      </c>
      <c r="H183">
        <v>1724862104.302047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118528127.67</v>
      </c>
    </row>
    <row r="185" spans="1:14" x14ac:dyDescent="0.35">
      <c r="A185" s="1" t="s">
        <v>31</v>
      </c>
    </row>
    <row r="186" spans="1:14" x14ac:dyDescent="0.35">
      <c r="A186" t="s">
        <v>20</v>
      </c>
      <c r="B186" t="s">
        <v>57</v>
      </c>
      <c r="C186">
        <v>1</v>
      </c>
      <c r="D186">
        <v>34</v>
      </c>
      <c r="E186">
        <v>420</v>
      </c>
      <c r="F186" t="s">
        <v>16</v>
      </c>
      <c r="G186">
        <v>1500</v>
      </c>
      <c r="H186">
        <v>1724862406.9397719</v>
      </c>
    </row>
    <row r="187" spans="1:14" x14ac:dyDescent="0.35">
      <c r="A187" t="s">
        <v>20</v>
      </c>
      <c r="B187" t="s">
        <v>57</v>
      </c>
      <c r="C187">
        <v>1</v>
      </c>
      <c r="D187">
        <v>34</v>
      </c>
      <c r="E187">
        <v>420</v>
      </c>
      <c r="F187" t="s">
        <v>17</v>
      </c>
      <c r="G187">
        <v>1500</v>
      </c>
      <c r="H187">
        <v>1724862407.0189331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79161167.144999996</v>
      </c>
    </row>
    <row r="188" spans="1:14" x14ac:dyDescent="0.35">
      <c r="A188" t="s">
        <v>21</v>
      </c>
      <c r="B188" t="s">
        <v>19</v>
      </c>
      <c r="C188">
        <v>1</v>
      </c>
      <c r="D188">
        <v>34</v>
      </c>
      <c r="E188">
        <v>420</v>
      </c>
      <c r="F188" t="s">
        <v>16</v>
      </c>
      <c r="G188">
        <v>1500</v>
      </c>
      <c r="H188">
        <v>1724862407.2259221</v>
      </c>
    </row>
    <row r="189" spans="1:14" x14ac:dyDescent="0.35">
      <c r="A189" t="s">
        <v>21</v>
      </c>
      <c r="B189" t="s">
        <v>19</v>
      </c>
      <c r="C189">
        <v>1</v>
      </c>
      <c r="D189">
        <v>34</v>
      </c>
      <c r="E189">
        <v>420</v>
      </c>
      <c r="F189" t="s">
        <v>17</v>
      </c>
      <c r="G189">
        <v>1500</v>
      </c>
      <c r="H189">
        <v>1724862407.357718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131795883.17900001</v>
      </c>
    </row>
    <row r="190" spans="1:14" x14ac:dyDescent="0.35">
      <c r="A190" t="s">
        <v>14</v>
      </c>
      <c r="B190" t="s">
        <v>15</v>
      </c>
      <c r="C190">
        <v>1</v>
      </c>
      <c r="D190">
        <v>34</v>
      </c>
      <c r="E190">
        <v>420</v>
      </c>
      <c r="F190" t="s">
        <v>16</v>
      </c>
      <c r="G190">
        <v>1500</v>
      </c>
      <c r="H190">
        <v>1724862407.473067</v>
      </c>
    </row>
    <row r="191" spans="1:14" x14ac:dyDescent="0.35">
      <c r="A191" t="s">
        <v>14</v>
      </c>
      <c r="B191" t="s">
        <v>15</v>
      </c>
      <c r="C191">
        <v>1</v>
      </c>
      <c r="D191">
        <v>34</v>
      </c>
      <c r="E191">
        <v>420</v>
      </c>
      <c r="F191" t="s">
        <v>17</v>
      </c>
      <c r="G191">
        <v>1500</v>
      </c>
      <c r="H191">
        <v>1724862407.613977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140909910.20199999</v>
      </c>
    </row>
    <row r="192" spans="1:14" x14ac:dyDescent="0.35">
      <c r="A192" t="s">
        <v>21</v>
      </c>
      <c r="B192" t="s">
        <v>22</v>
      </c>
      <c r="C192">
        <v>1</v>
      </c>
      <c r="D192">
        <v>0</v>
      </c>
      <c r="E192">
        <v>262</v>
      </c>
      <c r="F192" t="s">
        <v>16</v>
      </c>
      <c r="G192">
        <v>1500</v>
      </c>
      <c r="H192">
        <v>1724862407.0641029</v>
      </c>
    </row>
    <row r="193" spans="1:14" x14ac:dyDescent="0.35">
      <c r="A193" t="s">
        <v>21</v>
      </c>
      <c r="B193" t="s">
        <v>22</v>
      </c>
      <c r="C193">
        <v>1</v>
      </c>
      <c r="D193">
        <v>0</v>
      </c>
      <c r="E193">
        <v>262</v>
      </c>
      <c r="F193" t="s">
        <v>17</v>
      </c>
      <c r="G193">
        <v>1500</v>
      </c>
      <c r="H193">
        <v>1724862407.1626551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98552227.019999996</v>
      </c>
    </row>
    <row r="194" spans="1:14" x14ac:dyDescent="0.35">
      <c r="A194" t="s">
        <v>57</v>
      </c>
      <c r="B194" t="s">
        <v>58</v>
      </c>
      <c r="C194">
        <v>1</v>
      </c>
      <c r="D194">
        <v>34</v>
      </c>
      <c r="E194">
        <v>420</v>
      </c>
      <c r="F194" t="s">
        <v>16</v>
      </c>
      <c r="G194">
        <v>1500</v>
      </c>
      <c r="H194">
        <v>1724862406.9955931</v>
      </c>
    </row>
    <row r="195" spans="1:14" x14ac:dyDescent="0.35">
      <c r="A195" t="s">
        <v>57</v>
      </c>
      <c r="B195" t="s">
        <v>58</v>
      </c>
      <c r="C195">
        <v>1</v>
      </c>
      <c r="D195">
        <v>34</v>
      </c>
      <c r="E195">
        <v>420</v>
      </c>
      <c r="F195" t="s">
        <v>17</v>
      </c>
      <c r="G195">
        <v>1500</v>
      </c>
      <c r="H195">
        <v>1724862407.0842669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88673830.032000005</v>
      </c>
    </row>
    <row r="196" spans="1:14" x14ac:dyDescent="0.35">
      <c r="A196" t="s">
        <v>19</v>
      </c>
      <c r="B196" t="s">
        <v>20</v>
      </c>
      <c r="C196">
        <v>1</v>
      </c>
      <c r="D196">
        <v>0</v>
      </c>
      <c r="E196">
        <v>262</v>
      </c>
      <c r="F196" t="s">
        <v>16</v>
      </c>
      <c r="G196">
        <v>1500</v>
      </c>
      <c r="H196">
        <v>1724862407.4232149</v>
      </c>
    </row>
    <row r="197" spans="1:14" x14ac:dyDescent="0.35">
      <c r="A197" t="s">
        <v>19</v>
      </c>
      <c r="B197" t="s">
        <v>20</v>
      </c>
      <c r="C197">
        <v>1</v>
      </c>
      <c r="D197">
        <v>0</v>
      </c>
      <c r="E197">
        <v>262</v>
      </c>
      <c r="F197" t="s">
        <v>17</v>
      </c>
      <c r="G197">
        <v>1500</v>
      </c>
      <c r="H197">
        <v>1724862407.5486529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125437974.93000001</v>
      </c>
    </row>
    <row r="198" spans="1:14" x14ac:dyDescent="0.35">
      <c r="A198" t="s">
        <v>23</v>
      </c>
      <c r="B198" t="s">
        <v>24</v>
      </c>
      <c r="C198">
        <v>1</v>
      </c>
      <c r="D198">
        <v>35</v>
      </c>
      <c r="E198">
        <v>874</v>
      </c>
      <c r="F198" t="s">
        <v>16</v>
      </c>
      <c r="G198">
        <v>2970</v>
      </c>
      <c r="H198">
        <v>1724862407.301549</v>
      </c>
    </row>
    <row r="199" spans="1:14" x14ac:dyDescent="0.35">
      <c r="A199" t="s">
        <v>23</v>
      </c>
      <c r="B199" t="s">
        <v>24</v>
      </c>
      <c r="C199">
        <v>1</v>
      </c>
      <c r="D199">
        <v>35</v>
      </c>
      <c r="E199">
        <v>874</v>
      </c>
      <c r="F199" t="s">
        <v>17</v>
      </c>
      <c r="G199">
        <v>2970</v>
      </c>
      <c r="H199">
        <v>1724862407.4558549</v>
      </c>
      <c r="I199">
        <v>0</v>
      </c>
      <c r="J199" t="s">
        <v>18</v>
      </c>
      <c r="L199">
        <f>G198-G199</f>
        <v>0</v>
      </c>
      <c r="M199">
        <f>ROUND((L199/G198)*100, 3)</f>
        <v>0</v>
      </c>
      <c r="N199">
        <f>ROUND((H199-H198)*10^9, 3)</f>
        <v>154305934.90599999</v>
      </c>
    </row>
    <row r="200" spans="1:14" x14ac:dyDescent="0.35">
      <c r="A200" t="s">
        <v>57</v>
      </c>
      <c r="B200" t="s">
        <v>23</v>
      </c>
      <c r="C200">
        <v>1</v>
      </c>
      <c r="D200">
        <v>35</v>
      </c>
      <c r="E200">
        <v>874</v>
      </c>
      <c r="F200" t="s">
        <v>16</v>
      </c>
      <c r="G200">
        <v>2970</v>
      </c>
      <c r="H200">
        <v>1724862407.35184</v>
      </c>
    </row>
    <row r="201" spans="1:14" x14ac:dyDescent="0.35">
      <c r="A201" t="s">
        <v>57</v>
      </c>
      <c r="B201" t="s">
        <v>23</v>
      </c>
      <c r="C201">
        <v>1</v>
      </c>
      <c r="D201">
        <v>35</v>
      </c>
      <c r="E201">
        <v>874</v>
      </c>
      <c r="F201" t="s">
        <v>17</v>
      </c>
      <c r="G201">
        <v>2970</v>
      </c>
      <c r="H201">
        <v>1724862407.484623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132782936.096</v>
      </c>
    </row>
    <row r="202" spans="1:14" x14ac:dyDescent="0.35">
      <c r="A202" t="s">
        <v>60</v>
      </c>
      <c r="B202" t="s">
        <v>61</v>
      </c>
      <c r="C202">
        <v>1</v>
      </c>
      <c r="D202">
        <v>35</v>
      </c>
      <c r="E202">
        <v>874</v>
      </c>
      <c r="F202" t="s">
        <v>16</v>
      </c>
      <c r="G202">
        <v>2970</v>
      </c>
      <c r="H202">
        <v>1724862407.5127239</v>
      </c>
    </row>
    <row r="203" spans="1:14" x14ac:dyDescent="0.35">
      <c r="A203" t="s">
        <v>60</v>
      </c>
      <c r="B203" t="s">
        <v>61</v>
      </c>
      <c r="C203">
        <v>1</v>
      </c>
      <c r="D203">
        <v>35</v>
      </c>
      <c r="E203">
        <v>874</v>
      </c>
      <c r="F203" t="s">
        <v>17</v>
      </c>
      <c r="G203">
        <v>2970</v>
      </c>
      <c r="H203">
        <v>1724862407.6286881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115964174.271</v>
      </c>
    </row>
    <row r="204" spans="1:14" x14ac:dyDescent="0.35">
      <c r="A204" t="s">
        <v>20</v>
      </c>
      <c r="B204" t="s">
        <v>60</v>
      </c>
      <c r="C204">
        <v>1</v>
      </c>
      <c r="D204">
        <v>35</v>
      </c>
      <c r="E204">
        <v>874</v>
      </c>
      <c r="F204" t="s">
        <v>16</v>
      </c>
      <c r="G204">
        <v>2970</v>
      </c>
      <c r="H204">
        <v>1724862407.403868</v>
      </c>
    </row>
    <row r="205" spans="1:14" x14ac:dyDescent="0.35">
      <c r="A205" t="s">
        <v>20</v>
      </c>
      <c r="B205" t="s">
        <v>60</v>
      </c>
      <c r="C205">
        <v>1</v>
      </c>
      <c r="D205">
        <v>35</v>
      </c>
      <c r="E205">
        <v>874</v>
      </c>
      <c r="F205" t="s">
        <v>17</v>
      </c>
      <c r="G205">
        <v>2970</v>
      </c>
      <c r="H205">
        <v>1724862407.523639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119771003.723</v>
      </c>
    </row>
    <row r="206" spans="1:14" x14ac:dyDescent="0.35">
      <c r="A206" t="s">
        <v>19</v>
      </c>
      <c r="B206" t="s">
        <v>21</v>
      </c>
      <c r="C206">
        <v>2</v>
      </c>
      <c r="D206">
        <v>35</v>
      </c>
      <c r="E206">
        <v>874</v>
      </c>
      <c r="F206" t="s">
        <v>16</v>
      </c>
      <c r="G206">
        <v>2970</v>
      </c>
      <c r="H206">
        <v>1724862407.1478579</v>
      </c>
    </row>
    <row r="207" spans="1:14" x14ac:dyDescent="0.35">
      <c r="A207" t="s">
        <v>19</v>
      </c>
      <c r="B207" t="s">
        <v>21</v>
      </c>
      <c r="C207">
        <v>2</v>
      </c>
      <c r="D207">
        <v>35</v>
      </c>
      <c r="E207">
        <v>874</v>
      </c>
      <c r="F207" t="s">
        <v>17</v>
      </c>
      <c r="G207">
        <v>2970</v>
      </c>
      <c r="H207">
        <v>1724862407.2438991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96041202.545000002</v>
      </c>
    </row>
    <row r="208" spans="1:14" x14ac:dyDescent="0.35">
      <c r="A208" t="s">
        <v>20</v>
      </c>
      <c r="B208" t="s">
        <v>59</v>
      </c>
      <c r="C208">
        <v>1</v>
      </c>
      <c r="D208">
        <v>35</v>
      </c>
      <c r="E208">
        <v>874</v>
      </c>
      <c r="F208" t="s">
        <v>16</v>
      </c>
      <c r="G208">
        <v>2970</v>
      </c>
      <c r="H208">
        <v>1724862407.276232</v>
      </c>
    </row>
    <row r="209" spans="1:14" x14ac:dyDescent="0.35">
      <c r="A209" t="s">
        <v>20</v>
      </c>
      <c r="B209" t="s">
        <v>59</v>
      </c>
      <c r="C209">
        <v>1</v>
      </c>
      <c r="D209">
        <v>35</v>
      </c>
      <c r="E209">
        <v>874</v>
      </c>
      <c r="F209" t="s">
        <v>17</v>
      </c>
      <c r="G209">
        <v>2970</v>
      </c>
      <c r="H209">
        <v>1724862407.41151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135277986.52599999</v>
      </c>
    </row>
    <row r="211" spans="1:14" x14ac:dyDescent="0.35">
      <c r="A211" s="1" t="s">
        <v>32</v>
      </c>
    </row>
    <row r="212" spans="1:14" x14ac:dyDescent="0.35">
      <c r="A212" t="s">
        <v>19</v>
      </c>
      <c r="B212" t="s">
        <v>20</v>
      </c>
      <c r="C212">
        <v>1</v>
      </c>
      <c r="D212">
        <v>0</v>
      </c>
      <c r="E212">
        <v>262</v>
      </c>
      <c r="F212" t="s">
        <v>16</v>
      </c>
      <c r="G212">
        <v>1500</v>
      </c>
      <c r="H212">
        <v>1724862709.933378</v>
      </c>
    </row>
    <row r="213" spans="1:14" x14ac:dyDescent="0.35">
      <c r="A213" t="s">
        <v>19</v>
      </c>
      <c r="B213" t="s">
        <v>20</v>
      </c>
      <c r="C213">
        <v>1</v>
      </c>
      <c r="D213">
        <v>0</v>
      </c>
      <c r="E213">
        <v>262</v>
      </c>
      <c r="F213" t="s">
        <v>17</v>
      </c>
      <c r="G213">
        <v>1500</v>
      </c>
      <c r="H213">
        <v>1724862710.055156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121778011.322</v>
      </c>
    </row>
    <row r="214" spans="1:14" x14ac:dyDescent="0.35">
      <c r="A214" t="s">
        <v>57</v>
      </c>
      <c r="B214" t="s">
        <v>58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1724862710.28493</v>
      </c>
    </row>
    <row r="215" spans="1:14" x14ac:dyDescent="0.35">
      <c r="A215" t="s">
        <v>57</v>
      </c>
      <c r="B215" t="s">
        <v>58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1724862710.393456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108525991.44</v>
      </c>
    </row>
    <row r="216" spans="1:14" x14ac:dyDescent="0.35">
      <c r="A216" t="s">
        <v>21</v>
      </c>
      <c r="B216" t="s">
        <v>22</v>
      </c>
      <c r="C216">
        <v>1</v>
      </c>
      <c r="D216">
        <v>0</v>
      </c>
      <c r="E216">
        <v>262</v>
      </c>
      <c r="F216" t="s">
        <v>16</v>
      </c>
      <c r="G216">
        <v>1500</v>
      </c>
      <c r="H216">
        <v>1724862710.1835649</v>
      </c>
    </row>
    <row r="217" spans="1:14" x14ac:dyDescent="0.35">
      <c r="A217" t="s">
        <v>21</v>
      </c>
      <c r="B217" t="s">
        <v>22</v>
      </c>
      <c r="C217">
        <v>1</v>
      </c>
      <c r="D217">
        <v>0</v>
      </c>
      <c r="E217">
        <v>262</v>
      </c>
      <c r="F217" t="s">
        <v>17</v>
      </c>
      <c r="G217">
        <v>1500</v>
      </c>
      <c r="H217">
        <v>1724862710.308903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125338077.545</v>
      </c>
    </row>
    <row r="218" spans="1:14" x14ac:dyDescent="0.35">
      <c r="A218" t="s">
        <v>14</v>
      </c>
      <c r="B218" t="s">
        <v>15</v>
      </c>
      <c r="C218">
        <v>1</v>
      </c>
      <c r="D218">
        <v>34</v>
      </c>
      <c r="E218">
        <v>420</v>
      </c>
      <c r="F218" t="s">
        <v>16</v>
      </c>
      <c r="G218">
        <v>1500</v>
      </c>
      <c r="H218">
        <v>1724862709.867517</v>
      </c>
    </row>
    <row r="219" spans="1:14" x14ac:dyDescent="0.35">
      <c r="A219" t="s">
        <v>14</v>
      </c>
      <c r="B219" t="s">
        <v>15</v>
      </c>
      <c r="C219">
        <v>1</v>
      </c>
      <c r="D219">
        <v>34</v>
      </c>
      <c r="E219">
        <v>420</v>
      </c>
      <c r="F219" t="s">
        <v>17</v>
      </c>
      <c r="G219">
        <v>1500</v>
      </c>
      <c r="H219">
        <v>1724862709.943223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75706005.096000001</v>
      </c>
    </row>
    <row r="220" spans="1:14" x14ac:dyDescent="0.35">
      <c r="A220" t="s">
        <v>20</v>
      </c>
      <c r="B220" t="s">
        <v>57</v>
      </c>
      <c r="C220">
        <v>1</v>
      </c>
      <c r="D220">
        <v>34</v>
      </c>
      <c r="E220">
        <v>420</v>
      </c>
      <c r="F220" t="s">
        <v>16</v>
      </c>
      <c r="G220">
        <v>1500</v>
      </c>
      <c r="H220">
        <v>1724862710.3570261</v>
      </c>
    </row>
    <row r="221" spans="1:14" x14ac:dyDescent="0.35">
      <c r="A221" t="s">
        <v>20</v>
      </c>
      <c r="B221" t="s">
        <v>57</v>
      </c>
      <c r="C221">
        <v>1</v>
      </c>
      <c r="D221">
        <v>34</v>
      </c>
      <c r="E221">
        <v>420</v>
      </c>
      <c r="F221" t="s">
        <v>17</v>
      </c>
      <c r="G221">
        <v>1500</v>
      </c>
      <c r="H221">
        <v>1724862710.5051141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148087978.36300001</v>
      </c>
    </row>
    <row r="222" spans="1:14" x14ac:dyDescent="0.35">
      <c r="A222" t="s">
        <v>21</v>
      </c>
      <c r="B222" t="s">
        <v>19</v>
      </c>
      <c r="C222">
        <v>1</v>
      </c>
      <c r="D222">
        <v>34</v>
      </c>
      <c r="E222">
        <v>420</v>
      </c>
      <c r="F222" t="s">
        <v>16</v>
      </c>
      <c r="G222">
        <v>1500</v>
      </c>
      <c r="H222">
        <v>1724862710.2515321</v>
      </c>
    </row>
    <row r="223" spans="1:14" x14ac:dyDescent="0.35">
      <c r="A223" t="s">
        <v>21</v>
      </c>
      <c r="B223" t="s">
        <v>19</v>
      </c>
      <c r="C223">
        <v>1</v>
      </c>
      <c r="D223">
        <v>34</v>
      </c>
      <c r="E223">
        <v>420</v>
      </c>
      <c r="F223" t="s">
        <v>17</v>
      </c>
      <c r="G223">
        <v>1500</v>
      </c>
      <c r="H223">
        <v>1724862710.359045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107512950.897</v>
      </c>
    </row>
    <row r="224" spans="1:14" x14ac:dyDescent="0.35">
      <c r="A224" t="s">
        <v>20</v>
      </c>
      <c r="B224" t="s">
        <v>59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1724862709.867523</v>
      </c>
    </row>
    <row r="225" spans="1:14" x14ac:dyDescent="0.35">
      <c r="A225" t="s">
        <v>20</v>
      </c>
      <c r="B225" t="s">
        <v>59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1724862709.9755311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108008146.286</v>
      </c>
    </row>
    <row r="226" spans="1:14" x14ac:dyDescent="0.35">
      <c r="A226" t="s">
        <v>60</v>
      </c>
      <c r="B226" t="s">
        <v>61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1724862709.839663</v>
      </c>
    </row>
    <row r="227" spans="1:14" x14ac:dyDescent="0.35">
      <c r="A227" t="s">
        <v>60</v>
      </c>
      <c r="B227" t="s">
        <v>61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1724862709.935781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96117973.327999994</v>
      </c>
    </row>
    <row r="228" spans="1:14" x14ac:dyDescent="0.35">
      <c r="A228" t="s">
        <v>57</v>
      </c>
      <c r="B228" t="s">
        <v>23</v>
      </c>
      <c r="C228">
        <v>1</v>
      </c>
      <c r="D228">
        <v>35</v>
      </c>
      <c r="E228">
        <v>874</v>
      </c>
      <c r="F228" t="s">
        <v>16</v>
      </c>
      <c r="G228">
        <v>2970</v>
      </c>
      <c r="H228">
        <v>1724862710.3555789</v>
      </c>
    </row>
    <row r="229" spans="1:14" x14ac:dyDescent="0.35">
      <c r="A229" t="s">
        <v>57</v>
      </c>
      <c r="B229" t="s">
        <v>23</v>
      </c>
      <c r="C229">
        <v>1</v>
      </c>
      <c r="D229">
        <v>35</v>
      </c>
      <c r="E229">
        <v>874</v>
      </c>
      <c r="F229" t="s">
        <v>17</v>
      </c>
      <c r="G229">
        <v>2970</v>
      </c>
      <c r="H229">
        <v>1724862710.5177281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162149190.903</v>
      </c>
    </row>
    <row r="230" spans="1:14" x14ac:dyDescent="0.35">
      <c r="A230" t="s">
        <v>23</v>
      </c>
      <c r="B230" t="s">
        <v>24</v>
      </c>
      <c r="C230">
        <v>1</v>
      </c>
      <c r="D230">
        <v>35</v>
      </c>
      <c r="E230">
        <v>874</v>
      </c>
      <c r="F230" t="s">
        <v>16</v>
      </c>
      <c r="G230">
        <v>2970</v>
      </c>
      <c r="H230">
        <v>1724862709.9846089</v>
      </c>
    </row>
    <row r="231" spans="1:14" x14ac:dyDescent="0.35">
      <c r="A231" t="s">
        <v>23</v>
      </c>
      <c r="B231" t="s">
        <v>24</v>
      </c>
      <c r="C231">
        <v>1</v>
      </c>
      <c r="D231">
        <v>35</v>
      </c>
      <c r="E231">
        <v>874</v>
      </c>
      <c r="F231" t="s">
        <v>17</v>
      </c>
      <c r="G231">
        <v>2970</v>
      </c>
      <c r="H231">
        <v>1724862710.093605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108996152.87800001</v>
      </c>
    </row>
    <row r="232" spans="1:14" x14ac:dyDescent="0.35">
      <c r="A232" t="s">
        <v>20</v>
      </c>
      <c r="B232" t="s">
        <v>60</v>
      </c>
      <c r="C232">
        <v>1</v>
      </c>
      <c r="D232">
        <v>35</v>
      </c>
      <c r="E232">
        <v>874</v>
      </c>
      <c r="F232" t="s">
        <v>16</v>
      </c>
      <c r="G232">
        <v>2970</v>
      </c>
      <c r="H232">
        <v>1724862710.4083059</v>
      </c>
    </row>
    <row r="233" spans="1:14" x14ac:dyDescent="0.35">
      <c r="A233" t="s">
        <v>20</v>
      </c>
      <c r="B233" t="s">
        <v>60</v>
      </c>
      <c r="C233">
        <v>1</v>
      </c>
      <c r="D233">
        <v>35</v>
      </c>
      <c r="E233">
        <v>874</v>
      </c>
      <c r="F233" t="s">
        <v>17</v>
      </c>
      <c r="G233">
        <v>2970</v>
      </c>
      <c r="H233">
        <v>1724862710.539917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131611108.78</v>
      </c>
    </row>
    <row r="234" spans="1:14" x14ac:dyDescent="0.35">
      <c r="A234" t="s">
        <v>19</v>
      </c>
      <c r="B234" t="s">
        <v>21</v>
      </c>
      <c r="C234">
        <v>2</v>
      </c>
      <c r="D234">
        <v>35</v>
      </c>
      <c r="E234">
        <v>874</v>
      </c>
      <c r="F234" t="s">
        <v>16</v>
      </c>
      <c r="G234">
        <v>2970</v>
      </c>
      <c r="H234">
        <v>1724862709.9840691</v>
      </c>
    </row>
    <row r="235" spans="1:14" x14ac:dyDescent="0.35">
      <c r="A235" t="s">
        <v>19</v>
      </c>
      <c r="B235" t="s">
        <v>21</v>
      </c>
      <c r="C235">
        <v>2</v>
      </c>
      <c r="D235">
        <v>35</v>
      </c>
      <c r="E235">
        <v>874</v>
      </c>
      <c r="F235" t="s">
        <v>17</v>
      </c>
      <c r="G235">
        <v>2970</v>
      </c>
      <c r="H235">
        <v>1724862710.0932889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109219789.505</v>
      </c>
    </row>
    <row r="237" spans="1:14" x14ac:dyDescent="0.35">
      <c r="A237" s="1" t="s">
        <v>33</v>
      </c>
    </row>
    <row r="238" spans="1:14" x14ac:dyDescent="0.35">
      <c r="A238" t="s">
        <v>57</v>
      </c>
      <c r="B238" t="s">
        <v>58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1724863012.9076769</v>
      </c>
    </row>
    <row r="239" spans="1:14" x14ac:dyDescent="0.35">
      <c r="A239" t="s">
        <v>57</v>
      </c>
      <c r="B239" t="s">
        <v>58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1724863012.9827471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75070142.746000007</v>
      </c>
    </row>
    <row r="240" spans="1:14" x14ac:dyDescent="0.35">
      <c r="A240" t="s">
        <v>14</v>
      </c>
      <c r="B240" t="s">
        <v>15</v>
      </c>
      <c r="C240">
        <v>1</v>
      </c>
      <c r="D240">
        <v>34</v>
      </c>
      <c r="E240">
        <v>420</v>
      </c>
      <c r="F240" t="s">
        <v>16</v>
      </c>
      <c r="G240">
        <v>1500</v>
      </c>
      <c r="H240">
        <v>1724863013.163739</v>
      </c>
    </row>
    <row r="241" spans="1:14" x14ac:dyDescent="0.35">
      <c r="A241" t="s">
        <v>14</v>
      </c>
      <c r="B241" t="s">
        <v>15</v>
      </c>
      <c r="C241">
        <v>1</v>
      </c>
      <c r="D241">
        <v>34</v>
      </c>
      <c r="E241">
        <v>420</v>
      </c>
      <c r="F241" t="s">
        <v>17</v>
      </c>
      <c r="G241">
        <v>1500</v>
      </c>
      <c r="H241">
        <v>1724863013.277931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114192008.972</v>
      </c>
    </row>
    <row r="242" spans="1:14" x14ac:dyDescent="0.35">
      <c r="A242" t="s">
        <v>20</v>
      </c>
      <c r="B242" t="s">
        <v>57</v>
      </c>
      <c r="C242">
        <v>1</v>
      </c>
      <c r="D242">
        <v>34</v>
      </c>
      <c r="E242">
        <v>420</v>
      </c>
      <c r="F242" t="s">
        <v>16</v>
      </c>
      <c r="G242">
        <v>1500</v>
      </c>
      <c r="H242">
        <v>1724863013.195595</v>
      </c>
    </row>
    <row r="243" spans="1:14" x14ac:dyDescent="0.35">
      <c r="A243" t="s">
        <v>20</v>
      </c>
      <c r="B243" t="s">
        <v>57</v>
      </c>
      <c r="C243">
        <v>1</v>
      </c>
      <c r="D243">
        <v>34</v>
      </c>
      <c r="E243">
        <v>420</v>
      </c>
      <c r="F243" t="s">
        <v>17</v>
      </c>
      <c r="G243">
        <v>1500</v>
      </c>
      <c r="H243">
        <v>1724863013.275332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79736948.012999997</v>
      </c>
    </row>
    <row r="244" spans="1:14" x14ac:dyDescent="0.35">
      <c r="A244" t="s">
        <v>19</v>
      </c>
      <c r="B244" t="s">
        <v>20</v>
      </c>
      <c r="C244">
        <v>1</v>
      </c>
      <c r="D244">
        <v>0</v>
      </c>
      <c r="E244">
        <v>262</v>
      </c>
      <c r="F244" t="s">
        <v>16</v>
      </c>
      <c r="G244">
        <v>1500</v>
      </c>
      <c r="H244">
        <v>1724863012.8763559</v>
      </c>
    </row>
    <row r="245" spans="1:14" x14ac:dyDescent="0.35">
      <c r="A245" t="s">
        <v>19</v>
      </c>
      <c r="B245" t="s">
        <v>20</v>
      </c>
      <c r="C245">
        <v>1</v>
      </c>
      <c r="D245">
        <v>0</v>
      </c>
      <c r="E245">
        <v>262</v>
      </c>
      <c r="F245" t="s">
        <v>17</v>
      </c>
      <c r="G245">
        <v>1500</v>
      </c>
      <c r="H245">
        <v>1724863012.990896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114540100.098</v>
      </c>
    </row>
    <row r="246" spans="1:14" x14ac:dyDescent="0.35">
      <c r="A246" t="s">
        <v>21</v>
      </c>
      <c r="B246" t="s">
        <v>22</v>
      </c>
      <c r="C246">
        <v>1</v>
      </c>
      <c r="D246">
        <v>0</v>
      </c>
      <c r="E246">
        <v>262</v>
      </c>
      <c r="F246" t="s">
        <v>16</v>
      </c>
      <c r="G246">
        <v>1500</v>
      </c>
      <c r="H246">
        <v>1724863012.895972</v>
      </c>
    </row>
    <row r="247" spans="1:14" x14ac:dyDescent="0.35">
      <c r="A247" t="s">
        <v>21</v>
      </c>
      <c r="B247" t="s">
        <v>22</v>
      </c>
      <c r="C247">
        <v>1</v>
      </c>
      <c r="D247">
        <v>0</v>
      </c>
      <c r="E247">
        <v>262</v>
      </c>
      <c r="F247" t="s">
        <v>17</v>
      </c>
      <c r="G247">
        <v>1500</v>
      </c>
      <c r="H247">
        <v>1724863013.0372951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141323089.59999999</v>
      </c>
    </row>
    <row r="248" spans="1:14" x14ac:dyDescent="0.35">
      <c r="A248" t="s">
        <v>21</v>
      </c>
      <c r="B248" t="s">
        <v>19</v>
      </c>
      <c r="C248">
        <v>1</v>
      </c>
      <c r="D248">
        <v>34</v>
      </c>
      <c r="E248">
        <v>420</v>
      </c>
      <c r="F248" t="s">
        <v>16</v>
      </c>
      <c r="G248">
        <v>1500</v>
      </c>
      <c r="H248">
        <v>1724863012.9836121</v>
      </c>
    </row>
    <row r="249" spans="1:14" x14ac:dyDescent="0.35">
      <c r="A249" t="s">
        <v>21</v>
      </c>
      <c r="B249" t="s">
        <v>19</v>
      </c>
      <c r="C249">
        <v>1</v>
      </c>
      <c r="D249">
        <v>34</v>
      </c>
      <c r="E249">
        <v>420</v>
      </c>
      <c r="F249" t="s">
        <v>17</v>
      </c>
      <c r="G249">
        <v>1500</v>
      </c>
      <c r="H249">
        <v>1724863013.067615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84002971.649000004</v>
      </c>
    </row>
    <row r="250" spans="1:14" x14ac:dyDescent="0.35">
      <c r="A250" t="s">
        <v>60</v>
      </c>
      <c r="B250" t="s">
        <v>61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1724863013.2595601</v>
      </c>
    </row>
    <row r="251" spans="1:14" x14ac:dyDescent="0.35">
      <c r="A251" t="s">
        <v>60</v>
      </c>
      <c r="B251" t="s">
        <v>61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1724863013.3613451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101784944.53399999</v>
      </c>
    </row>
    <row r="252" spans="1:14" x14ac:dyDescent="0.35">
      <c r="A252" t="s">
        <v>20</v>
      </c>
      <c r="B252" t="s">
        <v>59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1724863012.9077411</v>
      </c>
    </row>
    <row r="253" spans="1:14" x14ac:dyDescent="0.35">
      <c r="A253" t="s">
        <v>20</v>
      </c>
      <c r="B253" t="s">
        <v>59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1724863013.015825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108083963.39399999</v>
      </c>
    </row>
    <row r="254" spans="1:14" x14ac:dyDescent="0.35">
      <c r="A254" t="s">
        <v>57</v>
      </c>
      <c r="B254" t="s">
        <v>23</v>
      </c>
      <c r="C254">
        <v>1</v>
      </c>
      <c r="D254">
        <v>35</v>
      </c>
      <c r="E254">
        <v>874</v>
      </c>
      <c r="F254" t="s">
        <v>16</v>
      </c>
      <c r="G254">
        <v>2970</v>
      </c>
      <c r="H254">
        <v>1724863013.2872081</v>
      </c>
    </row>
    <row r="255" spans="1:14" x14ac:dyDescent="0.35">
      <c r="A255" t="s">
        <v>57</v>
      </c>
      <c r="B255" t="s">
        <v>23</v>
      </c>
      <c r="C255">
        <v>1</v>
      </c>
      <c r="D255">
        <v>35</v>
      </c>
      <c r="E255">
        <v>874</v>
      </c>
      <c r="F255" t="s">
        <v>17</v>
      </c>
      <c r="G255">
        <v>2970</v>
      </c>
      <c r="H255">
        <v>1724863013.4016061</v>
      </c>
      <c r="I255">
        <v>0</v>
      </c>
      <c r="J255" t="s">
        <v>18</v>
      </c>
      <c r="L255">
        <f>G254-G255</f>
        <v>0</v>
      </c>
      <c r="M255">
        <f>ROUND((L255/G254)*100, 3)</f>
        <v>0</v>
      </c>
      <c r="N255">
        <f>ROUND((H255-H254)*10^9, 3)</f>
        <v>114398002.625</v>
      </c>
    </row>
    <row r="256" spans="1:14" x14ac:dyDescent="0.35">
      <c r="A256" t="s">
        <v>19</v>
      </c>
      <c r="B256" t="s">
        <v>21</v>
      </c>
      <c r="C256">
        <v>2</v>
      </c>
      <c r="D256">
        <v>35</v>
      </c>
      <c r="E256">
        <v>874</v>
      </c>
      <c r="F256" t="s">
        <v>16</v>
      </c>
      <c r="G256">
        <v>2970</v>
      </c>
      <c r="H256">
        <v>1724863013.3442881</v>
      </c>
    </row>
    <row r="257" spans="1:14" x14ac:dyDescent="0.35">
      <c r="A257" t="s">
        <v>19</v>
      </c>
      <c r="B257" t="s">
        <v>21</v>
      </c>
      <c r="C257">
        <v>2</v>
      </c>
      <c r="D257">
        <v>35</v>
      </c>
      <c r="E257">
        <v>874</v>
      </c>
      <c r="F257" t="s">
        <v>17</v>
      </c>
      <c r="G257">
        <v>2970</v>
      </c>
      <c r="H257">
        <v>1724863013.47017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125881910.324</v>
      </c>
    </row>
    <row r="258" spans="1:14" x14ac:dyDescent="0.35">
      <c r="A258" t="s">
        <v>23</v>
      </c>
      <c r="B258" t="s">
        <v>24</v>
      </c>
      <c r="C258">
        <v>1</v>
      </c>
      <c r="D258">
        <v>35</v>
      </c>
      <c r="E258">
        <v>874</v>
      </c>
      <c r="F258" t="s">
        <v>16</v>
      </c>
      <c r="G258">
        <v>2970</v>
      </c>
      <c r="H258">
        <v>1724863013.2487099</v>
      </c>
    </row>
    <row r="259" spans="1:14" x14ac:dyDescent="0.35">
      <c r="A259" t="s">
        <v>23</v>
      </c>
      <c r="B259" t="s">
        <v>24</v>
      </c>
      <c r="C259">
        <v>1</v>
      </c>
      <c r="D259">
        <v>35</v>
      </c>
      <c r="E259">
        <v>874</v>
      </c>
      <c r="F259" t="s">
        <v>17</v>
      </c>
      <c r="G259">
        <v>2970</v>
      </c>
      <c r="H259">
        <v>1724863013.3737581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125048160.553</v>
      </c>
    </row>
    <row r="260" spans="1:14" x14ac:dyDescent="0.35">
      <c r="A260" t="s">
        <v>20</v>
      </c>
      <c r="B260" t="s">
        <v>60</v>
      </c>
      <c r="C260">
        <v>1</v>
      </c>
      <c r="D260">
        <v>35</v>
      </c>
      <c r="E260">
        <v>874</v>
      </c>
      <c r="F260" t="s">
        <v>16</v>
      </c>
      <c r="G260">
        <v>2970</v>
      </c>
      <c r="H260">
        <v>1724863012.934124</v>
      </c>
    </row>
    <row r="261" spans="1:14" x14ac:dyDescent="0.35">
      <c r="A261" t="s">
        <v>20</v>
      </c>
      <c r="B261" t="s">
        <v>60</v>
      </c>
      <c r="C261">
        <v>1</v>
      </c>
      <c r="D261">
        <v>35</v>
      </c>
      <c r="E261">
        <v>874</v>
      </c>
      <c r="F261" t="s">
        <v>17</v>
      </c>
      <c r="G261">
        <v>2970</v>
      </c>
      <c r="H261">
        <v>1724863013.06266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128535985.947</v>
      </c>
    </row>
    <row r="265" spans="1:14" x14ac:dyDescent="0.35">
      <c r="A265" s="1" t="s">
        <v>34</v>
      </c>
      <c r="B265" s="1" t="s">
        <v>35</v>
      </c>
    </row>
    <row r="266" spans="1:14" x14ac:dyDescent="0.35">
      <c r="A266" s="1" t="s">
        <v>36</v>
      </c>
      <c r="B266">
        <f>ROUND(AVERAGEIF(I:I, "&lt;&gt;", I:I), 3)</f>
        <v>0</v>
      </c>
    </row>
    <row r="267" spans="1:14" x14ac:dyDescent="0.35">
      <c r="A267" s="1" t="s">
        <v>37</v>
      </c>
      <c r="B267">
        <f>ROUND(AVERAGEIF(L:L, "&lt;&gt;", L:L), 3)</f>
        <v>0</v>
      </c>
    </row>
    <row r="268" spans="1:14" x14ac:dyDescent="0.35">
      <c r="A268" s="1" t="s">
        <v>38</v>
      </c>
      <c r="B268">
        <f>ROUND(AVERAGEIF(M:M, "&lt;&gt;", M:M), 3)</f>
        <v>0</v>
      </c>
    </row>
    <row r="269" spans="1:14" x14ac:dyDescent="0.35">
      <c r="A269" s="1" t="s">
        <v>39</v>
      </c>
      <c r="B269">
        <f>ROUND(AVERAGEIF(N:N, "&lt;&gt;", N:N), 3)</f>
        <v>153409296.27399999</v>
      </c>
    </row>
    <row r="270" spans="1:14" x14ac:dyDescent="0.35">
      <c r="A270" s="1" t="s">
        <v>40</v>
      </c>
      <c r="B270">
        <f>COUNTIF(B1:B265, "Created SRv6 rule") / 10</f>
        <v>0</v>
      </c>
    </row>
    <row r="271" spans="1:14" x14ac:dyDescent="0.35">
      <c r="A271" s="1" t="s">
        <v>41</v>
      </c>
      <c r="B271">
        <f>COUNTIF(B1:B265, "Removed SRv6 rule") / 10</f>
        <v>0</v>
      </c>
    </row>
    <row r="272" spans="1:14" x14ac:dyDescent="0.35">
      <c r="A272" s="1" t="s">
        <v>42</v>
      </c>
      <c r="B272">
        <v>30146.111000000001</v>
      </c>
    </row>
    <row r="273" spans="1:3" x14ac:dyDescent="0.35">
      <c r="A273" s="1" t="s">
        <v>43</v>
      </c>
      <c r="B273">
        <v>17172.786</v>
      </c>
    </row>
    <row r="274" spans="1:3" x14ac:dyDescent="0.35">
      <c r="A274" s="1" t="s">
        <v>44</v>
      </c>
      <c r="B274">
        <v>2108.9110000000001</v>
      </c>
    </row>
    <row r="275" spans="1:3" x14ac:dyDescent="0.35">
      <c r="A275" s="1" t="s">
        <v>45</v>
      </c>
      <c r="B275">
        <v>1719.7560000000001</v>
      </c>
    </row>
    <row r="277" spans="1:3" x14ac:dyDescent="0.35">
      <c r="A277" s="1" t="s">
        <v>46</v>
      </c>
      <c r="B277" s="1" t="s">
        <v>47</v>
      </c>
      <c r="C277" s="1" t="s">
        <v>48</v>
      </c>
    </row>
    <row r="278" spans="1:3" x14ac:dyDescent="0.35">
      <c r="A278">
        <v>1</v>
      </c>
      <c r="B278">
        <v>11.12</v>
      </c>
      <c r="C278">
        <v>7019308</v>
      </c>
    </row>
    <row r="279" spans="1:3" x14ac:dyDescent="0.35">
      <c r="A279">
        <v>10</v>
      </c>
      <c r="B279">
        <v>40.494</v>
      </c>
      <c r="C279">
        <v>64160022</v>
      </c>
    </row>
    <row r="280" spans="1:3" x14ac:dyDescent="0.35">
      <c r="A280">
        <v>11</v>
      </c>
      <c r="B280">
        <v>25.693999999999999</v>
      </c>
      <c r="C280">
        <v>39877110</v>
      </c>
    </row>
    <row r="281" spans="1:3" x14ac:dyDescent="0.35">
      <c r="A281">
        <v>13</v>
      </c>
      <c r="B281">
        <v>5.6210000000000004</v>
      </c>
      <c r="C281">
        <v>4729200</v>
      </c>
    </row>
    <row r="282" spans="1:3" x14ac:dyDescent="0.35">
      <c r="A282">
        <v>14</v>
      </c>
      <c r="B282">
        <v>46.113999999999997</v>
      </c>
      <c r="C282">
        <v>68889222</v>
      </c>
    </row>
    <row r="283" spans="1:3" x14ac:dyDescent="0.35">
      <c r="A283">
        <v>2</v>
      </c>
      <c r="B283">
        <v>46.110999999999997</v>
      </c>
      <c r="C283">
        <v>66541192</v>
      </c>
    </row>
    <row r="284" spans="1:3" x14ac:dyDescent="0.35">
      <c r="A284">
        <v>3</v>
      </c>
      <c r="B284">
        <v>36.231999999999999</v>
      </c>
      <c r="C284">
        <v>47612670</v>
      </c>
    </row>
    <row r="285" spans="1:3" x14ac:dyDescent="0.35">
      <c r="A285">
        <v>4</v>
      </c>
      <c r="B285">
        <v>11.12</v>
      </c>
      <c r="C285">
        <v>7019308</v>
      </c>
    </row>
    <row r="286" spans="1:3" x14ac:dyDescent="0.35">
      <c r="A286">
        <v>5</v>
      </c>
      <c r="B286">
        <v>35.372</v>
      </c>
      <c r="C286">
        <v>39255340</v>
      </c>
    </row>
    <row r="287" spans="1:3" x14ac:dyDescent="0.35">
      <c r="A287">
        <v>6</v>
      </c>
      <c r="B287">
        <v>21.408999999999999</v>
      </c>
      <c r="C287">
        <v>37485860</v>
      </c>
    </row>
    <row r="288" spans="1:3" x14ac:dyDescent="0.35">
      <c r="A288" s="1" t="s">
        <v>49</v>
      </c>
      <c r="B288">
        <v>31.606999999999999</v>
      </c>
      <c r="C288">
        <v>44145897.832999997</v>
      </c>
    </row>
    <row r="289" spans="1:4" x14ac:dyDescent="0.35">
      <c r="A289" s="1" t="s">
        <v>50</v>
      </c>
      <c r="B289">
        <v>16.082000000000001</v>
      </c>
      <c r="C289">
        <v>25730820.482999999</v>
      </c>
    </row>
    <row r="291" spans="1:4" x14ac:dyDescent="0.35">
      <c r="A291" s="1" t="s">
        <v>51</v>
      </c>
      <c r="B291" s="1" t="s">
        <v>52</v>
      </c>
      <c r="C291" s="1" t="s">
        <v>53</v>
      </c>
      <c r="D291" s="1" t="s">
        <v>54</v>
      </c>
    </row>
    <row r="292" spans="1:4" x14ac:dyDescent="0.35">
      <c r="A292" s="1" t="s">
        <v>39</v>
      </c>
      <c r="B292">
        <f>IF(SUMIF(D1:D288, "&lt;&gt;46", N1:N288) = 0, "none", SUMIF(D1:D288, "&lt;&gt;46", N1:N288))</f>
        <v>18409115552.903008</v>
      </c>
      <c r="C292" t="str">
        <f>IF(SUMIF(D1:D288, 46, N1:N288) = 0, "none", SUMIF(D1:D288, 46, N1:N288))</f>
        <v>none</v>
      </c>
      <c r="D292" t="str">
        <f>IFERROR(ROUND((C292 - B292)/ABS(B292) * 100, 3), "none")</f>
        <v>none</v>
      </c>
    </row>
    <row r="293" spans="1:4" x14ac:dyDescent="0.35">
      <c r="A293" s="1" t="s">
        <v>55</v>
      </c>
      <c r="B293">
        <v>30146.111000000001</v>
      </c>
      <c r="C293" t="s">
        <v>56</v>
      </c>
      <c r="D293" t="str">
        <f>IFERROR(ROUND((C293 - B293)/ABS(B293) * 100, 3), "none")</f>
        <v>none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2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1724864429.8144071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1724864430.129173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314765930.176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1724864429.791477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1724864430.104908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313431024.551</v>
      </c>
    </row>
    <row r="8" spans="1:14" x14ac:dyDescent="0.35">
      <c r="A8" t="s">
        <v>57</v>
      </c>
      <c r="B8" t="s">
        <v>58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1724864429.7913959</v>
      </c>
    </row>
    <row r="9" spans="1:14" x14ac:dyDescent="0.35">
      <c r="A9" t="s">
        <v>57</v>
      </c>
      <c r="B9" t="s">
        <v>58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1724864430.1207111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329315185.54699999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1724864429.7621391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1724864430.140285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378145933.15100002</v>
      </c>
    </row>
    <row r="12" spans="1:14" x14ac:dyDescent="0.35">
      <c r="A12" t="s">
        <v>14</v>
      </c>
      <c r="B12" t="s">
        <v>15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1724864429.7766471</v>
      </c>
    </row>
    <row r="13" spans="1:14" x14ac:dyDescent="0.35">
      <c r="A13" t="s">
        <v>14</v>
      </c>
      <c r="B13" t="s">
        <v>15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1724864430.138334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361686944.96200001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1724864429.7899511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1724864430.118257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328305959.70200002</v>
      </c>
    </row>
    <row r="16" spans="1:14" x14ac:dyDescent="0.35">
      <c r="A16" t="s">
        <v>20</v>
      </c>
      <c r="B16" t="s">
        <v>60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1724864429.790014</v>
      </c>
    </row>
    <row r="17" spans="1:14" x14ac:dyDescent="0.35">
      <c r="A17" t="s">
        <v>20</v>
      </c>
      <c r="B17" t="s">
        <v>60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1724864430.120002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329988002.77700001</v>
      </c>
    </row>
    <row r="18" spans="1:14" x14ac:dyDescent="0.35">
      <c r="A18" t="s">
        <v>60</v>
      </c>
      <c r="B18" t="s">
        <v>61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1724864429.7726951</v>
      </c>
    </row>
    <row r="19" spans="1:14" x14ac:dyDescent="0.35">
      <c r="A19" t="s">
        <v>60</v>
      </c>
      <c r="B19" t="s">
        <v>61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1724864430.1299059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357210874.55699998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1724864429.7728169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1724864430.132885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360068082.80900002</v>
      </c>
    </row>
    <row r="22" spans="1:14" x14ac:dyDescent="0.35">
      <c r="A22" t="s">
        <v>19</v>
      </c>
      <c r="B22" t="s">
        <v>21</v>
      </c>
      <c r="C22">
        <v>2</v>
      </c>
      <c r="D22">
        <v>35</v>
      </c>
      <c r="E22">
        <v>874</v>
      </c>
      <c r="F22" t="s">
        <v>16</v>
      </c>
      <c r="G22">
        <v>2970</v>
      </c>
      <c r="H22">
        <v>1724864429.8022161</v>
      </c>
    </row>
    <row r="23" spans="1:14" x14ac:dyDescent="0.35">
      <c r="A23" t="s">
        <v>19</v>
      </c>
      <c r="B23" t="s">
        <v>21</v>
      </c>
      <c r="C23">
        <v>2</v>
      </c>
      <c r="D23">
        <v>35</v>
      </c>
      <c r="E23">
        <v>874</v>
      </c>
      <c r="F23" t="s">
        <v>17</v>
      </c>
      <c r="G23">
        <v>2970</v>
      </c>
      <c r="H23">
        <v>1724864430.157167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354950904.84600002</v>
      </c>
    </row>
    <row r="24" spans="1:14" x14ac:dyDescent="0.35">
      <c r="A24" t="s">
        <v>61</v>
      </c>
      <c r="B24" t="s">
        <v>14</v>
      </c>
      <c r="C24">
        <v>1</v>
      </c>
      <c r="D24">
        <v>46</v>
      </c>
      <c r="E24">
        <v>483</v>
      </c>
      <c r="F24" t="s">
        <v>16</v>
      </c>
      <c r="G24">
        <v>2970</v>
      </c>
      <c r="H24">
        <v>1724864429.791949</v>
      </c>
    </row>
    <row r="25" spans="1:14" x14ac:dyDescent="0.35">
      <c r="A25" t="s">
        <v>61</v>
      </c>
      <c r="B25" t="s">
        <v>14</v>
      </c>
      <c r="C25">
        <v>1</v>
      </c>
      <c r="D25">
        <v>46</v>
      </c>
      <c r="E25">
        <v>483</v>
      </c>
      <c r="F25" t="s">
        <v>17</v>
      </c>
      <c r="G25">
        <v>2970</v>
      </c>
      <c r="H25">
        <v>1724864430.147758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355808973.31199998</v>
      </c>
    </row>
    <row r="26" spans="1:14" x14ac:dyDescent="0.35">
      <c r="A26" t="s">
        <v>57</v>
      </c>
      <c r="B26" t="s">
        <v>23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1724864429.7902119</v>
      </c>
    </row>
    <row r="27" spans="1:14" x14ac:dyDescent="0.35">
      <c r="A27" t="s">
        <v>57</v>
      </c>
      <c r="B27" t="s">
        <v>23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1724864430.1307931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340581178.66500002</v>
      </c>
    </row>
    <row r="28" spans="1:14" x14ac:dyDescent="0.35">
      <c r="A28" t="s">
        <v>20</v>
      </c>
      <c r="B28" t="s">
        <v>59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1724864429.8142209</v>
      </c>
    </row>
    <row r="29" spans="1:14" x14ac:dyDescent="0.35">
      <c r="A29" t="s">
        <v>20</v>
      </c>
      <c r="B29" t="s">
        <v>59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1724864430.144388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330167055.13</v>
      </c>
    </row>
    <row r="31" spans="1:14" x14ac:dyDescent="0.35">
      <c r="A31" s="1" t="s">
        <v>25</v>
      </c>
    </row>
    <row r="32" spans="1:14" x14ac:dyDescent="0.35">
      <c r="A32" t="s">
        <v>19</v>
      </c>
      <c r="B32" t="s">
        <v>20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1724864731.4861281</v>
      </c>
    </row>
    <row r="33" spans="1:14" x14ac:dyDescent="0.35">
      <c r="A33" t="s">
        <v>19</v>
      </c>
      <c r="B33" t="s">
        <v>20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1724864731.582788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96659898.758000001</v>
      </c>
    </row>
    <row r="34" spans="1:14" x14ac:dyDescent="0.35">
      <c r="A34" t="s">
        <v>57</v>
      </c>
      <c r="B34" t="s">
        <v>58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1724864731.5759871</v>
      </c>
    </row>
    <row r="35" spans="1:14" x14ac:dyDescent="0.35">
      <c r="A35" t="s">
        <v>57</v>
      </c>
      <c r="B35" t="s">
        <v>58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1724864731.705271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129283905.029</v>
      </c>
    </row>
    <row r="36" spans="1:14" x14ac:dyDescent="0.35">
      <c r="A36" t="s">
        <v>21</v>
      </c>
      <c r="B36" t="s">
        <v>22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1724864731.6061361</v>
      </c>
    </row>
    <row r="37" spans="1:14" x14ac:dyDescent="0.35">
      <c r="A37" t="s">
        <v>21</v>
      </c>
      <c r="B37" t="s">
        <v>22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1724864731.705173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99036931.991999999</v>
      </c>
    </row>
    <row r="38" spans="1:14" x14ac:dyDescent="0.35">
      <c r="A38" t="s">
        <v>21</v>
      </c>
      <c r="B38" t="s">
        <v>19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1724864731.462327</v>
      </c>
    </row>
    <row r="39" spans="1:14" x14ac:dyDescent="0.35">
      <c r="A39" t="s">
        <v>21</v>
      </c>
      <c r="B39" t="s">
        <v>19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1724864731.57356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111232995.987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1724864731.7706201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1724864731.8837481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113127946.854</v>
      </c>
    </row>
    <row r="42" spans="1:14" x14ac:dyDescent="0.35">
      <c r="A42" t="s">
        <v>14</v>
      </c>
      <c r="B42" t="s">
        <v>15</v>
      </c>
      <c r="C42">
        <v>1</v>
      </c>
      <c r="D42">
        <v>34</v>
      </c>
      <c r="E42">
        <v>420</v>
      </c>
      <c r="F42" t="s">
        <v>16</v>
      </c>
      <c r="G42">
        <v>1500</v>
      </c>
      <c r="H42">
        <v>1724864731.7603371</v>
      </c>
    </row>
    <row r="43" spans="1:14" x14ac:dyDescent="0.35">
      <c r="A43" t="s">
        <v>14</v>
      </c>
      <c r="B43" t="s">
        <v>15</v>
      </c>
      <c r="C43">
        <v>1</v>
      </c>
      <c r="D43">
        <v>34</v>
      </c>
      <c r="E43">
        <v>420</v>
      </c>
      <c r="F43" t="s">
        <v>17</v>
      </c>
      <c r="G43">
        <v>1500</v>
      </c>
      <c r="H43">
        <v>1724864731.8870001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126662969.589</v>
      </c>
    </row>
    <row r="44" spans="1:14" x14ac:dyDescent="0.35">
      <c r="A44" t="s">
        <v>57</v>
      </c>
      <c r="B44" t="s">
        <v>23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1724864731.6960859</v>
      </c>
    </row>
    <row r="45" spans="1:14" x14ac:dyDescent="0.35">
      <c r="A45" t="s">
        <v>57</v>
      </c>
      <c r="B45" t="s">
        <v>23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1724864731.8082781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112192153.93099999</v>
      </c>
    </row>
    <row r="46" spans="1:14" x14ac:dyDescent="0.35">
      <c r="A46" t="s">
        <v>61</v>
      </c>
      <c r="B46" t="s">
        <v>14</v>
      </c>
      <c r="C46">
        <v>1</v>
      </c>
      <c r="D46">
        <v>46</v>
      </c>
      <c r="E46">
        <v>483</v>
      </c>
      <c r="F46" t="s">
        <v>16</v>
      </c>
      <c r="G46">
        <v>2970</v>
      </c>
      <c r="H46">
        <v>1724864731.3542521</v>
      </c>
    </row>
    <row r="47" spans="1:14" x14ac:dyDescent="0.35">
      <c r="A47" t="s">
        <v>61</v>
      </c>
      <c r="B47" t="s">
        <v>14</v>
      </c>
      <c r="C47">
        <v>1</v>
      </c>
      <c r="D47">
        <v>46</v>
      </c>
      <c r="E47">
        <v>483</v>
      </c>
      <c r="F47" t="s">
        <v>17</v>
      </c>
      <c r="G47">
        <v>2970</v>
      </c>
      <c r="H47">
        <v>1724864731.4458449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91592788.695999995</v>
      </c>
    </row>
    <row r="48" spans="1:14" x14ac:dyDescent="0.35">
      <c r="A48" t="s">
        <v>23</v>
      </c>
      <c r="B48" t="s">
        <v>24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1724864731.5740659</v>
      </c>
    </row>
    <row r="49" spans="1:14" x14ac:dyDescent="0.35">
      <c r="A49" t="s">
        <v>23</v>
      </c>
      <c r="B49" t="s">
        <v>24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1724864731.7057509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131685018.539</v>
      </c>
    </row>
    <row r="50" spans="1:14" x14ac:dyDescent="0.35">
      <c r="A50" t="s">
        <v>20</v>
      </c>
      <c r="B50" t="s">
        <v>60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1724864731.7284451</v>
      </c>
    </row>
    <row r="51" spans="1:14" x14ac:dyDescent="0.35">
      <c r="A51" t="s">
        <v>20</v>
      </c>
      <c r="B51" t="s">
        <v>60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1724864731.8633001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134855031.96700001</v>
      </c>
    </row>
    <row r="52" spans="1:14" x14ac:dyDescent="0.35">
      <c r="A52" t="s">
        <v>60</v>
      </c>
      <c r="B52" t="s">
        <v>61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1724864731.7192049</v>
      </c>
    </row>
    <row r="53" spans="1:14" x14ac:dyDescent="0.35">
      <c r="A53" t="s">
        <v>60</v>
      </c>
      <c r="B53" t="s">
        <v>61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1724864731.8502891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131084203.72</v>
      </c>
    </row>
    <row r="54" spans="1:14" x14ac:dyDescent="0.35">
      <c r="A54" t="s">
        <v>19</v>
      </c>
      <c r="B54" t="s">
        <v>21</v>
      </c>
      <c r="C54">
        <v>2</v>
      </c>
      <c r="D54">
        <v>35</v>
      </c>
      <c r="E54">
        <v>874</v>
      </c>
      <c r="F54" t="s">
        <v>16</v>
      </c>
      <c r="G54">
        <v>2970</v>
      </c>
      <c r="H54">
        <v>1724864731.6220579</v>
      </c>
    </row>
    <row r="55" spans="1:14" x14ac:dyDescent="0.35">
      <c r="A55" t="s">
        <v>19</v>
      </c>
      <c r="B55" t="s">
        <v>21</v>
      </c>
      <c r="C55">
        <v>2</v>
      </c>
      <c r="D55">
        <v>35</v>
      </c>
      <c r="E55">
        <v>874</v>
      </c>
      <c r="F55" t="s">
        <v>17</v>
      </c>
      <c r="G55">
        <v>2970</v>
      </c>
      <c r="H55">
        <v>1724864731.7371941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115136146.545</v>
      </c>
    </row>
    <row r="56" spans="1:14" x14ac:dyDescent="0.35">
      <c r="A56" t="s">
        <v>20</v>
      </c>
      <c r="B56" t="s">
        <v>59</v>
      </c>
      <c r="C56">
        <v>1</v>
      </c>
      <c r="D56">
        <v>35</v>
      </c>
      <c r="E56">
        <v>874</v>
      </c>
      <c r="F56" t="s">
        <v>16</v>
      </c>
      <c r="G56">
        <v>2970</v>
      </c>
      <c r="H56">
        <v>1724864731.4943571</v>
      </c>
    </row>
    <row r="57" spans="1:14" x14ac:dyDescent="0.35">
      <c r="A57" t="s">
        <v>20</v>
      </c>
      <c r="B57" t="s">
        <v>59</v>
      </c>
      <c r="C57">
        <v>1</v>
      </c>
      <c r="D57">
        <v>35</v>
      </c>
      <c r="E57">
        <v>874</v>
      </c>
      <c r="F57" t="s">
        <v>17</v>
      </c>
      <c r="G57">
        <v>2970</v>
      </c>
      <c r="H57">
        <v>1724864731.6224849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128127813.339</v>
      </c>
    </row>
    <row r="59" spans="1:14" x14ac:dyDescent="0.35">
      <c r="A59" s="1" t="s">
        <v>26</v>
      </c>
    </row>
    <row r="60" spans="1:14" x14ac:dyDescent="0.35">
      <c r="A60" t="s">
        <v>57</v>
      </c>
      <c r="B60" t="s">
        <v>58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1724865034.6020241</v>
      </c>
    </row>
    <row r="61" spans="1:14" x14ac:dyDescent="0.35">
      <c r="A61" t="s">
        <v>57</v>
      </c>
      <c r="B61" t="s">
        <v>58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1724865034.7146461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112622022.62899999</v>
      </c>
    </row>
    <row r="62" spans="1:14" x14ac:dyDescent="0.35">
      <c r="A62" t="s">
        <v>21</v>
      </c>
      <c r="B62" t="s">
        <v>22</v>
      </c>
      <c r="C62">
        <v>1</v>
      </c>
      <c r="D62">
        <v>0</v>
      </c>
      <c r="E62">
        <v>262</v>
      </c>
      <c r="F62" t="s">
        <v>16</v>
      </c>
      <c r="G62">
        <v>1500</v>
      </c>
      <c r="H62">
        <v>1724865034.162343</v>
      </c>
    </row>
    <row r="63" spans="1:14" x14ac:dyDescent="0.35">
      <c r="A63" t="s">
        <v>21</v>
      </c>
      <c r="B63" t="s">
        <v>22</v>
      </c>
      <c r="C63">
        <v>1</v>
      </c>
      <c r="D63">
        <v>0</v>
      </c>
      <c r="E63">
        <v>262</v>
      </c>
      <c r="F63" t="s">
        <v>17</v>
      </c>
      <c r="G63">
        <v>1500</v>
      </c>
      <c r="H63">
        <v>1724865034.258518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96174955.368000001</v>
      </c>
    </row>
    <row r="64" spans="1:14" x14ac:dyDescent="0.35">
      <c r="A64" t="s">
        <v>19</v>
      </c>
      <c r="B64" t="s">
        <v>20</v>
      </c>
      <c r="C64">
        <v>1</v>
      </c>
      <c r="D64">
        <v>0</v>
      </c>
      <c r="E64">
        <v>262</v>
      </c>
      <c r="F64" t="s">
        <v>16</v>
      </c>
      <c r="G64">
        <v>1500</v>
      </c>
      <c r="H64">
        <v>1724865034.0983689</v>
      </c>
    </row>
    <row r="65" spans="1:14" x14ac:dyDescent="0.35">
      <c r="A65" t="s">
        <v>19</v>
      </c>
      <c r="B65" t="s">
        <v>20</v>
      </c>
      <c r="C65">
        <v>1</v>
      </c>
      <c r="D65">
        <v>0</v>
      </c>
      <c r="E65">
        <v>262</v>
      </c>
      <c r="F65" t="s">
        <v>17</v>
      </c>
      <c r="G65">
        <v>1500</v>
      </c>
      <c r="H65">
        <v>1724865034.217793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119424104.691</v>
      </c>
    </row>
    <row r="66" spans="1:14" x14ac:dyDescent="0.35">
      <c r="A66" t="s">
        <v>14</v>
      </c>
      <c r="B66" t="s">
        <v>15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1724865034.5835841</v>
      </c>
    </row>
    <row r="67" spans="1:14" x14ac:dyDescent="0.35">
      <c r="A67" t="s">
        <v>14</v>
      </c>
      <c r="B67" t="s">
        <v>15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1724865034.7490849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165500879.28799999</v>
      </c>
    </row>
    <row r="68" spans="1:14" x14ac:dyDescent="0.35">
      <c r="A68" t="s">
        <v>20</v>
      </c>
      <c r="B68" t="s">
        <v>57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1724865034.146663</v>
      </c>
    </row>
    <row r="69" spans="1:14" x14ac:dyDescent="0.35">
      <c r="A69" t="s">
        <v>20</v>
      </c>
      <c r="B69" t="s">
        <v>57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1724865034.243784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97121000.290000007</v>
      </c>
    </row>
    <row r="70" spans="1:14" x14ac:dyDescent="0.35">
      <c r="A70" t="s">
        <v>21</v>
      </c>
      <c r="B70" t="s">
        <v>19</v>
      </c>
      <c r="C70">
        <v>1</v>
      </c>
      <c r="D70">
        <v>34</v>
      </c>
      <c r="E70">
        <v>420</v>
      </c>
      <c r="F70" t="s">
        <v>16</v>
      </c>
      <c r="G70">
        <v>1500</v>
      </c>
      <c r="H70">
        <v>1724865034.588191</v>
      </c>
    </row>
    <row r="71" spans="1:14" x14ac:dyDescent="0.35">
      <c r="A71" t="s">
        <v>21</v>
      </c>
      <c r="B71" t="s">
        <v>19</v>
      </c>
      <c r="C71">
        <v>1</v>
      </c>
      <c r="D71">
        <v>34</v>
      </c>
      <c r="E71">
        <v>420</v>
      </c>
      <c r="F71" t="s">
        <v>17</v>
      </c>
      <c r="G71">
        <v>1500</v>
      </c>
      <c r="H71">
        <v>1724865034.6813819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93190908.431999996</v>
      </c>
    </row>
    <row r="72" spans="1:14" x14ac:dyDescent="0.35">
      <c r="A72" t="s">
        <v>57</v>
      </c>
      <c r="B72" t="s">
        <v>23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1724865034.560816</v>
      </c>
    </row>
    <row r="73" spans="1:14" x14ac:dyDescent="0.35">
      <c r="A73" t="s">
        <v>57</v>
      </c>
      <c r="B73" t="s">
        <v>23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1724865034.66539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104573965.073</v>
      </c>
    </row>
    <row r="74" spans="1:14" x14ac:dyDescent="0.35">
      <c r="A74" t="s">
        <v>61</v>
      </c>
      <c r="B74" t="s">
        <v>14</v>
      </c>
      <c r="C74">
        <v>1</v>
      </c>
      <c r="D74">
        <v>46</v>
      </c>
      <c r="E74">
        <v>483</v>
      </c>
      <c r="F74" t="s">
        <v>16</v>
      </c>
      <c r="G74">
        <v>2970</v>
      </c>
      <c r="H74">
        <v>1724865034.618336</v>
      </c>
    </row>
    <row r="75" spans="1:14" x14ac:dyDescent="0.35">
      <c r="A75" t="s">
        <v>61</v>
      </c>
      <c r="B75" t="s">
        <v>14</v>
      </c>
      <c r="C75">
        <v>1</v>
      </c>
      <c r="D75">
        <v>46</v>
      </c>
      <c r="E75">
        <v>483</v>
      </c>
      <c r="F75" t="s">
        <v>17</v>
      </c>
      <c r="G75">
        <v>2970</v>
      </c>
      <c r="H75">
        <v>1724865034.7426369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124300956.726</v>
      </c>
    </row>
    <row r="76" spans="1:14" x14ac:dyDescent="0.35">
      <c r="A76" t="s">
        <v>20</v>
      </c>
      <c r="B76" t="s">
        <v>59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1724865034.448278</v>
      </c>
    </row>
    <row r="77" spans="1:14" x14ac:dyDescent="0.35">
      <c r="A77" t="s">
        <v>20</v>
      </c>
      <c r="B77" t="s">
        <v>59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1724865034.566299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118021011.353</v>
      </c>
    </row>
    <row r="78" spans="1:14" x14ac:dyDescent="0.35">
      <c r="A78" t="s">
        <v>19</v>
      </c>
      <c r="B78" t="s">
        <v>21</v>
      </c>
      <c r="C78">
        <v>2</v>
      </c>
      <c r="D78">
        <v>35</v>
      </c>
      <c r="E78">
        <v>874</v>
      </c>
      <c r="F78" t="s">
        <v>16</v>
      </c>
      <c r="G78">
        <v>2970</v>
      </c>
      <c r="H78">
        <v>1724865034.6567271</v>
      </c>
    </row>
    <row r="79" spans="1:14" x14ac:dyDescent="0.35">
      <c r="A79" t="s">
        <v>19</v>
      </c>
      <c r="B79" t="s">
        <v>21</v>
      </c>
      <c r="C79">
        <v>2</v>
      </c>
      <c r="D79">
        <v>35</v>
      </c>
      <c r="E79">
        <v>874</v>
      </c>
      <c r="F79" t="s">
        <v>17</v>
      </c>
      <c r="G79">
        <v>2970</v>
      </c>
      <c r="H79">
        <v>1724865034.7873499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130622863.77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1724865034.502614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1724865034.631057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128443002.70100001</v>
      </c>
    </row>
    <row r="82" spans="1:14" x14ac:dyDescent="0.35">
      <c r="A82" t="s">
        <v>20</v>
      </c>
      <c r="B82" t="s">
        <v>60</v>
      </c>
      <c r="C82">
        <v>1</v>
      </c>
      <c r="D82">
        <v>35</v>
      </c>
      <c r="E82">
        <v>874</v>
      </c>
      <c r="F82" t="s">
        <v>16</v>
      </c>
      <c r="G82">
        <v>2970</v>
      </c>
      <c r="H82">
        <v>1724865034.4904859</v>
      </c>
    </row>
    <row r="83" spans="1:14" x14ac:dyDescent="0.35">
      <c r="A83" t="s">
        <v>20</v>
      </c>
      <c r="B83" t="s">
        <v>60</v>
      </c>
      <c r="C83">
        <v>1</v>
      </c>
      <c r="D83">
        <v>35</v>
      </c>
      <c r="E83">
        <v>874</v>
      </c>
      <c r="F83" t="s">
        <v>17</v>
      </c>
      <c r="G83">
        <v>2970</v>
      </c>
      <c r="H83">
        <v>1724865034.5944221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103936195.374</v>
      </c>
    </row>
    <row r="84" spans="1:14" x14ac:dyDescent="0.35">
      <c r="A84" t="s">
        <v>60</v>
      </c>
      <c r="B84" t="s">
        <v>61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1724865034.618773</v>
      </c>
    </row>
    <row r="85" spans="1:14" x14ac:dyDescent="0.35">
      <c r="A85" t="s">
        <v>60</v>
      </c>
      <c r="B85" t="s">
        <v>61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1724865034.7218621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103089094.162</v>
      </c>
    </row>
    <row r="87" spans="1:14" x14ac:dyDescent="0.35">
      <c r="A87" s="1" t="s">
        <v>27</v>
      </c>
    </row>
    <row r="88" spans="1:14" x14ac:dyDescent="0.35">
      <c r="A88" t="s">
        <v>19</v>
      </c>
      <c r="B88" t="s">
        <v>20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1724865337.4821241</v>
      </c>
    </row>
    <row r="89" spans="1:14" x14ac:dyDescent="0.35">
      <c r="A89" t="s">
        <v>19</v>
      </c>
      <c r="B89" t="s">
        <v>20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1724865337.566992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84867954.253999993</v>
      </c>
    </row>
    <row r="90" spans="1:14" x14ac:dyDescent="0.35">
      <c r="A90" t="s">
        <v>21</v>
      </c>
      <c r="B90" t="s">
        <v>22</v>
      </c>
      <c r="C90">
        <v>1</v>
      </c>
      <c r="D90">
        <v>0</v>
      </c>
      <c r="E90">
        <v>262</v>
      </c>
      <c r="F90" t="s">
        <v>16</v>
      </c>
      <c r="G90">
        <v>1500</v>
      </c>
      <c r="H90">
        <v>1724865337.6683509</v>
      </c>
    </row>
    <row r="91" spans="1:14" x14ac:dyDescent="0.35">
      <c r="A91" t="s">
        <v>21</v>
      </c>
      <c r="B91" t="s">
        <v>22</v>
      </c>
      <c r="C91">
        <v>1</v>
      </c>
      <c r="D91">
        <v>0</v>
      </c>
      <c r="E91">
        <v>262</v>
      </c>
      <c r="F91" t="s">
        <v>17</v>
      </c>
      <c r="G91">
        <v>1500</v>
      </c>
      <c r="H91">
        <v>1724865337.79987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131519079.208</v>
      </c>
    </row>
    <row r="92" spans="1:14" x14ac:dyDescent="0.35">
      <c r="A92" t="s">
        <v>20</v>
      </c>
      <c r="B92" t="s">
        <v>57</v>
      </c>
      <c r="C92">
        <v>1</v>
      </c>
      <c r="D92">
        <v>34</v>
      </c>
      <c r="E92">
        <v>420</v>
      </c>
      <c r="F92" t="s">
        <v>16</v>
      </c>
      <c r="G92">
        <v>1500</v>
      </c>
      <c r="H92">
        <v>1724865337.730943</v>
      </c>
    </row>
    <row r="93" spans="1:14" x14ac:dyDescent="0.35">
      <c r="A93" t="s">
        <v>20</v>
      </c>
      <c r="B93" t="s">
        <v>57</v>
      </c>
      <c r="C93">
        <v>1</v>
      </c>
      <c r="D93">
        <v>34</v>
      </c>
      <c r="E93">
        <v>420</v>
      </c>
      <c r="F93" t="s">
        <v>17</v>
      </c>
      <c r="G93">
        <v>1500</v>
      </c>
      <c r="H93">
        <v>1724865337.82846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97517013.549999997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1724865337.5435181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1724865337.6587069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115188837.051</v>
      </c>
    </row>
    <row r="96" spans="1:14" x14ac:dyDescent="0.35">
      <c r="A96" t="s">
        <v>57</v>
      </c>
      <c r="B96" t="s">
        <v>58</v>
      </c>
      <c r="C96">
        <v>1</v>
      </c>
      <c r="D96">
        <v>34</v>
      </c>
      <c r="E96">
        <v>420</v>
      </c>
      <c r="F96" t="s">
        <v>16</v>
      </c>
      <c r="G96">
        <v>1500</v>
      </c>
      <c r="H96">
        <v>1724865337.5206759</v>
      </c>
    </row>
    <row r="97" spans="1:14" x14ac:dyDescent="0.35">
      <c r="A97" t="s">
        <v>57</v>
      </c>
      <c r="B97" t="s">
        <v>58</v>
      </c>
      <c r="C97">
        <v>1</v>
      </c>
      <c r="D97">
        <v>34</v>
      </c>
      <c r="E97">
        <v>420</v>
      </c>
      <c r="F97" t="s">
        <v>17</v>
      </c>
      <c r="G97">
        <v>1500</v>
      </c>
      <c r="H97">
        <v>1724865337.6341009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113425016.403</v>
      </c>
    </row>
    <row r="98" spans="1:14" x14ac:dyDescent="0.35">
      <c r="A98" t="s">
        <v>21</v>
      </c>
      <c r="B98" t="s">
        <v>19</v>
      </c>
      <c r="C98">
        <v>1</v>
      </c>
      <c r="D98">
        <v>34</v>
      </c>
      <c r="E98">
        <v>420</v>
      </c>
      <c r="F98" t="s">
        <v>16</v>
      </c>
      <c r="G98">
        <v>1500</v>
      </c>
      <c r="H98">
        <v>1724865337.7019351</v>
      </c>
    </row>
    <row r="99" spans="1:14" x14ac:dyDescent="0.35">
      <c r="A99" t="s">
        <v>21</v>
      </c>
      <c r="B99" t="s">
        <v>19</v>
      </c>
      <c r="C99">
        <v>1</v>
      </c>
      <c r="D99">
        <v>34</v>
      </c>
      <c r="E99">
        <v>420</v>
      </c>
      <c r="F99" t="s">
        <v>17</v>
      </c>
      <c r="G99">
        <v>1500</v>
      </c>
      <c r="H99">
        <v>1724865337.8508179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148882865.90599999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1724865337.2381949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1724865337.33371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95515012.740999997</v>
      </c>
    </row>
    <row r="102" spans="1:14" x14ac:dyDescent="0.35">
      <c r="A102" t="s">
        <v>20</v>
      </c>
      <c r="B102" t="s">
        <v>59</v>
      </c>
      <c r="C102">
        <v>1</v>
      </c>
      <c r="D102">
        <v>35</v>
      </c>
      <c r="E102">
        <v>874</v>
      </c>
      <c r="F102" t="s">
        <v>16</v>
      </c>
      <c r="G102">
        <v>2970</v>
      </c>
      <c r="H102">
        <v>1724865337.698431</v>
      </c>
    </row>
    <row r="103" spans="1:14" x14ac:dyDescent="0.35">
      <c r="A103" t="s">
        <v>20</v>
      </c>
      <c r="B103" t="s">
        <v>59</v>
      </c>
      <c r="C103">
        <v>1</v>
      </c>
      <c r="D103">
        <v>35</v>
      </c>
      <c r="E103">
        <v>874</v>
      </c>
      <c r="F103" t="s">
        <v>17</v>
      </c>
      <c r="G103">
        <v>2970</v>
      </c>
      <c r="H103">
        <v>1724865337.815083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116652011.87100001</v>
      </c>
    </row>
    <row r="104" spans="1:14" x14ac:dyDescent="0.35">
      <c r="A104" t="s">
        <v>61</v>
      </c>
      <c r="B104" t="s">
        <v>14</v>
      </c>
      <c r="C104">
        <v>1</v>
      </c>
      <c r="D104">
        <v>46</v>
      </c>
      <c r="E104">
        <v>483</v>
      </c>
      <c r="F104" t="s">
        <v>16</v>
      </c>
      <c r="G104">
        <v>2970</v>
      </c>
      <c r="H104">
        <v>1724865337.698231</v>
      </c>
    </row>
    <row r="105" spans="1:14" x14ac:dyDescent="0.35">
      <c r="A105" t="s">
        <v>61</v>
      </c>
      <c r="B105" t="s">
        <v>14</v>
      </c>
      <c r="C105">
        <v>1</v>
      </c>
      <c r="D105">
        <v>46</v>
      </c>
      <c r="E105">
        <v>483</v>
      </c>
      <c r="F105" t="s">
        <v>17</v>
      </c>
      <c r="G105">
        <v>2970</v>
      </c>
      <c r="H105">
        <v>1724865337.847971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149739980.69800001</v>
      </c>
    </row>
    <row r="106" spans="1:14" x14ac:dyDescent="0.35">
      <c r="A106" t="s">
        <v>60</v>
      </c>
      <c r="B106" t="s">
        <v>61</v>
      </c>
      <c r="C106">
        <v>1</v>
      </c>
      <c r="D106">
        <v>35</v>
      </c>
      <c r="E106">
        <v>874</v>
      </c>
      <c r="F106" t="s">
        <v>16</v>
      </c>
      <c r="G106">
        <v>2970</v>
      </c>
      <c r="H106">
        <v>1724865337.6410699</v>
      </c>
    </row>
    <row r="107" spans="1:14" x14ac:dyDescent="0.35">
      <c r="A107" t="s">
        <v>60</v>
      </c>
      <c r="B107" t="s">
        <v>61</v>
      </c>
      <c r="C107">
        <v>1</v>
      </c>
      <c r="D107">
        <v>35</v>
      </c>
      <c r="E107">
        <v>874</v>
      </c>
      <c r="F107" t="s">
        <v>17</v>
      </c>
      <c r="G107">
        <v>2970</v>
      </c>
      <c r="H107">
        <v>1724865337.7478099</v>
      </c>
      <c r="I107">
        <v>0</v>
      </c>
      <c r="J107" t="s">
        <v>18</v>
      </c>
      <c r="L107">
        <f>G106-G107</f>
        <v>0</v>
      </c>
      <c r="M107">
        <f>ROUND((L107/G106)*100, 3)</f>
        <v>0</v>
      </c>
      <c r="N107">
        <f>ROUND((H107-H106)*10^9, 3)</f>
        <v>106739997.86399999</v>
      </c>
    </row>
    <row r="108" spans="1:14" x14ac:dyDescent="0.35">
      <c r="A108" t="s">
        <v>57</v>
      </c>
      <c r="B108" t="s">
        <v>23</v>
      </c>
      <c r="C108">
        <v>1</v>
      </c>
      <c r="D108">
        <v>35</v>
      </c>
      <c r="E108">
        <v>874</v>
      </c>
      <c r="F108" t="s">
        <v>16</v>
      </c>
      <c r="G108">
        <v>2970</v>
      </c>
      <c r="H108">
        <v>1724865337.639935</v>
      </c>
    </row>
    <row r="109" spans="1:14" x14ac:dyDescent="0.35">
      <c r="A109" t="s">
        <v>57</v>
      </c>
      <c r="B109" t="s">
        <v>23</v>
      </c>
      <c r="C109">
        <v>1</v>
      </c>
      <c r="D109">
        <v>35</v>
      </c>
      <c r="E109">
        <v>874</v>
      </c>
      <c r="F109" t="s">
        <v>17</v>
      </c>
      <c r="G109">
        <v>2970</v>
      </c>
      <c r="H109">
        <v>1724865337.7652841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125349044.8</v>
      </c>
    </row>
    <row r="110" spans="1:14" x14ac:dyDescent="0.35">
      <c r="A110" t="s">
        <v>20</v>
      </c>
      <c r="B110" t="s">
        <v>60</v>
      </c>
      <c r="C110">
        <v>1</v>
      </c>
      <c r="D110">
        <v>35</v>
      </c>
      <c r="E110">
        <v>874</v>
      </c>
      <c r="F110" t="s">
        <v>16</v>
      </c>
      <c r="G110">
        <v>2970</v>
      </c>
      <c r="H110">
        <v>1724865337.6301301</v>
      </c>
    </row>
    <row r="111" spans="1:14" x14ac:dyDescent="0.35">
      <c r="A111" t="s">
        <v>20</v>
      </c>
      <c r="B111" t="s">
        <v>60</v>
      </c>
      <c r="C111">
        <v>1</v>
      </c>
      <c r="D111">
        <v>35</v>
      </c>
      <c r="E111">
        <v>874</v>
      </c>
      <c r="F111" t="s">
        <v>17</v>
      </c>
      <c r="G111">
        <v>2970</v>
      </c>
      <c r="H111">
        <v>1724865337.734437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104306936.264</v>
      </c>
    </row>
    <row r="112" spans="1:14" x14ac:dyDescent="0.35">
      <c r="A112" t="s">
        <v>19</v>
      </c>
      <c r="B112" t="s">
        <v>21</v>
      </c>
      <c r="C112">
        <v>2</v>
      </c>
      <c r="D112">
        <v>35</v>
      </c>
      <c r="E112">
        <v>874</v>
      </c>
      <c r="F112" t="s">
        <v>16</v>
      </c>
      <c r="G112">
        <v>2970</v>
      </c>
      <c r="H112">
        <v>1724865337.2796061</v>
      </c>
    </row>
    <row r="113" spans="1:14" x14ac:dyDescent="0.35">
      <c r="A113" t="s">
        <v>19</v>
      </c>
      <c r="B113" t="s">
        <v>21</v>
      </c>
      <c r="C113">
        <v>2</v>
      </c>
      <c r="D113">
        <v>35</v>
      </c>
      <c r="E113">
        <v>874</v>
      </c>
      <c r="F113" t="s">
        <v>17</v>
      </c>
      <c r="G113">
        <v>2970</v>
      </c>
      <c r="H113">
        <v>1724865337.404531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124924898.148</v>
      </c>
    </row>
    <row r="115" spans="1:14" x14ac:dyDescent="0.35">
      <c r="A115" s="1" t="s">
        <v>28</v>
      </c>
    </row>
    <row r="116" spans="1:14" x14ac:dyDescent="0.35">
      <c r="A116" t="s">
        <v>19</v>
      </c>
      <c r="B116" t="s">
        <v>20</v>
      </c>
      <c r="C116">
        <v>1</v>
      </c>
      <c r="D116">
        <v>0</v>
      </c>
      <c r="E116">
        <v>262</v>
      </c>
      <c r="F116" t="s">
        <v>16</v>
      </c>
      <c r="G116">
        <v>1500</v>
      </c>
      <c r="H116">
        <v>1724865640.8788459</v>
      </c>
    </row>
    <row r="117" spans="1:14" x14ac:dyDescent="0.35">
      <c r="A117" t="s">
        <v>19</v>
      </c>
      <c r="B117" t="s">
        <v>20</v>
      </c>
      <c r="C117">
        <v>1</v>
      </c>
      <c r="D117">
        <v>0</v>
      </c>
      <c r="E117">
        <v>262</v>
      </c>
      <c r="F117" t="s">
        <v>17</v>
      </c>
      <c r="G117">
        <v>1500</v>
      </c>
      <c r="H117">
        <v>1724865640.9913549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112509012.222</v>
      </c>
    </row>
    <row r="118" spans="1:14" x14ac:dyDescent="0.35">
      <c r="A118" t="s">
        <v>21</v>
      </c>
      <c r="B118" t="s">
        <v>22</v>
      </c>
      <c r="C118">
        <v>1</v>
      </c>
      <c r="D118">
        <v>0</v>
      </c>
      <c r="E118">
        <v>262</v>
      </c>
      <c r="F118" t="s">
        <v>16</v>
      </c>
      <c r="G118">
        <v>1500</v>
      </c>
      <c r="H118">
        <v>1724865640.3180821</v>
      </c>
    </row>
    <row r="119" spans="1:14" x14ac:dyDescent="0.35">
      <c r="A119" t="s">
        <v>21</v>
      </c>
      <c r="B119" t="s">
        <v>22</v>
      </c>
      <c r="C119">
        <v>1</v>
      </c>
      <c r="D119">
        <v>0</v>
      </c>
      <c r="E119">
        <v>262</v>
      </c>
      <c r="F119" t="s">
        <v>17</v>
      </c>
      <c r="G119">
        <v>1500</v>
      </c>
      <c r="H119">
        <v>1724865640.4222281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104146003.723</v>
      </c>
    </row>
    <row r="120" spans="1:14" x14ac:dyDescent="0.35">
      <c r="A120" t="s">
        <v>21</v>
      </c>
      <c r="B120" t="s">
        <v>19</v>
      </c>
      <c r="C120">
        <v>1</v>
      </c>
      <c r="D120">
        <v>34</v>
      </c>
      <c r="E120">
        <v>420</v>
      </c>
      <c r="F120" t="s">
        <v>16</v>
      </c>
      <c r="G120">
        <v>1500</v>
      </c>
      <c r="H120">
        <v>1724865641.038265</v>
      </c>
    </row>
    <row r="121" spans="1:14" x14ac:dyDescent="0.35">
      <c r="A121" t="s">
        <v>21</v>
      </c>
      <c r="B121" t="s">
        <v>19</v>
      </c>
      <c r="C121">
        <v>1</v>
      </c>
      <c r="D121">
        <v>34</v>
      </c>
      <c r="E121">
        <v>420</v>
      </c>
      <c r="F121" t="s">
        <v>17</v>
      </c>
      <c r="G121">
        <v>1500</v>
      </c>
      <c r="H121">
        <v>1724865641.130836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92571020.126000002</v>
      </c>
    </row>
    <row r="122" spans="1:14" x14ac:dyDescent="0.35">
      <c r="A122" t="s">
        <v>14</v>
      </c>
      <c r="B122" t="s">
        <v>15</v>
      </c>
      <c r="C122">
        <v>1</v>
      </c>
      <c r="D122">
        <v>34</v>
      </c>
      <c r="E122">
        <v>420</v>
      </c>
      <c r="F122" t="s">
        <v>16</v>
      </c>
      <c r="G122">
        <v>1500</v>
      </c>
      <c r="H122">
        <v>1724865640.6602581</v>
      </c>
    </row>
    <row r="123" spans="1:14" x14ac:dyDescent="0.35">
      <c r="A123" t="s">
        <v>14</v>
      </c>
      <c r="B123" t="s">
        <v>15</v>
      </c>
      <c r="C123">
        <v>1</v>
      </c>
      <c r="D123">
        <v>34</v>
      </c>
      <c r="E123">
        <v>420</v>
      </c>
      <c r="F123" t="s">
        <v>17</v>
      </c>
      <c r="G123">
        <v>1500</v>
      </c>
      <c r="H123">
        <v>1724865640.780385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120126962.662</v>
      </c>
    </row>
    <row r="124" spans="1:14" x14ac:dyDescent="0.35">
      <c r="A124" t="s">
        <v>20</v>
      </c>
      <c r="B124" t="s">
        <v>57</v>
      </c>
      <c r="C124">
        <v>1</v>
      </c>
      <c r="D124">
        <v>34</v>
      </c>
      <c r="E124">
        <v>420</v>
      </c>
      <c r="F124" t="s">
        <v>16</v>
      </c>
      <c r="G124">
        <v>1500</v>
      </c>
      <c r="H124">
        <v>1724865641.024631</v>
      </c>
    </row>
    <row r="125" spans="1:14" x14ac:dyDescent="0.35">
      <c r="A125" t="s">
        <v>20</v>
      </c>
      <c r="B125" t="s">
        <v>57</v>
      </c>
      <c r="C125">
        <v>1</v>
      </c>
      <c r="D125">
        <v>34</v>
      </c>
      <c r="E125">
        <v>420</v>
      </c>
      <c r="F125" t="s">
        <v>17</v>
      </c>
      <c r="G125">
        <v>1500</v>
      </c>
      <c r="H125">
        <v>1724865641.1134191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88788032.532000005</v>
      </c>
    </row>
    <row r="126" spans="1:14" x14ac:dyDescent="0.35">
      <c r="A126" t="s">
        <v>57</v>
      </c>
      <c r="B126" t="s">
        <v>58</v>
      </c>
      <c r="C126">
        <v>1</v>
      </c>
      <c r="D126">
        <v>34</v>
      </c>
      <c r="E126">
        <v>420</v>
      </c>
      <c r="F126" t="s">
        <v>16</v>
      </c>
      <c r="G126">
        <v>1500</v>
      </c>
      <c r="H126">
        <v>1724865640.9183121</v>
      </c>
    </row>
    <row r="127" spans="1:14" x14ac:dyDescent="0.35">
      <c r="A127" t="s">
        <v>57</v>
      </c>
      <c r="B127" t="s">
        <v>58</v>
      </c>
      <c r="C127">
        <v>1</v>
      </c>
      <c r="D127">
        <v>34</v>
      </c>
      <c r="E127">
        <v>420</v>
      </c>
      <c r="F127" t="s">
        <v>17</v>
      </c>
      <c r="G127">
        <v>1500</v>
      </c>
      <c r="H127">
        <v>1724865641.0309429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112630844.116</v>
      </c>
    </row>
    <row r="128" spans="1:14" x14ac:dyDescent="0.35">
      <c r="A128" t="s">
        <v>19</v>
      </c>
      <c r="B128" t="s">
        <v>21</v>
      </c>
      <c r="C128">
        <v>2</v>
      </c>
      <c r="D128">
        <v>35</v>
      </c>
      <c r="E128">
        <v>874</v>
      </c>
      <c r="F128" t="s">
        <v>16</v>
      </c>
      <c r="G128">
        <v>2970</v>
      </c>
      <c r="H128">
        <v>1724865641.0854969</v>
      </c>
    </row>
    <row r="129" spans="1:14" x14ac:dyDescent="0.35">
      <c r="A129" t="s">
        <v>19</v>
      </c>
      <c r="B129" t="s">
        <v>21</v>
      </c>
      <c r="C129">
        <v>2</v>
      </c>
      <c r="D129">
        <v>35</v>
      </c>
      <c r="E129">
        <v>874</v>
      </c>
      <c r="F129" t="s">
        <v>17</v>
      </c>
      <c r="G129">
        <v>2970</v>
      </c>
      <c r="H129">
        <v>1724865641.2107551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125258207.32099999</v>
      </c>
    </row>
    <row r="130" spans="1:14" x14ac:dyDescent="0.35">
      <c r="A130" t="s">
        <v>23</v>
      </c>
      <c r="B130" t="s">
        <v>24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1724865640.7624171</v>
      </c>
    </row>
    <row r="131" spans="1:14" x14ac:dyDescent="0.35">
      <c r="A131" t="s">
        <v>23</v>
      </c>
      <c r="B131" t="s">
        <v>24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1724865640.866365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103947877.884</v>
      </c>
    </row>
    <row r="132" spans="1:14" x14ac:dyDescent="0.35">
      <c r="A132" t="s">
        <v>20</v>
      </c>
      <c r="B132" t="s">
        <v>59</v>
      </c>
      <c r="C132">
        <v>1</v>
      </c>
      <c r="D132">
        <v>35</v>
      </c>
      <c r="E132">
        <v>874</v>
      </c>
      <c r="F132" t="s">
        <v>16</v>
      </c>
      <c r="G132">
        <v>2970</v>
      </c>
      <c r="H132">
        <v>1724865641.0129659</v>
      </c>
    </row>
    <row r="133" spans="1:14" x14ac:dyDescent="0.35">
      <c r="A133" t="s">
        <v>20</v>
      </c>
      <c r="B133" t="s">
        <v>59</v>
      </c>
      <c r="C133">
        <v>1</v>
      </c>
      <c r="D133">
        <v>35</v>
      </c>
      <c r="E133">
        <v>874</v>
      </c>
      <c r="F133" t="s">
        <v>17</v>
      </c>
      <c r="G133">
        <v>2970</v>
      </c>
      <c r="H133">
        <v>1724865641.113579</v>
      </c>
      <c r="I133">
        <v>0</v>
      </c>
      <c r="J133" t="s">
        <v>18</v>
      </c>
      <c r="L133">
        <f>G132-G133</f>
        <v>0</v>
      </c>
      <c r="M133">
        <f>ROUND((L133/G132)*100, 3)</f>
        <v>0</v>
      </c>
      <c r="N133">
        <f>ROUND((H133-H132)*10^9, 3)</f>
        <v>100613117.21799999</v>
      </c>
    </row>
    <row r="134" spans="1:14" x14ac:dyDescent="0.35">
      <c r="A134" t="s">
        <v>60</v>
      </c>
      <c r="B134" t="s">
        <v>61</v>
      </c>
      <c r="C134">
        <v>1</v>
      </c>
      <c r="D134">
        <v>35</v>
      </c>
      <c r="E134">
        <v>874</v>
      </c>
      <c r="F134" t="s">
        <v>16</v>
      </c>
      <c r="G134">
        <v>2970</v>
      </c>
      <c r="H134">
        <v>1724865641.0663021</v>
      </c>
    </row>
    <row r="135" spans="1:14" x14ac:dyDescent="0.35">
      <c r="A135" t="s">
        <v>60</v>
      </c>
      <c r="B135" t="s">
        <v>61</v>
      </c>
      <c r="C135">
        <v>1</v>
      </c>
      <c r="D135">
        <v>35</v>
      </c>
      <c r="E135">
        <v>874</v>
      </c>
      <c r="F135" t="s">
        <v>17</v>
      </c>
      <c r="G135">
        <v>2970</v>
      </c>
      <c r="H135">
        <v>1724865641.1491649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82862854.003999993</v>
      </c>
    </row>
    <row r="136" spans="1:14" x14ac:dyDescent="0.35">
      <c r="A136" t="s">
        <v>57</v>
      </c>
      <c r="B136" t="s">
        <v>23</v>
      </c>
      <c r="C136">
        <v>1</v>
      </c>
      <c r="D136">
        <v>35</v>
      </c>
      <c r="E136">
        <v>874</v>
      </c>
      <c r="F136" t="s">
        <v>16</v>
      </c>
      <c r="G136">
        <v>2970</v>
      </c>
      <c r="H136">
        <v>1724865640.886255</v>
      </c>
    </row>
    <row r="137" spans="1:14" x14ac:dyDescent="0.35">
      <c r="A137" t="s">
        <v>57</v>
      </c>
      <c r="B137" t="s">
        <v>23</v>
      </c>
      <c r="C137">
        <v>1</v>
      </c>
      <c r="D137">
        <v>35</v>
      </c>
      <c r="E137">
        <v>874</v>
      </c>
      <c r="F137" t="s">
        <v>17</v>
      </c>
      <c r="G137">
        <v>2970</v>
      </c>
      <c r="H137">
        <v>1724865640.971225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84969997.406000003</v>
      </c>
    </row>
    <row r="138" spans="1:14" x14ac:dyDescent="0.35">
      <c r="A138" t="s">
        <v>20</v>
      </c>
      <c r="B138" t="s">
        <v>60</v>
      </c>
      <c r="C138">
        <v>1</v>
      </c>
      <c r="D138">
        <v>35</v>
      </c>
      <c r="E138">
        <v>874</v>
      </c>
      <c r="F138" t="s">
        <v>16</v>
      </c>
      <c r="G138">
        <v>2970</v>
      </c>
      <c r="H138">
        <v>1724865640.734648</v>
      </c>
    </row>
    <row r="139" spans="1:14" x14ac:dyDescent="0.35">
      <c r="A139" t="s">
        <v>20</v>
      </c>
      <c r="B139" t="s">
        <v>60</v>
      </c>
      <c r="C139">
        <v>1</v>
      </c>
      <c r="D139">
        <v>35</v>
      </c>
      <c r="E139">
        <v>874</v>
      </c>
      <c r="F139" t="s">
        <v>17</v>
      </c>
      <c r="G139">
        <v>2970</v>
      </c>
      <c r="H139">
        <v>1724865640.8383889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103740930.557</v>
      </c>
    </row>
    <row r="140" spans="1:14" x14ac:dyDescent="0.35">
      <c r="A140" t="s">
        <v>61</v>
      </c>
      <c r="B140" t="s">
        <v>14</v>
      </c>
      <c r="C140">
        <v>1</v>
      </c>
      <c r="D140">
        <v>46</v>
      </c>
      <c r="E140">
        <v>483</v>
      </c>
      <c r="F140" t="s">
        <v>16</v>
      </c>
      <c r="G140">
        <v>2970</v>
      </c>
      <c r="H140">
        <v>1724865640.770092</v>
      </c>
    </row>
    <row r="141" spans="1:14" x14ac:dyDescent="0.35">
      <c r="A141" t="s">
        <v>61</v>
      </c>
      <c r="B141" t="s">
        <v>14</v>
      </c>
      <c r="C141">
        <v>1</v>
      </c>
      <c r="D141">
        <v>46</v>
      </c>
      <c r="E141">
        <v>483</v>
      </c>
      <c r="F141" t="s">
        <v>17</v>
      </c>
      <c r="G141">
        <v>2970</v>
      </c>
      <c r="H141">
        <v>1724865640.876812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106719970.70299999</v>
      </c>
    </row>
    <row r="143" spans="1:14" x14ac:dyDescent="0.35">
      <c r="A143" s="1" t="s">
        <v>29</v>
      </c>
    </row>
    <row r="144" spans="1:14" x14ac:dyDescent="0.35">
      <c r="A144" t="s">
        <v>19</v>
      </c>
      <c r="B144" t="s">
        <v>20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1724865943.478102</v>
      </c>
    </row>
    <row r="145" spans="1:14" x14ac:dyDescent="0.35">
      <c r="A145" t="s">
        <v>19</v>
      </c>
      <c r="B145" t="s">
        <v>20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1724865943.6031201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125018119.81200001</v>
      </c>
    </row>
    <row r="146" spans="1:14" x14ac:dyDescent="0.35">
      <c r="A146" t="s">
        <v>57</v>
      </c>
      <c r="B146" t="s">
        <v>58</v>
      </c>
      <c r="C146">
        <v>1</v>
      </c>
      <c r="D146">
        <v>34</v>
      </c>
      <c r="E146">
        <v>420</v>
      </c>
      <c r="F146" t="s">
        <v>16</v>
      </c>
      <c r="G146">
        <v>1500</v>
      </c>
      <c r="H146">
        <v>1724865943.438138</v>
      </c>
    </row>
    <row r="147" spans="1:14" x14ac:dyDescent="0.35">
      <c r="A147" t="s">
        <v>57</v>
      </c>
      <c r="B147" t="s">
        <v>58</v>
      </c>
      <c r="C147">
        <v>1</v>
      </c>
      <c r="D147">
        <v>34</v>
      </c>
      <c r="E147">
        <v>420</v>
      </c>
      <c r="F147" t="s">
        <v>17</v>
      </c>
      <c r="G147">
        <v>1500</v>
      </c>
      <c r="H147">
        <v>1724865943.530195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92056989.670000002</v>
      </c>
    </row>
    <row r="148" spans="1:14" x14ac:dyDescent="0.35">
      <c r="A148" t="s">
        <v>14</v>
      </c>
      <c r="B148" t="s">
        <v>15</v>
      </c>
      <c r="C148">
        <v>1</v>
      </c>
      <c r="D148">
        <v>34</v>
      </c>
      <c r="E148">
        <v>420</v>
      </c>
      <c r="F148" t="s">
        <v>16</v>
      </c>
      <c r="G148">
        <v>1500</v>
      </c>
      <c r="H148">
        <v>1724865943.4277689</v>
      </c>
    </row>
    <row r="149" spans="1:14" x14ac:dyDescent="0.35">
      <c r="A149" t="s">
        <v>14</v>
      </c>
      <c r="B149" t="s">
        <v>15</v>
      </c>
      <c r="C149">
        <v>1</v>
      </c>
      <c r="D149">
        <v>34</v>
      </c>
      <c r="E149">
        <v>420</v>
      </c>
      <c r="F149" t="s">
        <v>17</v>
      </c>
      <c r="G149">
        <v>1500</v>
      </c>
      <c r="H149">
        <v>1724865943.5384459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110677003.86</v>
      </c>
    </row>
    <row r="150" spans="1:14" x14ac:dyDescent="0.35">
      <c r="A150" t="s">
        <v>20</v>
      </c>
      <c r="B150" t="s">
        <v>57</v>
      </c>
      <c r="C150">
        <v>1</v>
      </c>
      <c r="D150">
        <v>34</v>
      </c>
      <c r="E150">
        <v>420</v>
      </c>
      <c r="F150" t="s">
        <v>16</v>
      </c>
      <c r="G150">
        <v>1500</v>
      </c>
      <c r="H150">
        <v>1724865943.9453931</v>
      </c>
    </row>
    <row r="151" spans="1:14" x14ac:dyDescent="0.35">
      <c r="A151" t="s">
        <v>20</v>
      </c>
      <c r="B151" t="s">
        <v>57</v>
      </c>
      <c r="C151">
        <v>1</v>
      </c>
      <c r="D151">
        <v>34</v>
      </c>
      <c r="E151">
        <v>420</v>
      </c>
      <c r="F151" t="s">
        <v>17</v>
      </c>
      <c r="G151">
        <v>1500</v>
      </c>
      <c r="H151">
        <v>1724865944.0448141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99421024.322999999</v>
      </c>
    </row>
    <row r="152" spans="1:14" x14ac:dyDescent="0.35">
      <c r="A152" t="s">
        <v>21</v>
      </c>
      <c r="B152" t="s">
        <v>22</v>
      </c>
      <c r="C152">
        <v>1</v>
      </c>
      <c r="D152">
        <v>0</v>
      </c>
      <c r="E152">
        <v>262</v>
      </c>
      <c r="F152" t="s">
        <v>16</v>
      </c>
      <c r="G152">
        <v>1500</v>
      </c>
      <c r="H152">
        <v>1724865943.374191</v>
      </c>
    </row>
    <row r="153" spans="1:14" x14ac:dyDescent="0.35">
      <c r="A153" t="s">
        <v>21</v>
      </c>
      <c r="B153" t="s">
        <v>22</v>
      </c>
      <c r="C153">
        <v>1</v>
      </c>
      <c r="D153">
        <v>0</v>
      </c>
      <c r="E153">
        <v>262</v>
      </c>
      <c r="F153" t="s">
        <v>17</v>
      </c>
      <c r="G153">
        <v>1500</v>
      </c>
      <c r="H153">
        <v>1724865943.501272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127080917.358</v>
      </c>
    </row>
    <row r="154" spans="1:14" x14ac:dyDescent="0.35">
      <c r="A154" t="s">
        <v>21</v>
      </c>
      <c r="B154" t="s">
        <v>19</v>
      </c>
      <c r="C154">
        <v>1</v>
      </c>
      <c r="D154">
        <v>34</v>
      </c>
      <c r="E154">
        <v>420</v>
      </c>
      <c r="F154" t="s">
        <v>16</v>
      </c>
      <c r="G154">
        <v>1500</v>
      </c>
      <c r="H154">
        <v>1724865943.906347</v>
      </c>
    </row>
    <row r="155" spans="1:14" x14ac:dyDescent="0.35">
      <c r="A155" t="s">
        <v>21</v>
      </c>
      <c r="B155" t="s">
        <v>19</v>
      </c>
      <c r="C155">
        <v>1</v>
      </c>
      <c r="D155">
        <v>34</v>
      </c>
      <c r="E155">
        <v>420</v>
      </c>
      <c r="F155" t="s">
        <v>17</v>
      </c>
      <c r="G155">
        <v>1500</v>
      </c>
      <c r="H155">
        <v>1724865944.020571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114223957.06200001</v>
      </c>
    </row>
    <row r="156" spans="1:14" x14ac:dyDescent="0.35">
      <c r="A156" t="s">
        <v>61</v>
      </c>
      <c r="B156" t="s">
        <v>14</v>
      </c>
      <c r="C156">
        <v>1</v>
      </c>
      <c r="D156">
        <v>46</v>
      </c>
      <c r="E156">
        <v>483</v>
      </c>
      <c r="F156" t="s">
        <v>16</v>
      </c>
      <c r="G156">
        <v>2970</v>
      </c>
      <c r="H156">
        <v>1724865943.8565309</v>
      </c>
    </row>
    <row r="157" spans="1:14" x14ac:dyDescent="0.35">
      <c r="A157" t="s">
        <v>61</v>
      </c>
      <c r="B157" t="s">
        <v>14</v>
      </c>
      <c r="C157">
        <v>1</v>
      </c>
      <c r="D157">
        <v>46</v>
      </c>
      <c r="E157">
        <v>483</v>
      </c>
      <c r="F157" t="s">
        <v>17</v>
      </c>
      <c r="G157">
        <v>2970</v>
      </c>
      <c r="H157">
        <v>1724865943.9760809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119549989.7</v>
      </c>
    </row>
    <row r="158" spans="1:14" x14ac:dyDescent="0.35">
      <c r="A158" t="s">
        <v>60</v>
      </c>
      <c r="B158" t="s">
        <v>61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1724865944.0183899</v>
      </c>
    </row>
    <row r="159" spans="1:14" x14ac:dyDescent="0.35">
      <c r="A159" t="s">
        <v>60</v>
      </c>
      <c r="B159" t="s">
        <v>61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1724865944.141835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123445034.027</v>
      </c>
    </row>
    <row r="160" spans="1:14" x14ac:dyDescent="0.35">
      <c r="A160" t="s">
        <v>19</v>
      </c>
      <c r="B160" t="s">
        <v>21</v>
      </c>
      <c r="C160">
        <v>2</v>
      </c>
      <c r="D160">
        <v>35</v>
      </c>
      <c r="E160">
        <v>874</v>
      </c>
      <c r="F160" t="s">
        <v>16</v>
      </c>
      <c r="G160">
        <v>2970</v>
      </c>
      <c r="H160">
        <v>1724865943.742348</v>
      </c>
    </row>
    <row r="161" spans="1:14" x14ac:dyDescent="0.35">
      <c r="A161" t="s">
        <v>19</v>
      </c>
      <c r="B161" t="s">
        <v>21</v>
      </c>
      <c r="C161">
        <v>2</v>
      </c>
      <c r="D161">
        <v>35</v>
      </c>
      <c r="E161">
        <v>874</v>
      </c>
      <c r="F161" t="s">
        <v>17</v>
      </c>
      <c r="G161">
        <v>2970</v>
      </c>
      <c r="H161">
        <v>1724865943.8331521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90804100.037</v>
      </c>
    </row>
    <row r="162" spans="1:14" x14ac:dyDescent="0.35">
      <c r="A162" t="s">
        <v>20</v>
      </c>
      <c r="B162" t="s">
        <v>60</v>
      </c>
      <c r="C162">
        <v>1</v>
      </c>
      <c r="D162">
        <v>35</v>
      </c>
      <c r="E162">
        <v>874</v>
      </c>
      <c r="F162" t="s">
        <v>16</v>
      </c>
      <c r="G162">
        <v>2970</v>
      </c>
      <c r="H162">
        <v>1724865943.8666601</v>
      </c>
    </row>
    <row r="163" spans="1:14" x14ac:dyDescent="0.35">
      <c r="A163" t="s">
        <v>20</v>
      </c>
      <c r="B163" t="s">
        <v>60</v>
      </c>
      <c r="C163">
        <v>1</v>
      </c>
      <c r="D163">
        <v>35</v>
      </c>
      <c r="E163">
        <v>874</v>
      </c>
      <c r="F163" t="s">
        <v>17</v>
      </c>
      <c r="G163">
        <v>2970</v>
      </c>
      <c r="H163">
        <v>1724865943.990618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123957872.391</v>
      </c>
    </row>
    <row r="164" spans="1:14" x14ac:dyDescent="0.35">
      <c r="A164" t="s">
        <v>23</v>
      </c>
      <c r="B164" t="s">
        <v>24</v>
      </c>
      <c r="C164">
        <v>1</v>
      </c>
      <c r="D164">
        <v>35</v>
      </c>
      <c r="E164">
        <v>874</v>
      </c>
      <c r="F164" t="s">
        <v>16</v>
      </c>
      <c r="G164">
        <v>2970</v>
      </c>
      <c r="H164">
        <v>1724865943.9904201</v>
      </c>
    </row>
    <row r="165" spans="1:14" x14ac:dyDescent="0.35">
      <c r="A165" t="s">
        <v>23</v>
      </c>
      <c r="B165" t="s">
        <v>24</v>
      </c>
      <c r="C165">
        <v>1</v>
      </c>
      <c r="D165">
        <v>35</v>
      </c>
      <c r="E165">
        <v>874</v>
      </c>
      <c r="F165" t="s">
        <v>17</v>
      </c>
      <c r="G165">
        <v>2970</v>
      </c>
      <c r="H165">
        <v>1724865944.130259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139838933.94499999</v>
      </c>
    </row>
    <row r="166" spans="1:14" x14ac:dyDescent="0.35">
      <c r="A166" t="s">
        <v>57</v>
      </c>
      <c r="B166" t="s">
        <v>23</v>
      </c>
      <c r="C166">
        <v>1</v>
      </c>
      <c r="D166">
        <v>35</v>
      </c>
      <c r="E166">
        <v>874</v>
      </c>
      <c r="F166" t="s">
        <v>16</v>
      </c>
      <c r="G166">
        <v>2970</v>
      </c>
      <c r="H166">
        <v>1724865943.978421</v>
      </c>
    </row>
    <row r="167" spans="1:14" x14ac:dyDescent="0.35">
      <c r="A167" t="s">
        <v>57</v>
      </c>
      <c r="B167" t="s">
        <v>23</v>
      </c>
      <c r="C167">
        <v>1</v>
      </c>
      <c r="D167">
        <v>35</v>
      </c>
      <c r="E167">
        <v>874</v>
      </c>
      <c r="F167" t="s">
        <v>17</v>
      </c>
      <c r="G167">
        <v>2970</v>
      </c>
      <c r="H167">
        <v>1724865944.1208639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142442941.66600001</v>
      </c>
    </row>
    <row r="168" spans="1:14" x14ac:dyDescent="0.35">
      <c r="A168" t="s">
        <v>20</v>
      </c>
      <c r="B168" t="s">
        <v>59</v>
      </c>
      <c r="C168">
        <v>1</v>
      </c>
      <c r="D168">
        <v>35</v>
      </c>
      <c r="E168">
        <v>874</v>
      </c>
      <c r="F168" t="s">
        <v>16</v>
      </c>
      <c r="G168">
        <v>2970</v>
      </c>
      <c r="H168">
        <v>1724865943.8903921</v>
      </c>
    </row>
    <row r="169" spans="1:14" x14ac:dyDescent="0.35">
      <c r="A169" t="s">
        <v>20</v>
      </c>
      <c r="B169" t="s">
        <v>59</v>
      </c>
      <c r="C169">
        <v>1</v>
      </c>
      <c r="D169">
        <v>35</v>
      </c>
      <c r="E169">
        <v>874</v>
      </c>
      <c r="F169" t="s">
        <v>17</v>
      </c>
      <c r="G169">
        <v>2970</v>
      </c>
      <c r="H169">
        <v>1724865944.0133951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123003005.98100001</v>
      </c>
    </row>
    <row r="171" spans="1:14" x14ac:dyDescent="0.35">
      <c r="A171" s="1" t="s">
        <v>30</v>
      </c>
    </row>
    <row r="172" spans="1:14" x14ac:dyDescent="0.35">
      <c r="A172" t="s">
        <v>20</v>
      </c>
      <c r="B172" t="s">
        <v>57</v>
      </c>
      <c r="C172">
        <v>1</v>
      </c>
      <c r="D172">
        <v>34</v>
      </c>
      <c r="E172">
        <v>420</v>
      </c>
      <c r="F172" t="s">
        <v>16</v>
      </c>
      <c r="G172">
        <v>1500</v>
      </c>
      <c r="H172">
        <v>1724866246.630959</v>
      </c>
    </row>
    <row r="173" spans="1:14" x14ac:dyDescent="0.35">
      <c r="A173" t="s">
        <v>20</v>
      </c>
      <c r="B173" t="s">
        <v>57</v>
      </c>
      <c r="C173">
        <v>1</v>
      </c>
      <c r="D173">
        <v>34</v>
      </c>
      <c r="E173">
        <v>420</v>
      </c>
      <c r="F173" t="s">
        <v>17</v>
      </c>
      <c r="G173">
        <v>1500</v>
      </c>
      <c r="H173">
        <v>1724866246.7269211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95962047.577000007</v>
      </c>
    </row>
    <row r="174" spans="1:14" x14ac:dyDescent="0.35">
      <c r="A174" t="s">
        <v>14</v>
      </c>
      <c r="B174" t="s">
        <v>15</v>
      </c>
      <c r="C174">
        <v>1</v>
      </c>
      <c r="D174">
        <v>34</v>
      </c>
      <c r="E174">
        <v>420</v>
      </c>
      <c r="F174" t="s">
        <v>16</v>
      </c>
      <c r="G174">
        <v>1500</v>
      </c>
      <c r="H174">
        <v>1724866246.7065549</v>
      </c>
    </row>
    <row r="175" spans="1:14" x14ac:dyDescent="0.35">
      <c r="A175" t="s">
        <v>14</v>
      </c>
      <c r="B175" t="s">
        <v>15</v>
      </c>
      <c r="C175">
        <v>1</v>
      </c>
      <c r="D175">
        <v>34</v>
      </c>
      <c r="E175">
        <v>420</v>
      </c>
      <c r="F175" t="s">
        <v>17</v>
      </c>
      <c r="G175">
        <v>1500</v>
      </c>
      <c r="H175">
        <v>1724866246.8032761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96721172.333000004</v>
      </c>
    </row>
    <row r="176" spans="1:14" x14ac:dyDescent="0.35">
      <c r="A176" t="s">
        <v>21</v>
      </c>
      <c r="B176" t="s">
        <v>19</v>
      </c>
      <c r="C176">
        <v>1</v>
      </c>
      <c r="D176">
        <v>34</v>
      </c>
      <c r="E176">
        <v>420</v>
      </c>
      <c r="F176" t="s">
        <v>16</v>
      </c>
      <c r="G176">
        <v>1500</v>
      </c>
      <c r="H176">
        <v>1724866246.9435389</v>
      </c>
    </row>
    <row r="177" spans="1:14" x14ac:dyDescent="0.35">
      <c r="A177" t="s">
        <v>21</v>
      </c>
      <c r="B177" t="s">
        <v>19</v>
      </c>
      <c r="C177">
        <v>1</v>
      </c>
      <c r="D177">
        <v>34</v>
      </c>
      <c r="E177">
        <v>420</v>
      </c>
      <c r="F177" t="s">
        <v>17</v>
      </c>
      <c r="G177">
        <v>1500</v>
      </c>
      <c r="H177">
        <v>1724866247.0645061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120967149.734</v>
      </c>
    </row>
    <row r="178" spans="1:14" x14ac:dyDescent="0.35">
      <c r="A178" t="s">
        <v>19</v>
      </c>
      <c r="B178" t="s">
        <v>20</v>
      </c>
      <c r="C178">
        <v>1</v>
      </c>
      <c r="D178">
        <v>0</v>
      </c>
      <c r="E178">
        <v>262</v>
      </c>
      <c r="F178" t="s">
        <v>16</v>
      </c>
      <c r="G178">
        <v>1500</v>
      </c>
      <c r="H178">
        <v>1724866246.426173</v>
      </c>
    </row>
    <row r="179" spans="1:14" x14ac:dyDescent="0.35">
      <c r="A179" t="s">
        <v>19</v>
      </c>
      <c r="B179" t="s">
        <v>20</v>
      </c>
      <c r="C179">
        <v>1</v>
      </c>
      <c r="D179">
        <v>0</v>
      </c>
      <c r="E179">
        <v>262</v>
      </c>
      <c r="F179" t="s">
        <v>17</v>
      </c>
      <c r="G179">
        <v>1500</v>
      </c>
      <c r="H179">
        <v>1724866246.5207889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94615936.278999999</v>
      </c>
    </row>
    <row r="180" spans="1:14" x14ac:dyDescent="0.35">
      <c r="A180" t="s">
        <v>21</v>
      </c>
      <c r="B180" t="s">
        <v>22</v>
      </c>
      <c r="C180">
        <v>1</v>
      </c>
      <c r="D180">
        <v>0</v>
      </c>
      <c r="E180">
        <v>262</v>
      </c>
      <c r="F180" t="s">
        <v>16</v>
      </c>
      <c r="G180">
        <v>1500</v>
      </c>
      <c r="H180">
        <v>1724866246.9062231</v>
      </c>
    </row>
    <row r="181" spans="1:14" x14ac:dyDescent="0.35">
      <c r="A181" t="s">
        <v>21</v>
      </c>
      <c r="B181" t="s">
        <v>22</v>
      </c>
      <c r="C181">
        <v>1</v>
      </c>
      <c r="D181">
        <v>0</v>
      </c>
      <c r="E181">
        <v>262</v>
      </c>
      <c r="F181" t="s">
        <v>17</v>
      </c>
      <c r="G181">
        <v>1500</v>
      </c>
      <c r="H181">
        <v>1724866247.017751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111527919.76899999</v>
      </c>
    </row>
    <row r="182" spans="1:14" x14ac:dyDescent="0.35">
      <c r="A182" t="s">
        <v>57</v>
      </c>
      <c r="B182" t="s">
        <v>58</v>
      </c>
      <c r="C182">
        <v>1</v>
      </c>
      <c r="D182">
        <v>34</v>
      </c>
      <c r="E182">
        <v>420</v>
      </c>
      <c r="F182" t="s">
        <v>16</v>
      </c>
      <c r="G182">
        <v>1500</v>
      </c>
      <c r="H182">
        <v>1724866247.0948939</v>
      </c>
    </row>
    <row r="183" spans="1:14" x14ac:dyDescent="0.35">
      <c r="A183" t="s">
        <v>57</v>
      </c>
      <c r="B183" t="s">
        <v>58</v>
      </c>
      <c r="C183">
        <v>1</v>
      </c>
      <c r="D183">
        <v>34</v>
      </c>
      <c r="E183">
        <v>420</v>
      </c>
      <c r="F183" t="s">
        <v>17</v>
      </c>
      <c r="G183">
        <v>1500</v>
      </c>
      <c r="H183">
        <v>1724866247.188555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93661069.870000005</v>
      </c>
    </row>
    <row r="184" spans="1:14" x14ac:dyDescent="0.35">
      <c r="A184" t="s">
        <v>60</v>
      </c>
      <c r="B184" t="s">
        <v>61</v>
      </c>
      <c r="C184">
        <v>1</v>
      </c>
      <c r="D184">
        <v>35</v>
      </c>
      <c r="E184">
        <v>874</v>
      </c>
      <c r="F184" t="s">
        <v>16</v>
      </c>
      <c r="G184">
        <v>2970</v>
      </c>
      <c r="H184">
        <v>1724866246.6947529</v>
      </c>
    </row>
    <row r="185" spans="1:14" x14ac:dyDescent="0.35">
      <c r="A185" t="s">
        <v>60</v>
      </c>
      <c r="B185" t="s">
        <v>61</v>
      </c>
      <c r="C185">
        <v>1</v>
      </c>
      <c r="D185">
        <v>35</v>
      </c>
      <c r="E185">
        <v>874</v>
      </c>
      <c r="F185" t="s">
        <v>17</v>
      </c>
      <c r="G185">
        <v>2970</v>
      </c>
      <c r="H185">
        <v>1724866246.8148379</v>
      </c>
      <c r="I185">
        <v>0</v>
      </c>
      <c r="J185" t="s">
        <v>18</v>
      </c>
      <c r="L185">
        <f>G184-G185</f>
        <v>0</v>
      </c>
      <c r="M185">
        <f>ROUND((L185/G184)*100, 3)</f>
        <v>0</v>
      </c>
      <c r="N185">
        <f>ROUND((H185-H184)*10^9, 3)</f>
        <v>120085000.992</v>
      </c>
    </row>
    <row r="186" spans="1:14" x14ac:dyDescent="0.35">
      <c r="A186" t="s">
        <v>61</v>
      </c>
      <c r="B186" t="s">
        <v>14</v>
      </c>
      <c r="C186">
        <v>1</v>
      </c>
      <c r="D186">
        <v>46</v>
      </c>
      <c r="E186">
        <v>483</v>
      </c>
      <c r="F186" t="s">
        <v>16</v>
      </c>
      <c r="G186">
        <v>2970</v>
      </c>
      <c r="H186">
        <v>1724866246.944092</v>
      </c>
    </row>
    <row r="187" spans="1:14" x14ac:dyDescent="0.35">
      <c r="A187" t="s">
        <v>61</v>
      </c>
      <c r="B187" t="s">
        <v>14</v>
      </c>
      <c r="C187">
        <v>1</v>
      </c>
      <c r="D187">
        <v>46</v>
      </c>
      <c r="E187">
        <v>483</v>
      </c>
      <c r="F187" t="s">
        <v>17</v>
      </c>
      <c r="G187">
        <v>2970</v>
      </c>
      <c r="H187">
        <v>1724866247.0746861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130594015.12100001</v>
      </c>
    </row>
    <row r="188" spans="1:14" x14ac:dyDescent="0.35">
      <c r="A188" t="s">
        <v>57</v>
      </c>
      <c r="B188" t="s">
        <v>23</v>
      </c>
      <c r="C188">
        <v>1</v>
      </c>
      <c r="D188">
        <v>35</v>
      </c>
      <c r="E188">
        <v>874</v>
      </c>
      <c r="F188" t="s">
        <v>16</v>
      </c>
      <c r="G188">
        <v>2970</v>
      </c>
      <c r="H188">
        <v>1724866247.0103419</v>
      </c>
    </row>
    <row r="189" spans="1:14" x14ac:dyDescent="0.35">
      <c r="A189" t="s">
        <v>57</v>
      </c>
      <c r="B189" t="s">
        <v>23</v>
      </c>
      <c r="C189">
        <v>1</v>
      </c>
      <c r="D189">
        <v>35</v>
      </c>
      <c r="E189">
        <v>874</v>
      </c>
      <c r="F189" t="s">
        <v>17</v>
      </c>
      <c r="G189">
        <v>2970</v>
      </c>
      <c r="H189">
        <v>1724866247.1391759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128834009.171</v>
      </c>
    </row>
    <row r="190" spans="1:14" x14ac:dyDescent="0.35">
      <c r="A190" t="s">
        <v>19</v>
      </c>
      <c r="B190" t="s">
        <v>21</v>
      </c>
      <c r="C190">
        <v>2</v>
      </c>
      <c r="D190">
        <v>35</v>
      </c>
      <c r="E190">
        <v>874</v>
      </c>
      <c r="F190" t="s">
        <v>16</v>
      </c>
      <c r="G190">
        <v>2970</v>
      </c>
      <c r="H190">
        <v>1724866246.7505729</v>
      </c>
    </row>
    <row r="191" spans="1:14" x14ac:dyDescent="0.35">
      <c r="A191" t="s">
        <v>19</v>
      </c>
      <c r="B191" t="s">
        <v>21</v>
      </c>
      <c r="C191">
        <v>2</v>
      </c>
      <c r="D191">
        <v>35</v>
      </c>
      <c r="E191">
        <v>874</v>
      </c>
      <c r="F191" t="s">
        <v>17</v>
      </c>
      <c r="G191">
        <v>2970</v>
      </c>
      <c r="H191">
        <v>1724866246.863493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112920045.853</v>
      </c>
    </row>
    <row r="192" spans="1:14" x14ac:dyDescent="0.35">
      <c r="A192" t="s">
        <v>23</v>
      </c>
      <c r="B192" t="s">
        <v>24</v>
      </c>
      <c r="C192">
        <v>1</v>
      </c>
      <c r="D192">
        <v>35</v>
      </c>
      <c r="E192">
        <v>874</v>
      </c>
      <c r="F192" t="s">
        <v>16</v>
      </c>
      <c r="G192">
        <v>2970</v>
      </c>
      <c r="H192">
        <v>1724866246.906652</v>
      </c>
    </row>
    <row r="193" spans="1:14" x14ac:dyDescent="0.35">
      <c r="A193" t="s">
        <v>23</v>
      </c>
      <c r="B193" t="s">
        <v>24</v>
      </c>
      <c r="C193">
        <v>1</v>
      </c>
      <c r="D193">
        <v>35</v>
      </c>
      <c r="E193">
        <v>874</v>
      </c>
      <c r="F193" t="s">
        <v>17</v>
      </c>
      <c r="G193">
        <v>2970</v>
      </c>
      <c r="H193">
        <v>1724866247.0280571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121405124.664</v>
      </c>
    </row>
    <row r="194" spans="1:14" x14ac:dyDescent="0.35">
      <c r="A194" t="s">
        <v>20</v>
      </c>
      <c r="B194" t="s">
        <v>60</v>
      </c>
      <c r="C194">
        <v>1</v>
      </c>
      <c r="D194">
        <v>35</v>
      </c>
      <c r="E194">
        <v>874</v>
      </c>
      <c r="F194" t="s">
        <v>16</v>
      </c>
      <c r="G194">
        <v>2970</v>
      </c>
      <c r="H194">
        <v>1724866246.9846821</v>
      </c>
    </row>
    <row r="195" spans="1:14" x14ac:dyDescent="0.35">
      <c r="A195" t="s">
        <v>20</v>
      </c>
      <c r="B195" t="s">
        <v>60</v>
      </c>
      <c r="C195">
        <v>1</v>
      </c>
      <c r="D195">
        <v>35</v>
      </c>
      <c r="E195">
        <v>874</v>
      </c>
      <c r="F195" t="s">
        <v>17</v>
      </c>
      <c r="G195">
        <v>2970</v>
      </c>
      <c r="H195">
        <v>1724866247.133503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148820877.07499999</v>
      </c>
    </row>
    <row r="196" spans="1:14" x14ac:dyDescent="0.35">
      <c r="A196" t="s">
        <v>20</v>
      </c>
      <c r="B196" t="s">
        <v>59</v>
      </c>
      <c r="C196">
        <v>1</v>
      </c>
      <c r="D196">
        <v>35</v>
      </c>
      <c r="E196">
        <v>874</v>
      </c>
      <c r="F196" t="s">
        <v>16</v>
      </c>
      <c r="G196">
        <v>2970</v>
      </c>
      <c r="H196">
        <v>1724866246.5540929</v>
      </c>
    </row>
    <row r="197" spans="1:14" x14ac:dyDescent="0.35">
      <c r="A197" t="s">
        <v>20</v>
      </c>
      <c r="B197" t="s">
        <v>59</v>
      </c>
      <c r="C197">
        <v>1</v>
      </c>
      <c r="D197">
        <v>35</v>
      </c>
      <c r="E197">
        <v>874</v>
      </c>
      <c r="F197" t="s">
        <v>17</v>
      </c>
      <c r="G197">
        <v>2970</v>
      </c>
      <c r="H197">
        <v>1724866246.6390629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84969997.406000003</v>
      </c>
    </row>
    <row r="199" spans="1:14" x14ac:dyDescent="0.35">
      <c r="A199" s="1" t="s">
        <v>31</v>
      </c>
    </row>
    <row r="200" spans="1:14" x14ac:dyDescent="0.35">
      <c r="A200" t="s">
        <v>21</v>
      </c>
      <c r="B200" t="s">
        <v>22</v>
      </c>
      <c r="C200">
        <v>1</v>
      </c>
      <c r="D200">
        <v>0</v>
      </c>
      <c r="E200">
        <v>262</v>
      </c>
      <c r="F200" t="s">
        <v>16</v>
      </c>
      <c r="G200">
        <v>1500</v>
      </c>
      <c r="H200">
        <v>1724866549.543004</v>
      </c>
    </row>
    <row r="201" spans="1:14" x14ac:dyDescent="0.35">
      <c r="A201" t="s">
        <v>21</v>
      </c>
      <c r="B201" t="s">
        <v>22</v>
      </c>
      <c r="C201">
        <v>1</v>
      </c>
      <c r="D201">
        <v>0</v>
      </c>
      <c r="E201">
        <v>262</v>
      </c>
      <c r="F201" t="s">
        <v>17</v>
      </c>
      <c r="G201">
        <v>1500</v>
      </c>
      <c r="H201">
        <v>1724866549.638545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95541000.365999997</v>
      </c>
    </row>
    <row r="202" spans="1:14" x14ac:dyDescent="0.35">
      <c r="A202" t="s">
        <v>20</v>
      </c>
      <c r="B202" t="s">
        <v>57</v>
      </c>
      <c r="C202">
        <v>1</v>
      </c>
      <c r="D202">
        <v>34</v>
      </c>
      <c r="E202">
        <v>420</v>
      </c>
      <c r="F202" t="s">
        <v>16</v>
      </c>
      <c r="G202">
        <v>1500</v>
      </c>
      <c r="H202">
        <v>1724866549.9039531</v>
      </c>
    </row>
    <row r="203" spans="1:14" x14ac:dyDescent="0.35">
      <c r="A203" t="s">
        <v>20</v>
      </c>
      <c r="B203" t="s">
        <v>57</v>
      </c>
      <c r="C203">
        <v>1</v>
      </c>
      <c r="D203">
        <v>34</v>
      </c>
      <c r="E203">
        <v>420</v>
      </c>
      <c r="F203" t="s">
        <v>17</v>
      </c>
      <c r="G203">
        <v>1500</v>
      </c>
      <c r="H203">
        <v>1724866550.0537119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149758815.76499999</v>
      </c>
    </row>
    <row r="204" spans="1:14" x14ac:dyDescent="0.35">
      <c r="A204" t="s">
        <v>19</v>
      </c>
      <c r="B204" t="s">
        <v>20</v>
      </c>
      <c r="C204">
        <v>1</v>
      </c>
      <c r="D204">
        <v>0</v>
      </c>
      <c r="E204">
        <v>262</v>
      </c>
      <c r="F204" t="s">
        <v>16</v>
      </c>
      <c r="G204">
        <v>1500</v>
      </c>
      <c r="H204">
        <v>1724866549.8909409</v>
      </c>
    </row>
    <row r="205" spans="1:14" x14ac:dyDescent="0.35">
      <c r="A205" t="s">
        <v>19</v>
      </c>
      <c r="B205" t="s">
        <v>20</v>
      </c>
      <c r="C205">
        <v>1</v>
      </c>
      <c r="D205">
        <v>0</v>
      </c>
      <c r="E205">
        <v>262</v>
      </c>
      <c r="F205" t="s">
        <v>17</v>
      </c>
      <c r="G205">
        <v>1500</v>
      </c>
      <c r="H205">
        <v>1724866550.0007479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109807014.465</v>
      </c>
    </row>
    <row r="206" spans="1:14" x14ac:dyDescent="0.35">
      <c r="A206" t="s">
        <v>14</v>
      </c>
      <c r="B206" t="s">
        <v>15</v>
      </c>
      <c r="C206">
        <v>1</v>
      </c>
      <c r="D206">
        <v>34</v>
      </c>
      <c r="E206">
        <v>420</v>
      </c>
      <c r="F206" t="s">
        <v>16</v>
      </c>
      <c r="G206">
        <v>1500</v>
      </c>
      <c r="H206">
        <v>1724866549.9689989</v>
      </c>
    </row>
    <row r="207" spans="1:14" x14ac:dyDescent="0.35">
      <c r="A207" t="s">
        <v>14</v>
      </c>
      <c r="B207" t="s">
        <v>15</v>
      </c>
      <c r="C207">
        <v>1</v>
      </c>
      <c r="D207">
        <v>34</v>
      </c>
      <c r="E207">
        <v>420</v>
      </c>
      <c r="F207" t="s">
        <v>17</v>
      </c>
      <c r="G207">
        <v>1500</v>
      </c>
      <c r="H207">
        <v>1724866550.1054349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136435985.565</v>
      </c>
    </row>
    <row r="208" spans="1:14" x14ac:dyDescent="0.35">
      <c r="A208" t="s">
        <v>57</v>
      </c>
      <c r="B208" t="s">
        <v>58</v>
      </c>
      <c r="C208">
        <v>1</v>
      </c>
      <c r="D208">
        <v>34</v>
      </c>
      <c r="E208">
        <v>420</v>
      </c>
      <c r="F208" t="s">
        <v>16</v>
      </c>
      <c r="G208">
        <v>1500</v>
      </c>
      <c r="H208">
        <v>1724866550.118187</v>
      </c>
    </row>
    <row r="209" spans="1:14" x14ac:dyDescent="0.35">
      <c r="A209" t="s">
        <v>57</v>
      </c>
      <c r="B209" t="s">
        <v>58</v>
      </c>
      <c r="C209">
        <v>1</v>
      </c>
      <c r="D209">
        <v>34</v>
      </c>
      <c r="E209">
        <v>420</v>
      </c>
      <c r="F209" t="s">
        <v>17</v>
      </c>
      <c r="G209">
        <v>1500</v>
      </c>
      <c r="H209">
        <v>1724866550.24524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127053022.38500001</v>
      </c>
    </row>
    <row r="210" spans="1:14" x14ac:dyDescent="0.35">
      <c r="A210" t="s">
        <v>21</v>
      </c>
      <c r="B210" t="s">
        <v>19</v>
      </c>
      <c r="C210">
        <v>1</v>
      </c>
      <c r="D210">
        <v>34</v>
      </c>
      <c r="E210">
        <v>420</v>
      </c>
      <c r="F210" t="s">
        <v>16</v>
      </c>
      <c r="G210">
        <v>1500</v>
      </c>
      <c r="H210">
        <v>1724866550.0532589</v>
      </c>
    </row>
    <row r="211" spans="1:14" x14ac:dyDescent="0.35">
      <c r="A211" t="s">
        <v>21</v>
      </c>
      <c r="B211" t="s">
        <v>19</v>
      </c>
      <c r="C211">
        <v>1</v>
      </c>
      <c r="D211">
        <v>34</v>
      </c>
      <c r="E211">
        <v>420</v>
      </c>
      <c r="F211" t="s">
        <v>17</v>
      </c>
      <c r="G211">
        <v>1500</v>
      </c>
      <c r="H211">
        <v>1724866550.17594</v>
      </c>
      <c r="I211">
        <v>0</v>
      </c>
      <c r="J211" t="s">
        <v>18</v>
      </c>
      <c r="L211">
        <f>G210-G211</f>
        <v>0</v>
      </c>
      <c r="M211">
        <f>ROUND((L211/G210)*100, 3)</f>
        <v>0</v>
      </c>
      <c r="N211">
        <f>ROUND((H211-H210)*10^9, 3)</f>
        <v>122681140.90000001</v>
      </c>
    </row>
    <row r="212" spans="1:14" x14ac:dyDescent="0.35">
      <c r="A212" t="s">
        <v>61</v>
      </c>
      <c r="B212" t="s">
        <v>14</v>
      </c>
      <c r="C212">
        <v>1</v>
      </c>
      <c r="D212">
        <v>46</v>
      </c>
      <c r="E212">
        <v>483</v>
      </c>
      <c r="F212" t="s">
        <v>16</v>
      </c>
      <c r="G212">
        <v>2970</v>
      </c>
      <c r="H212">
        <v>1724866550.0825701</v>
      </c>
    </row>
    <row r="213" spans="1:14" x14ac:dyDescent="0.35">
      <c r="A213" t="s">
        <v>61</v>
      </c>
      <c r="B213" t="s">
        <v>14</v>
      </c>
      <c r="C213">
        <v>1</v>
      </c>
      <c r="D213">
        <v>46</v>
      </c>
      <c r="E213">
        <v>483</v>
      </c>
      <c r="F213" t="s">
        <v>17</v>
      </c>
      <c r="G213">
        <v>2970</v>
      </c>
      <c r="H213">
        <v>1724866550.2119229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129352807.999</v>
      </c>
    </row>
    <row r="214" spans="1:14" x14ac:dyDescent="0.35">
      <c r="A214" t="s">
        <v>23</v>
      </c>
      <c r="B214" t="s">
        <v>24</v>
      </c>
      <c r="C214">
        <v>1</v>
      </c>
      <c r="D214">
        <v>35</v>
      </c>
      <c r="E214">
        <v>874</v>
      </c>
      <c r="F214" t="s">
        <v>16</v>
      </c>
      <c r="G214">
        <v>2970</v>
      </c>
      <c r="H214">
        <v>1724866549.648865</v>
      </c>
    </row>
    <row r="215" spans="1:14" x14ac:dyDescent="0.35">
      <c r="A215" t="s">
        <v>23</v>
      </c>
      <c r="B215" t="s">
        <v>24</v>
      </c>
      <c r="C215">
        <v>1</v>
      </c>
      <c r="D215">
        <v>35</v>
      </c>
      <c r="E215">
        <v>874</v>
      </c>
      <c r="F215" t="s">
        <v>17</v>
      </c>
      <c r="G215">
        <v>2970</v>
      </c>
      <c r="H215">
        <v>1724866549.7571399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108274936.676</v>
      </c>
    </row>
    <row r="216" spans="1:14" x14ac:dyDescent="0.35">
      <c r="A216" t="s">
        <v>20</v>
      </c>
      <c r="B216" t="s">
        <v>60</v>
      </c>
      <c r="C216">
        <v>1</v>
      </c>
      <c r="D216">
        <v>35</v>
      </c>
      <c r="E216">
        <v>874</v>
      </c>
      <c r="F216" t="s">
        <v>16</v>
      </c>
      <c r="G216">
        <v>2970</v>
      </c>
      <c r="H216">
        <v>1724866550.104094</v>
      </c>
    </row>
    <row r="217" spans="1:14" x14ac:dyDescent="0.35">
      <c r="A217" t="s">
        <v>20</v>
      </c>
      <c r="B217" t="s">
        <v>60</v>
      </c>
      <c r="C217">
        <v>1</v>
      </c>
      <c r="D217">
        <v>35</v>
      </c>
      <c r="E217">
        <v>874</v>
      </c>
      <c r="F217" t="s">
        <v>17</v>
      </c>
      <c r="G217">
        <v>2970</v>
      </c>
      <c r="H217">
        <v>1724866550.219234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115139961.243</v>
      </c>
    </row>
    <row r="218" spans="1:14" x14ac:dyDescent="0.35">
      <c r="A218" t="s">
        <v>57</v>
      </c>
      <c r="B218" t="s">
        <v>23</v>
      </c>
      <c r="C218">
        <v>1</v>
      </c>
      <c r="D218">
        <v>35</v>
      </c>
      <c r="E218">
        <v>874</v>
      </c>
      <c r="F218" t="s">
        <v>16</v>
      </c>
      <c r="G218">
        <v>2970</v>
      </c>
      <c r="H218">
        <v>1724866549.85094</v>
      </c>
    </row>
    <row r="219" spans="1:14" x14ac:dyDescent="0.35">
      <c r="A219" t="s">
        <v>57</v>
      </c>
      <c r="B219" t="s">
        <v>23</v>
      </c>
      <c r="C219">
        <v>1</v>
      </c>
      <c r="D219">
        <v>35</v>
      </c>
      <c r="E219">
        <v>874</v>
      </c>
      <c r="F219" t="s">
        <v>17</v>
      </c>
      <c r="G219">
        <v>2970</v>
      </c>
      <c r="H219">
        <v>1724866549.965131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114191055.29799999</v>
      </c>
    </row>
    <row r="220" spans="1:14" x14ac:dyDescent="0.35">
      <c r="A220" t="s">
        <v>19</v>
      </c>
      <c r="B220" t="s">
        <v>21</v>
      </c>
      <c r="C220">
        <v>2</v>
      </c>
      <c r="D220">
        <v>35</v>
      </c>
      <c r="E220">
        <v>874</v>
      </c>
      <c r="F220" t="s">
        <v>16</v>
      </c>
      <c r="G220">
        <v>2970</v>
      </c>
      <c r="H220">
        <v>1724866550.1144669</v>
      </c>
    </row>
    <row r="221" spans="1:14" x14ac:dyDescent="0.35">
      <c r="A221" t="s">
        <v>19</v>
      </c>
      <c r="B221" t="s">
        <v>21</v>
      </c>
      <c r="C221">
        <v>2</v>
      </c>
      <c r="D221">
        <v>35</v>
      </c>
      <c r="E221">
        <v>874</v>
      </c>
      <c r="F221" t="s">
        <v>17</v>
      </c>
      <c r="G221">
        <v>2970</v>
      </c>
      <c r="H221">
        <v>1724866550.1969371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82470178.604000002</v>
      </c>
    </row>
    <row r="222" spans="1:14" x14ac:dyDescent="0.35">
      <c r="A222" t="s">
        <v>20</v>
      </c>
      <c r="B222" t="s">
        <v>59</v>
      </c>
      <c r="C222">
        <v>1</v>
      </c>
      <c r="D222">
        <v>35</v>
      </c>
      <c r="E222">
        <v>874</v>
      </c>
      <c r="F222" t="s">
        <v>16</v>
      </c>
      <c r="G222">
        <v>2970</v>
      </c>
      <c r="H222">
        <v>1724866550.134701</v>
      </c>
    </row>
    <row r="223" spans="1:14" x14ac:dyDescent="0.35">
      <c r="A223" t="s">
        <v>20</v>
      </c>
      <c r="B223" t="s">
        <v>59</v>
      </c>
      <c r="C223">
        <v>1</v>
      </c>
      <c r="D223">
        <v>35</v>
      </c>
      <c r="E223">
        <v>874</v>
      </c>
      <c r="F223" t="s">
        <v>17</v>
      </c>
      <c r="G223">
        <v>2970</v>
      </c>
      <c r="H223">
        <v>1724866550.2816241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146923065.18599999</v>
      </c>
    </row>
    <row r="224" spans="1:14" x14ac:dyDescent="0.35">
      <c r="A224" t="s">
        <v>60</v>
      </c>
      <c r="B224" t="s">
        <v>61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1724866549.9504161</v>
      </c>
    </row>
    <row r="225" spans="1:14" x14ac:dyDescent="0.35">
      <c r="A225" t="s">
        <v>60</v>
      </c>
      <c r="B225" t="s">
        <v>61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1724866550.0596399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109223842.62100001</v>
      </c>
    </row>
    <row r="227" spans="1:14" x14ac:dyDescent="0.35">
      <c r="A227" s="1" t="s">
        <v>32</v>
      </c>
    </row>
    <row r="228" spans="1:14" x14ac:dyDescent="0.35">
      <c r="A228" t="s">
        <v>21</v>
      </c>
      <c r="B228" t="s">
        <v>22</v>
      </c>
      <c r="C228">
        <v>1</v>
      </c>
      <c r="D228">
        <v>0</v>
      </c>
      <c r="E228">
        <v>262</v>
      </c>
      <c r="F228" t="s">
        <v>16</v>
      </c>
      <c r="G228">
        <v>1500</v>
      </c>
      <c r="H228">
        <v>1724866853.118495</v>
      </c>
    </row>
    <row r="229" spans="1:14" x14ac:dyDescent="0.35">
      <c r="A229" t="s">
        <v>21</v>
      </c>
      <c r="B229" t="s">
        <v>22</v>
      </c>
      <c r="C229">
        <v>1</v>
      </c>
      <c r="D229">
        <v>0</v>
      </c>
      <c r="E229">
        <v>262</v>
      </c>
      <c r="F229" t="s">
        <v>17</v>
      </c>
      <c r="G229">
        <v>1500</v>
      </c>
      <c r="H229">
        <v>1724866853.2463319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127836942.67299999</v>
      </c>
    </row>
    <row r="230" spans="1:14" x14ac:dyDescent="0.35">
      <c r="A230" t="s">
        <v>14</v>
      </c>
      <c r="B230" t="s">
        <v>15</v>
      </c>
      <c r="C230">
        <v>1</v>
      </c>
      <c r="D230">
        <v>34</v>
      </c>
      <c r="E230">
        <v>420</v>
      </c>
      <c r="F230" t="s">
        <v>16</v>
      </c>
      <c r="G230">
        <v>1500</v>
      </c>
      <c r="H230">
        <v>1724866852.712167</v>
      </c>
    </row>
    <row r="231" spans="1:14" x14ac:dyDescent="0.35">
      <c r="A231" t="s">
        <v>14</v>
      </c>
      <c r="B231" t="s">
        <v>15</v>
      </c>
      <c r="C231">
        <v>1</v>
      </c>
      <c r="D231">
        <v>34</v>
      </c>
      <c r="E231">
        <v>420</v>
      </c>
      <c r="F231" t="s">
        <v>17</v>
      </c>
      <c r="G231">
        <v>1500</v>
      </c>
      <c r="H231">
        <v>1724866852.818491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106323957.443</v>
      </c>
    </row>
    <row r="232" spans="1:14" x14ac:dyDescent="0.35">
      <c r="A232" t="s">
        <v>19</v>
      </c>
      <c r="B232" t="s">
        <v>20</v>
      </c>
      <c r="C232">
        <v>1</v>
      </c>
      <c r="D232">
        <v>0</v>
      </c>
      <c r="E232">
        <v>262</v>
      </c>
      <c r="F232" t="s">
        <v>16</v>
      </c>
      <c r="G232">
        <v>1500</v>
      </c>
      <c r="H232">
        <v>1724866853.334666</v>
      </c>
    </row>
    <row r="233" spans="1:14" x14ac:dyDescent="0.35">
      <c r="A233" t="s">
        <v>19</v>
      </c>
      <c r="B233" t="s">
        <v>20</v>
      </c>
      <c r="C233">
        <v>1</v>
      </c>
      <c r="D233">
        <v>0</v>
      </c>
      <c r="E233">
        <v>262</v>
      </c>
      <c r="F233" t="s">
        <v>17</v>
      </c>
      <c r="G233">
        <v>1500</v>
      </c>
      <c r="H233">
        <v>1724866853.4388011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104135036.469</v>
      </c>
    </row>
    <row r="234" spans="1:14" x14ac:dyDescent="0.35">
      <c r="A234" t="s">
        <v>20</v>
      </c>
      <c r="B234" t="s">
        <v>57</v>
      </c>
      <c r="C234">
        <v>1</v>
      </c>
      <c r="D234">
        <v>34</v>
      </c>
      <c r="E234">
        <v>420</v>
      </c>
      <c r="F234" t="s">
        <v>16</v>
      </c>
      <c r="G234">
        <v>1500</v>
      </c>
      <c r="H234">
        <v>1724866853.1924989</v>
      </c>
    </row>
    <row r="235" spans="1:14" x14ac:dyDescent="0.35">
      <c r="A235" t="s">
        <v>20</v>
      </c>
      <c r="B235" t="s">
        <v>57</v>
      </c>
      <c r="C235">
        <v>1</v>
      </c>
      <c r="D235">
        <v>34</v>
      </c>
      <c r="E235">
        <v>420</v>
      </c>
      <c r="F235" t="s">
        <v>17</v>
      </c>
      <c r="G235">
        <v>1500</v>
      </c>
      <c r="H235">
        <v>1724866853.349853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157354116.44</v>
      </c>
    </row>
    <row r="236" spans="1:14" x14ac:dyDescent="0.35">
      <c r="A236" t="s">
        <v>57</v>
      </c>
      <c r="B236" t="s">
        <v>58</v>
      </c>
      <c r="C236">
        <v>1</v>
      </c>
      <c r="D236">
        <v>34</v>
      </c>
      <c r="E236">
        <v>420</v>
      </c>
      <c r="F236" t="s">
        <v>16</v>
      </c>
      <c r="G236">
        <v>1500</v>
      </c>
      <c r="H236">
        <v>1724866852.9263451</v>
      </c>
    </row>
    <row r="237" spans="1:14" x14ac:dyDescent="0.35">
      <c r="A237" t="s">
        <v>57</v>
      </c>
      <c r="B237" t="s">
        <v>58</v>
      </c>
      <c r="C237">
        <v>1</v>
      </c>
      <c r="D237">
        <v>34</v>
      </c>
      <c r="E237">
        <v>420</v>
      </c>
      <c r="F237" t="s">
        <v>17</v>
      </c>
      <c r="G237">
        <v>1500</v>
      </c>
      <c r="H237">
        <v>1724866853.0165761</v>
      </c>
      <c r="I237">
        <v>0</v>
      </c>
      <c r="J237" t="s">
        <v>18</v>
      </c>
      <c r="L237">
        <f>G236-G237</f>
        <v>0</v>
      </c>
      <c r="M237">
        <f>ROUND((L237/G236)*100, 3)</f>
        <v>0</v>
      </c>
      <c r="N237">
        <f>ROUND((H237-H236)*10^9, 3)</f>
        <v>90230941.772</v>
      </c>
    </row>
    <row r="238" spans="1:14" x14ac:dyDescent="0.35">
      <c r="A238" t="s">
        <v>21</v>
      </c>
      <c r="B238" t="s">
        <v>19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1724866853.1940711</v>
      </c>
    </row>
    <row r="239" spans="1:14" x14ac:dyDescent="0.35">
      <c r="A239" t="s">
        <v>21</v>
      </c>
      <c r="B239" t="s">
        <v>19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1724866853.319104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125032901.764</v>
      </c>
    </row>
    <row r="240" spans="1:14" x14ac:dyDescent="0.35">
      <c r="A240" t="s">
        <v>61</v>
      </c>
      <c r="B240" t="s">
        <v>14</v>
      </c>
      <c r="C240">
        <v>1</v>
      </c>
      <c r="D240">
        <v>46</v>
      </c>
      <c r="E240">
        <v>483</v>
      </c>
      <c r="F240" t="s">
        <v>16</v>
      </c>
      <c r="G240">
        <v>2970</v>
      </c>
      <c r="H240">
        <v>1724866853.2101641</v>
      </c>
    </row>
    <row r="241" spans="1:14" x14ac:dyDescent="0.35">
      <c r="A241" t="s">
        <v>61</v>
      </c>
      <c r="B241" t="s">
        <v>14</v>
      </c>
      <c r="C241">
        <v>1</v>
      </c>
      <c r="D241">
        <v>46</v>
      </c>
      <c r="E241">
        <v>483</v>
      </c>
      <c r="F241" t="s">
        <v>17</v>
      </c>
      <c r="G241">
        <v>2970</v>
      </c>
      <c r="H241">
        <v>1724866853.341037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130872964.859</v>
      </c>
    </row>
    <row r="242" spans="1:14" x14ac:dyDescent="0.35">
      <c r="A242" t="s">
        <v>57</v>
      </c>
      <c r="B242" t="s">
        <v>23</v>
      </c>
      <c r="C242">
        <v>1</v>
      </c>
      <c r="D242">
        <v>35</v>
      </c>
      <c r="E242">
        <v>874</v>
      </c>
      <c r="F242" t="s">
        <v>16</v>
      </c>
      <c r="G242">
        <v>2970</v>
      </c>
      <c r="H242">
        <v>1724866853.159785</v>
      </c>
    </row>
    <row r="243" spans="1:14" x14ac:dyDescent="0.35">
      <c r="A243" t="s">
        <v>57</v>
      </c>
      <c r="B243" t="s">
        <v>23</v>
      </c>
      <c r="C243">
        <v>1</v>
      </c>
      <c r="D243">
        <v>35</v>
      </c>
      <c r="E243">
        <v>874</v>
      </c>
      <c r="F243" t="s">
        <v>17</v>
      </c>
      <c r="G243">
        <v>2970</v>
      </c>
      <c r="H243">
        <v>1724866853.2977729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137987852.097</v>
      </c>
    </row>
    <row r="244" spans="1:14" x14ac:dyDescent="0.35">
      <c r="A244" t="s">
        <v>20</v>
      </c>
      <c r="B244" t="s">
        <v>60</v>
      </c>
      <c r="C244">
        <v>1</v>
      </c>
      <c r="D244">
        <v>35</v>
      </c>
      <c r="E244">
        <v>874</v>
      </c>
      <c r="F244" t="s">
        <v>16</v>
      </c>
      <c r="G244">
        <v>2970</v>
      </c>
      <c r="H244">
        <v>1724866853.2460699</v>
      </c>
    </row>
    <row r="245" spans="1:14" x14ac:dyDescent="0.35">
      <c r="A245" t="s">
        <v>20</v>
      </c>
      <c r="B245" t="s">
        <v>60</v>
      </c>
      <c r="C245">
        <v>1</v>
      </c>
      <c r="D245">
        <v>35</v>
      </c>
      <c r="E245">
        <v>874</v>
      </c>
      <c r="F245" t="s">
        <v>17</v>
      </c>
      <c r="G245">
        <v>2970</v>
      </c>
      <c r="H245">
        <v>1724866853.3773949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131325006.485</v>
      </c>
    </row>
    <row r="246" spans="1:14" x14ac:dyDescent="0.35">
      <c r="A246" t="s">
        <v>23</v>
      </c>
      <c r="B246" t="s">
        <v>24</v>
      </c>
      <c r="C246">
        <v>1</v>
      </c>
      <c r="D246">
        <v>35</v>
      </c>
      <c r="E246">
        <v>874</v>
      </c>
      <c r="F246" t="s">
        <v>16</v>
      </c>
      <c r="G246">
        <v>2970</v>
      </c>
      <c r="H246">
        <v>1724866853.090333</v>
      </c>
    </row>
    <row r="247" spans="1:14" x14ac:dyDescent="0.35">
      <c r="A247" t="s">
        <v>23</v>
      </c>
      <c r="B247" t="s">
        <v>24</v>
      </c>
      <c r="C247">
        <v>1</v>
      </c>
      <c r="D247">
        <v>35</v>
      </c>
      <c r="E247">
        <v>874</v>
      </c>
      <c r="F247" t="s">
        <v>17</v>
      </c>
      <c r="G247">
        <v>2970</v>
      </c>
      <c r="H247">
        <v>1724866853.218643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128309965.134</v>
      </c>
    </row>
    <row r="248" spans="1:14" x14ac:dyDescent="0.35">
      <c r="A248" t="s">
        <v>60</v>
      </c>
      <c r="B248" t="s">
        <v>61</v>
      </c>
      <c r="C248">
        <v>1</v>
      </c>
      <c r="D248">
        <v>35</v>
      </c>
      <c r="E248">
        <v>874</v>
      </c>
      <c r="F248" t="s">
        <v>16</v>
      </c>
      <c r="G248">
        <v>2970</v>
      </c>
      <c r="H248">
        <v>1724866853.2472019</v>
      </c>
    </row>
    <row r="249" spans="1:14" x14ac:dyDescent="0.35">
      <c r="A249" t="s">
        <v>60</v>
      </c>
      <c r="B249" t="s">
        <v>61</v>
      </c>
      <c r="C249">
        <v>1</v>
      </c>
      <c r="D249">
        <v>35</v>
      </c>
      <c r="E249">
        <v>874</v>
      </c>
      <c r="F249" t="s">
        <v>17</v>
      </c>
      <c r="G249">
        <v>2970</v>
      </c>
      <c r="H249">
        <v>1724866853.376719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129517078.40000001</v>
      </c>
    </row>
    <row r="250" spans="1:14" x14ac:dyDescent="0.35">
      <c r="A250" t="s">
        <v>19</v>
      </c>
      <c r="B250" t="s">
        <v>21</v>
      </c>
      <c r="C250">
        <v>2</v>
      </c>
      <c r="D250">
        <v>35</v>
      </c>
      <c r="E250">
        <v>874</v>
      </c>
      <c r="F250" t="s">
        <v>16</v>
      </c>
      <c r="G250">
        <v>2970</v>
      </c>
      <c r="H250">
        <v>1724866853.046694</v>
      </c>
    </row>
    <row r="251" spans="1:14" x14ac:dyDescent="0.35">
      <c r="A251" t="s">
        <v>19</v>
      </c>
      <c r="B251" t="s">
        <v>21</v>
      </c>
      <c r="C251">
        <v>2</v>
      </c>
      <c r="D251">
        <v>35</v>
      </c>
      <c r="E251">
        <v>874</v>
      </c>
      <c r="F251" t="s">
        <v>17</v>
      </c>
      <c r="G251">
        <v>2970</v>
      </c>
      <c r="H251">
        <v>1724866853.1722381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125544071.198</v>
      </c>
    </row>
    <row r="252" spans="1:14" x14ac:dyDescent="0.35">
      <c r="A252" t="s">
        <v>20</v>
      </c>
      <c r="B252" t="s">
        <v>59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1724866853.0913451</v>
      </c>
    </row>
    <row r="253" spans="1:14" x14ac:dyDescent="0.35">
      <c r="A253" t="s">
        <v>20</v>
      </c>
      <c r="B253" t="s">
        <v>59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1724866853.1682391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76894044.876000002</v>
      </c>
    </row>
    <row r="255" spans="1:14" x14ac:dyDescent="0.35">
      <c r="A255" s="1" t="s">
        <v>33</v>
      </c>
    </row>
    <row r="256" spans="1:14" x14ac:dyDescent="0.35">
      <c r="A256" t="s">
        <v>21</v>
      </c>
      <c r="B256" t="s">
        <v>19</v>
      </c>
      <c r="C256">
        <v>1</v>
      </c>
      <c r="D256">
        <v>34</v>
      </c>
      <c r="E256">
        <v>420</v>
      </c>
      <c r="F256" t="s">
        <v>16</v>
      </c>
      <c r="G256">
        <v>1500</v>
      </c>
      <c r="H256">
        <v>1724867155.9505069</v>
      </c>
    </row>
    <row r="257" spans="1:14" x14ac:dyDescent="0.35">
      <c r="A257" t="s">
        <v>21</v>
      </c>
      <c r="B257" t="s">
        <v>19</v>
      </c>
      <c r="C257">
        <v>1</v>
      </c>
      <c r="D257">
        <v>34</v>
      </c>
      <c r="E257">
        <v>420</v>
      </c>
      <c r="F257" t="s">
        <v>17</v>
      </c>
      <c r="G257">
        <v>1500</v>
      </c>
      <c r="H257">
        <v>1724867156.0605431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110036134.72</v>
      </c>
    </row>
    <row r="258" spans="1:14" x14ac:dyDescent="0.35">
      <c r="A258" t="s">
        <v>57</v>
      </c>
      <c r="B258" t="s">
        <v>58</v>
      </c>
      <c r="C258">
        <v>1</v>
      </c>
      <c r="D258">
        <v>34</v>
      </c>
      <c r="E258">
        <v>420</v>
      </c>
      <c r="F258" t="s">
        <v>16</v>
      </c>
      <c r="G258">
        <v>1500</v>
      </c>
      <c r="H258">
        <v>1724867156.3361239</v>
      </c>
    </row>
    <row r="259" spans="1:14" x14ac:dyDescent="0.35">
      <c r="A259" t="s">
        <v>57</v>
      </c>
      <c r="B259" t="s">
        <v>58</v>
      </c>
      <c r="C259">
        <v>1</v>
      </c>
      <c r="D259">
        <v>34</v>
      </c>
      <c r="E259">
        <v>420</v>
      </c>
      <c r="F259" t="s">
        <v>17</v>
      </c>
      <c r="G259">
        <v>1500</v>
      </c>
      <c r="H259">
        <v>1724867156.466759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130635023.117</v>
      </c>
    </row>
    <row r="260" spans="1:14" x14ac:dyDescent="0.35">
      <c r="A260" t="s">
        <v>14</v>
      </c>
      <c r="B260" t="s">
        <v>15</v>
      </c>
      <c r="C260">
        <v>1</v>
      </c>
      <c r="D260">
        <v>34</v>
      </c>
      <c r="E260">
        <v>420</v>
      </c>
      <c r="F260" t="s">
        <v>16</v>
      </c>
      <c r="G260">
        <v>1500</v>
      </c>
      <c r="H260">
        <v>1724867156.152602</v>
      </c>
    </row>
    <row r="261" spans="1:14" x14ac:dyDescent="0.35">
      <c r="A261" t="s">
        <v>14</v>
      </c>
      <c r="B261" t="s">
        <v>15</v>
      </c>
      <c r="C261">
        <v>1</v>
      </c>
      <c r="D261">
        <v>34</v>
      </c>
      <c r="E261">
        <v>420</v>
      </c>
      <c r="F261" t="s">
        <v>17</v>
      </c>
      <c r="G261">
        <v>1500</v>
      </c>
      <c r="H261">
        <v>1724867156.2735569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120954990.38699999</v>
      </c>
    </row>
    <row r="262" spans="1:14" x14ac:dyDescent="0.35">
      <c r="A262" t="s">
        <v>21</v>
      </c>
      <c r="B262" t="s">
        <v>22</v>
      </c>
      <c r="C262">
        <v>1</v>
      </c>
      <c r="D262">
        <v>0</v>
      </c>
      <c r="E262">
        <v>262</v>
      </c>
      <c r="F262" t="s">
        <v>16</v>
      </c>
      <c r="G262">
        <v>1500</v>
      </c>
      <c r="H262">
        <v>1724867156.2468679</v>
      </c>
    </row>
    <row r="263" spans="1:14" x14ac:dyDescent="0.35">
      <c r="A263" t="s">
        <v>21</v>
      </c>
      <c r="B263" t="s">
        <v>22</v>
      </c>
      <c r="C263">
        <v>1</v>
      </c>
      <c r="D263">
        <v>0</v>
      </c>
      <c r="E263">
        <v>262</v>
      </c>
      <c r="F263" t="s">
        <v>17</v>
      </c>
      <c r="G263">
        <v>1500</v>
      </c>
      <c r="H263">
        <v>1724867156.3432181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96350193.024000004</v>
      </c>
    </row>
    <row r="264" spans="1:14" x14ac:dyDescent="0.35">
      <c r="A264" t="s">
        <v>19</v>
      </c>
      <c r="B264" t="s">
        <v>20</v>
      </c>
      <c r="C264">
        <v>1</v>
      </c>
      <c r="D264">
        <v>0</v>
      </c>
      <c r="E264">
        <v>262</v>
      </c>
      <c r="F264" t="s">
        <v>16</v>
      </c>
      <c r="G264">
        <v>1500</v>
      </c>
      <c r="H264">
        <v>1724867156.406975</v>
      </c>
    </row>
    <row r="265" spans="1:14" x14ac:dyDescent="0.35">
      <c r="A265" t="s">
        <v>19</v>
      </c>
      <c r="B265" t="s">
        <v>20</v>
      </c>
      <c r="C265">
        <v>1</v>
      </c>
      <c r="D265">
        <v>0</v>
      </c>
      <c r="E265">
        <v>262</v>
      </c>
      <c r="F265" t="s">
        <v>17</v>
      </c>
      <c r="G265">
        <v>1500</v>
      </c>
      <c r="H265">
        <v>1724867156.5110691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104094028.473</v>
      </c>
    </row>
    <row r="266" spans="1:14" x14ac:dyDescent="0.35">
      <c r="A266" t="s">
        <v>20</v>
      </c>
      <c r="B266" t="s">
        <v>57</v>
      </c>
      <c r="C266">
        <v>1</v>
      </c>
      <c r="D266">
        <v>34</v>
      </c>
      <c r="E266">
        <v>420</v>
      </c>
      <c r="F266" t="s">
        <v>16</v>
      </c>
      <c r="G266">
        <v>1500</v>
      </c>
      <c r="H266">
        <v>1724867155.854152</v>
      </c>
    </row>
    <row r="267" spans="1:14" x14ac:dyDescent="0.35">
      <c r="A267" t="s">
        <v>20</v>
      </c>
      <c r="B267" t="s">
        <v>57</v>
      </c>
      <c r="C267">
        <v>1</v>
      </c>
      <c r="D267">
        <v>34</v>
      </c>
      <c r="E267">
        <v>420</v>
      </c>
      <c r="F267" t="s">
        <v>17</v>
      </c>
      <c r="G267">
        <v>1500</v>
      </c>
      <c r="H267">
        <v>1724867155.952153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98001003.265000001</v>
      </c>
    </row>
    <row r="268" spans="1:14" x14ac:dyDescent="0.35">
      <c r="A268" t="s">
        <v>60</v>
      </c>
      <c r="B268" t="s">
        <v>61</v>
      </c>
      <c r="C268">
        <v>1</v>
      </c>
      <c r="D268">
        <v>35</v>
      </c>
      <c r="E268">
        <v>874</v>
      </c>
      <c r="F268" t="s">
        <v>16</v>
      </c>
      <c r="G268">
        <v>2970</v>
      </c>
      <c r="H268">
        <v>1724867156.374089</v>
      </c>
    </row>
    <row r="269" spans="1:14" x14ac:dyDescent="0.35">
      <c r="A269" t="s">
        <v>60</v>
      </c>
      <c r="B269" t="s">
        <v>61</v>
      </c>
      <c r="C269">
        <v>1</v>
      </c>
      <c r="D269">
        <v>35</v>
      </c>
      <c r="E269">
        <v>874</v>
      </c>
      <c r="F269" t="s">
        <v>17</v>
      </c>
      <c r="G269">
        <v>2970</v>
      </c>
      <c r="H269">
        <v>1724867156.4888949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114805936.81299999</v>
      </c>
    </row>
    <row r="270" spans="1:14" x14ac:dyDescent="0.35">
      <c r="A270" t="s">
        <v>23</v>
      </c>
      <c r="B270" t="s">
        <v>24</v>
      </c>
      <c r="C270">
        <v>1</v>
      </c>
      <c r="D270">
        <v>35</v>
      </c>
      <c r="E270">
        <v>874</v>
      </c>
      <c r="F270" t="s">
        <v>16</v>
      </c>
      <c r="G270">
        <v>2970</v>
      </c>
      <c r="H270">
        <v>1724867156.4809411</v>
      </c>
    </row>
    <row r="271" spans="1:14" x14ac:dyDescent="0.35">
      <c r="A271" t="s">
        <v>23</v>
      </c>
      <c r="B271" t="s">
        <v>24</v>
      </c>
      <c r="C271">
        <v>1</v>
      </c>
      <c r="D271">
        <v>35</v>
      </c>
      <c r="E271">
        <v>874</v>
      </c>
      <c r="F271" t="s">
        <v>17</v>
      </c>
      <c r="G271">
        <v>2970</v>
      </c>
      <c r="H271">
        <v>1724867156.6235731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142632007.59900001</v>
      </c>
    </row>
    <row r="272" spans="1:14" x14ac:dyDescent="0.35">
      <c r="A272" t="s">
        <v>61</v>
      </c>
      <c r="B272" t="s">
        <v>14</v>
      </c>
      <c r="C272">
        <v>1</v>
      </c>
      <c r="D272">
        <v>46</v>
      </c>
      <c r="E272">
        <v>483</v>
      </c>
      <c r="F272" t="s">
        <v>16</v>
      </c>
      <c r="G272">
        <v>2970</v>
      </c>
      <c r="H272">
        <v>1724867156.4951761</v>
      </c>
    </row>
    <row r="273" spans="1:14" x14ac:dyDescent="0.35">
      <c r="A273" t="s">
        <v>61</v>
      </c>
      <c r="B273" t="s">
        <v>14</v>
      </c>
      <c r="C273">
        <v>1</v>
      </c>
      <c r="D273">
        <v>46</v>
      </c>
      <c r="E273">
        <v>483</v>
      </c>
      <c r="F273" t="s">
        <v>17</v>
      </c>
      <c r="G273">
        <v>2970</v>
      </c>
      <c r="H273">
        <v>1724867156.6283619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133185863.495</v>
      </c>
    </row>
    <row r="274" spans="1:14" x14ac:dyDescent="0.35">
      <c r="A274" t="s">
        <v>20</v>
      </c>
      <c r="B274" t="s">
        <v>60</v>
      </c>
      <c r="C274">
        <v>1</v>
      </c>
      <c r="D274">
        <v>35</v>
      </c>
      <c r="E274">
        <v>874</v>
      </c>
      <c r="F274" t="s">
        <v>16</v>
      </c>
      <c r="G274">
        <v>2970</v>
      </c>
      <c r="H274">
        <v>1724867156.394444</v>
      </c>
    </row>
    <row r="275" spans="1:14" x14ac:dyDescent="0.35">
      <c r="A275" t="s">
        <v>20</v>
      </c>
      <c r="B275" t="s">
        <v>60</v>
      </c>
      <c r="C275">
        <v>1</v>
      </c>
      <c r="D275">
        <v>35</v>
      </c>
      <c r="E275">
        <v>874</v>
      </c>
      <c r="F275" t="s">
        <v>17</v>
      </c>
      <c r="G275">
        <v>2970</v>
      </c>
      <c r="H275">
        <v>1724867156.5139301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119486093.521</v>
      </c>
    </row>
    <row r="276" spans="1:14" x14ac:dyDescent="0.35">
      <c r="A276" t="s">
        <v>57</v>
      </c>
      <c r="B276" t="s">
        <v>23</v>
      </c>
      <c r="C276">
        <v>1</v>
      </c>
      <c r="D276">
        <v>35</v>
      </c>
      <c r="E276">
        <v>874</v>
      </c>
      <c r="F276" t="s">
        <v>16</v>
      </c>
      <c r="G276">
        <v>2970</v>
      </c>
      <c r="H276">
        <v>1724867156.3886969</v>
      </c>
    </row>
    <row r="277" spans="1:14" x14ac:dyDescent="0.35">
      <c r="A277" t="s">
        <v>57</v>
      </c>
      <c r="B277" t="s">
        <v>23</v>
      </c>
      <c r="C277">
        <v>1</v>
      </c>
      <c r="D277">
        <v>35</v>
      </c>
      <c r="E277">
        <v>874</v>
      </c>
      <c r="F277" t="s">
        <v>17</v>
      </c>
      <c r="G277">
        <v>2970</v>
      </c>
      <c r="H277">
        <v>1724867156.485723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97026109.694999993</v>
      </c>
    </row>
    <row r="278" spans="1:14" x14ac:dyDescent="0.35">
      <c r="A278" t="s">
        <v>20</v>
      </c>
      <c r="B278" t="s">
        <v>59</v>
      </c>
      <c r="C278">
        <v>1</v>
      </c>
      <c r="D278">
        <v>35</v>
      </c>
      <c r="E278">
        <v>874</v>
      </c>
      <c r="F278" t="s">
        <v>16</v>
      </c>
      <c r="G278">
        <v>2970</v>
      </c>
      <c r="H278">
        <v>1724867156.2866931</v>
      </c>
    </row>
    <row r="279" spans="1:14" x14ac:dyDescent="0.35">
      <c r="A279" t="s">
        <v>20</v>
      </c>
      <c r="B279" t="s">
        <v>59</v>
      </c>
      <c r="C279">
        <v>1</v>
      </c>
      <c r="D279">
        <v>35</v>
      </c>
      <c r="E279">
        <v>874</v>
      </c>
      <c r="F279" t="s">
        <v>17</v>
      </c>
      <c r="G279">
        <v>2970</v>
      </c>
      <c r="H279">
        <v>1724867156.386945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100251913.07099999</v>
      </c>
    </row>
    <row r="280" spans="1:14" x14ac:dyDescent="0.35">
      <c r="A280" t="s">
        <v>19</v>
      </c>
      <c r="B280" t="s">
        <v>21</v>
      </c>
      <c r="C280">
        <v>2</v>
      </c>
      <c r="D280">
        <v>35</v>
      </c>
      <c r="E280">
        <v>874</v>
      </c>
      <c r="F280" t="s">
        <v>16</v>
      </c>
      <c r="G280">
        <v>2970</v>
      </c>
      <c r="H280">
        <v>1724867156.2371709</v>
      </c>
    </row>
    <row r="281" spans="1:14" x14ac:dyDescent="0.35">
      <c r="A281" t="s">
        <v>19</v>
      </c>
      <c r="B281" t="s">
        <v>21</v>
      </c>
      <c r="C281">
        <v>2</v>
      </c>
      <c r="D281">
        <v>35</v>
      </c>
      <c r="E281">
        <v>874</v>
      </c>
      <c r="F281" t="s">
        <v>17</v>
      </c>
      <c r="G281">
        <v>2970</v>
      </c>
      <c r="H281">
        <v>1724867156.3540311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116860151.29099999</v>
      </c>
    </row>
    <row r="285" spans="1:14" x14ac:dyDescent="0.35">
      <c r="A285" s="1" t="s">
        <v>34</v>
      </c>
      <c r="B285" s="1" t="s">
        <v>35</v>
      </c>
    </row>
    <row r="286" spans="1:14" x14ac:dyDescent="0.35">
      <c r="A286" s="1" t="s">
        <v>36</v>
      </c>
      <c r="B286">
        <f>ROUND(AVERAGEIF(I:I, "&lt;&gt;", I:I), 3)</f>
        <v>0</v>
      </c>
    </row>
    <row r="287" spans="1:14" x14ac:dyDescent="0.35">
      <c r="A287" s="1" t="s">
        <v>37</v>
      </c>
      <c r="B287">
        <f>ROUND(AVERAGEIF(L:L, "&lt;&gt;", L:L), 3)</f>
        <v>0</v>
      </c>
    </row>
    <row r="288" spans="1:14" x14ac:dyDescent="0.35">
      <c r="A288" s="1" t="s">
        <v>38</v>
      </c>
      <c r="B288">
        <f>ROUND(AVERAGEIF(M:M, "&lt;&gt;", M:M), 3)</f>
        <v>0</v>
      </c>
    </row>
    <row r="289" spans="1:3" x14ac:dyDescent="0.35">
      <c r="A289" s="1" t="s">
        <v>39</v>
      </c>
      <c r="B289">
        <f>ROUND(AVERAGEIF(N:N, "&lt;&gt;", N:N), 3)</f>
        <v>137852151.57699999</v>
      </c>
    </row>
    <row r="290" spans="1:3" x14ac:dyDescent="0.35">
      <c r="A290" s="1" t="s">
        <v>40</v>
      </c>
      <c r="B290">
        <f>COUNTIF(B1:B285, "Created SRv6 rule") / 10</f>
        <v>0</v>
      </c>
    </row>
    <row r="291" spans="1:3" x14ac:dyDescent="0.35">
      <c r="A291" s="1" t="s">
        <v>41</v>
      </c>
      <c r="B291">
        <f>COUNTIF(B1:B285, "Removed SRv6 rule") / 10</f>
        <v>0</v>
      </c>
    </row>
    <row r="292" spans="1:3" x14ac:dyDescent="0.35">
      <c r="A292" s="1" t="s">
        <v>42</v>
      </c>
      <c r="B292">
        <v>12212.473</v>
      </c>
    </row>
    <row r="293" spans="1:3" x14ac:dyDescent="0.35">
      <c r="A293" s="1" t="s">
        <v>43</v>
      </c>
      <c r="B293">
        <v>5887.902</v>
      </c>
    </row>
    <row r="294" spans="1:3" x14ac:dyDescent="0.35">
      <c r="A294" s="1" t="s">
        <v>44</v>
      </c>
      <c r="B294">
        <v>2212.1439999999998</v>
      </c>
    </row>
    <row r="295" spans="1:3" x14ac:dyDescent="0.35">
      <c r="A295" s="1" t="s">
        <v>45</v>
      </c>
      <c r="B295">
        <v>1833.306</v>
      </c>
    </row>
    <row r="297" spans="1:3" x14ac:dyDescent="0.35">
      <c r="A297" s="1" t="s">
        <v>46</v>
      </c>
      <c r="B297" s="1" t="s">
        <v>47</v>
      </c>
      <c r="C297" s="1" t="s">
        <v>48</v>
      </c>
    </row>
    <row r="298" spans="1:3" x14ac:dyDescent="0.35">
      <c r="A298">
        <v>1</v>
      </c>
      <c r="B298">
        <v>19.692</v>
      </c>
      <c r="C298">
        <v>17396127</v>
      </c>
    </row>
    <row r="299" spans="1:3" x14ac:dyDescent="0.35">
      <c r="A299">
        <v>10</v>
      </c>
      <c r="B299">
        <v>36.822000000000003</v>
      </c>
      <c r="C299">
        <v>61184518</v>
      </c>
    </row>
    <row r="300" spans="1:3" x14ac:dyDescent="0.35">
      <c r="A300">
        <v>11</v>
      </c>
      <c r="B300">
        <v>18.015000000000001</v>
      </c>
      <c r="C300">
        <v>33238220</v>
      </c>
    </row>
    <row r="301" spans="1:3" x14ac:dyDescent="0.35">
      <c r="A301">
        <v>14</v>
      </c>
      <c r="B301">
        <v>36.822000000000003</v>
      </c>
      <c r="C301">
        <v>61184518</v>
      </c>
    </row>
    <row r="302" spans="1:3" x14ac:dyDescent="0.35">
      <c r="A302">
        <v>2</v>
      </c>
      <c r="B302">
        <v>41.667999999999999</v>
      </c>
      <c r="C302">
        <v>63130290</v>
      </c>
    </row>
    <row r="303" spans="1:3" x14ac:dyDescent="0.35">
      <c r="A303">
        <v>3</v>
      </c>
      <c r="B303">
        <v>38.215000000000003</v>
      </c>
      <c r="C303">
        <v>50005580</v>
      </c>
    </row>
    <row r="304" spans="1:3" x14ac:dyDescent="0.35">
      <c r="A304">
        <v>4</v>
      </c>
      <c r="B304">
        <v>19.692</v>
      </c>
      <c r="C304">
        <v>17396127</v>
      </c>
    </row>
    <row r="305" spans="1:4" x14ac:dyDescent="0.35">
      <c r="A305">
        <v>5</v>
      </c>
      <c r="B305">
        <v>41.732999999999997</v>
      </c>
      <c r="C305">
        <v>48210185</v>
      </c>
    </row>
    <row r="306" spans="1:4" x14ac:dyDescent="0.35">
      <c r="A306">
        <v>6</v>
      </c>
      <c r="B306">
        <v>24.120999999999999</v>
      </c>
      <c r="C306">
        <v>39860568</v>
      </c>
    </row>
    <row r="307" spans="1:4" x14ac:dyDescent="0.35">
      <c r="A307" s="1" t="s">
        <v>49</v>
      </c>
      <c r="B307">
        <v>34.570999999999998</v>
      </c>
      <c r="C307">
        <v>49554594</v>
      </c>
    </row>
    <row r="308" spans="1:4" x14ac:dyDescent="0.35">
      <c r="A308" s="1" t="s">
        <v>50</v>
      </c>
      <c r="B308">
        <v>12.92</v>
      </c>
      <c r="C308">
        <v>20849713.998</v>
      </c>
    </row>
    <row r="310" spans="1:4" x14ac:dyDescent="0.35">
      <c r="A310" s="1" t="s">
        <v>51</v>
      </c>
      <c r="B310" s="1" t="s">
        <v>52</v>
      </c>
      <c r="C310" s="1" t="s">
        <v>53</v>
      </c>
      <c r="D310" s="1" t="s">
        <v>54</v>
      </c>
    </row>
    <row r="311" spans="1:4" x14ac:dyDescent="0.35">
      <c r="A311" s="1" t="s">
        <v>39</v>
      </c>
      <c r="B311">
        <f>IF(SUMIF(D1:D307, "&lt;&gt;46", N1:N307) = 0, "none", SUMIF(D1:D307, "&lt;&gt;46", N1:N307))</f>
        <v>16449061393.741003</v>
      </c>
      <c r="C311">
        <f>IF(SUMIF(D1:D307, 46, N1:N307) = 0, "none", SUMIF(D1:D307, 46, N1:N307))</f>
        <v>1471718311.309</v>
      </c>
      <c r="D311">
        <f>IFERROR(ROUND((C311 - B311)/ABS(B311) * 100, 3), "none")</f>
        <v>-91.052999999999997</v>
      </c>
    </row>
    <row r="312" spans="1:4" x14ac:dyDescent="0.35">
      <c r="A312" s="1" t="s">
        <v>55</v>
      </c>
      <c r="B312">
        <v>11997.816000000001</v>
      </c>
      <c r="C312">
        <v>13836.035</v>
      </c>
      <c r="D312">
        <f>IFERROR(ROUND((C312 - B312)/ABS(B312) * 100, 3), "none")</f>
        <v>15.321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21</v>
      </c>
      <c r="B4" t="s">
        <v>22</v>
      </c>
      <c r="C4">
        <v>1</v>
      </c>
      <c r="D4">
        <v>0</v>
      </c>
      <c r="E4">
        <v>262</v>
      </c>
      <c r="F4" t="s">
        <v>16</v>
      </c>
      <c r="G4">
        <v>1500</v>
      </c>
      <c r="H4">
        <v>1724805262.002125</v>
      </c>
    </row>
    <row r="5" spans="1:14" x14ac:dyDescent="0.35">
      <c r="A5" t="s">
        <v>21</v>
      </c>
      <c r="B5" t="s">
        <v>22</v>
      </c>
      <c r="C5">
        <v>1</v>
      </c>
      <c r="D5">
        <v>0</v>
      </c>
      <c r="E5">
        <v>262</v>
      </c>
      <c r="F5" t="s">
        <v>17</v>
      </c>
      <c r="G5">
        <v>1500</v>
      </c>
      <c r="H5">
        <v>1724805262.320101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317975997.92500001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1724805262.0171571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1724805262.280447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263289928.43599999</v>
      </c>
    </row>
    <row r="8" spans="1:14" x14ac:dyDescent="0.35">
      <c r="A8" t="s">
        <v>14</v>
      </c>
      <c r="B8" t="s">
        <v>15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1724805262.014786</v>
      </c>
    </row>
    <row r="9" spans="1:14" x14ac:dyDescent="0.35">
      <c r="A9" t="s">
        <v>14</v>
      </c>
      <c r="B9" t="s">
        <v>15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1724805262.32177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306983947.75400001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1724805262.0146451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1724805262.292196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277550935.745</v>
      </c>
    </row>
    <row r="13" spans="1:14" x14ac:dyDescent="0.35">
      <c r="A13" s="1" t="s">
        <v>25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1724805563.3462119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1724805563.435508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89296102.524000004</v>
      </c>
    </row>
    <row r="16" spans="1:14" x14ac:dyDescent="0.35">
      <c r="A16" t="s">
        <v>21</v>
      </c>
      <c r="B16" t="s">
        <v>22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1724805563.354589</v>
      </c>
    </row>
    <row r="17" spans="1:14" x14ac:dyDescent="0.35">
      <c r="A17" t="s">
        <v>21</v>
      </c>
      <c r="B17" t="s">
        <v>22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1724805563.4684169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113827943.802</v>
      </c>
    </row>
    <row r="18" spans="1:14" x14ac:dyDescent="0.35">
      <c r="A18" t="s">
        <v>14</v>
      </c>
      <c r="B18" t="s">
        <v>15</v>
      </c>
      <c r="C18">
        <v>1</v>
      </c>
      <c r="D18">
        <v>34</v>
      </c>
      <c r="E18">
        <v>420</v>
      </c>
      <c r="F18" t="s">
        <v>16</v>
      </c>
      <c r="G18">
        <v>1500</v>
      </c>
      <c r="H18">
        <v>1724805563.326714</v>
      </c>
    </row>
    <row r="19" spans="1:14" x14ac:dyDescent="0.35">
      <c r="A19" t="s">
        <v>14</v>
      </c>
      <c r="B19" t="s">
        <v>15</v>
      </c>
      <c r="C19">
        <v>1</v>
      </c>
      <c r="D19">
        <v>34</v>
      </c>
      <c r="E19">
        <v>420</v>
      </c>
      <c r="F19" t="s">
        <v>17</v>
      </c>
      <c r="G19">
        <v>1500</v>
      </c>
      <c r="H19">
        <v>1724805563.447927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121212959.29000001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1724805563.354764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1724805563.4585941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103830099.10600001</v>
      </c>
    </row>
    <row r="23" spans="1:14" x14ac:dyDescent="0.35">
      <c r="A23" s="1" t="s">
        <v>26</v>
      </c>
    </row>
    <row r="24" spans="1:14" x14ac:dyDescent="0.35">
      <c r="A24" t="s">
        <v>14</v>
      </c>
      <c r="B24" t="s">
        <v>15</v>
      </c>
      <c r="C24">
        <v>1</v>
      </c>
      <c r="D24">
        <v>34</v>
      </c>
      <c r="E24">
        <v>420</v>
      </c>
      <c r="F24" t="s">
        <v>16</v>
      </c>
      <c r="G24">
        <v>1500</v>
      </c>
      <c r="H24">
        <v>1724805866.52387</v>
      </c>
    </row>
    <row r="25" spans="1:14" x14ac:dyDescent="0.35">
      <c r="A25" t="s">
        <v>14</v>
      </c>
      <c r="B25" t="s">
        <v>15</v>
      </c>
      <c r="C25">
        <v>1</v>
      </c>
      <c r="D25">
        <v>34</v>
      </c>
      <c r="E25">
        <v>420</v>
      </c>
      <c r="F25" t="s">
        <v>17</v>
      </c>
      <c r="G25">
        <v>1500</v>
      </c>
      <c r="H25">
        <v>1724805866.627866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103996038.43700001</v>
      </c>
    </row>
    <row r="26" spans="1:14" x14ac:dyDescent="0.35">
      <c r="A26" t="s">
        <v>19</v>
      </c>
      <c r="B26" t="s">
        <v>20</v>
      </c>
      <c r="C26">
        <v>1</v>
      </c>
      <c r="D26">
        <v>0</v>
      </c>
      <c r="E26">
        <v>262</v>
      </c>
      <c r="F26" t="s">
        <v>16</v>
      </c>
      <c r="G26">
        <v>1500</v>
      </c>
      <c r="H26">
        <v>1724805866.502408</v>
      </c>
    </row>
    <row r="27" spans="1:14" x14ac:dyDescent="0.35">
      <c r="A27" t="s">
        <v>19</v>
      </c>
      <c r="B27" t="s">
        <v>20</v>
      </c>
      <c r="C27">
        <v>1</v>
      </c>
      <c r="D27">
        <v>0</v>
      </c>
      <c r="E27">
        <v>262</v>
      </c>
      <c r="F27" t="s">
        <v>17</v>
      </c>
      <c r="G27">
        <v>1500</v>
      </c>
      <c r="H27">
        <v>1724805866.594456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92047929.763999999</v>
      </c>
    </row>
    <row r="28" spans="1:14" x14ac:dyDescent="0.35">
      <c r="A28" t="s">
        <v>21</v>
      </c>
      <c r="B28" t="s">
        <v>22</v>
      </c>
      <c r="C28">
        <v>1</v>
      </c>
      <c r="D28">
        <v>0</v>
      </c>
      <c r="E28">
        <v>262</v>
      </c>
      <c r="F28" t="s">
        <v>16</v>
      </c>
      <c r="G28">
        <v>1500</v>
      </c>
      <c r="H28">
        <v>1724805866.519069</v>
      </c>
    </row>
    <row r="29" spans="1:14" x14ac:dyDescent="0.35">
      <c r="A29" t="s">
        <v>21</v>
      </c>
      <c r="B29" t="s">
        <v>22</v>
      </c>
      <c r="C29">
        <v>1</v>
      </c>
      <c r="D29">
        <v>0</v>
      </c>
      <c r="E29">
        <v>262</v>
      </c>
      <c r="F29" t="s">
        <v>17</v>
      </c>
      <c r="G29">
        <v>1500</v>
      </c>
      <c r="H29">
        <v>1724805866.6123669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93297958.373999998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1724805866.5502009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1724805866.6549311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104730129.242</v>
      </c>
    </row>
    <row r="33" spans="1:14" x14ac:dyDescent="0.35">
      <c r="A33" s="1" t="s">
        <v>27</v>
      </c>
    </row>
    <row r="34" spans="1:14" x14ac:dyDescent="0.35">
      <c r="A34" t="s">
        <v>21</v>
      </c>
      <c r="B34" t="s">
        <v>22</v>
      </c>
      <c r="C34">
        <v>1</v>
      </c>
      <c r="D34">
        <v>0</v>
      </c>
      <c r="E34">
        <v>262</v>
      </c>
      <c r="F34" t="s">
        <v>16</v>
      </c>
      <c r="G34">
        <v>1500</v>
      </c>
      <c r="H34">
        <v>1724806169.5715771</v>
      </c>
    </row>
    <row r="35" spans="1:14" x14ac:dyDescent="0.35">
      <c r="A35" t="s">
        <v>21</v>
      </c>
      <c r="B35" t="s">
        <v>22</v>
      </c>
      <c r="C35">
        <v>1</v>
      </c>
      <c r="D35">
        <v>0</v>
      </c>
      <c r="E35">
        <v>262</v>
      </c>
      <c r="F35" t="s">
        <v>17</v>
      </c>
      <c r="G35">
        <v>1500</v>
      </c>
      <c r="H35">
        <v>1724806169.6874671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115890026.09299999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1724806169.5628729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1724806169.6541281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91255187.988000005</v>
      </c>
    </row>
    <row r="38" spans="1:14" x14ac:dyDescent="0.35">
      <c r="A38" t="s">
        <v>14</v>
      </c>
      <c r="B38" t="s">
        <v>15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1724806169.583622</v>
      </c>
    </row>
    <row r="39" spans="1:14" x14ac:dyDescent="0.35">
      <c r="A39" t="s">
        <v>14</v>
      </c>
      <c r="B39" t="s">
        <v>15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1724806169.6980131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114391088.486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1724806169.596199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1724806169.698257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102057933.807</v>
      </c>
    </row>
    <row r="43" spans="1:14" x14ac:dyDescent="0.35">
      <c r="A43" s="1" t="s">
        <v>28</v>
      </c>
    </row>
    <row r="44" spans="1:14" x14ac:dyDescent="0.35">
      <c r="A44" t="s">
        <v>21</v>
      </c>
      <c r="B44" t="s">
        <v>22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1724806472.6274951</v>
      </c>
    </row>
    <row r="45" spans="1:14" x14ac:dyDescent="0.35">
      <c r="A45" t="s">
        <v>21</v>
      </c>
      <c r="B45" t="s">
        <v>22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1724806472.734287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106791973.11399999</v>
      </c>
    </row>
    <row r="46" spans="1:14" x14ac:dyDescent="0.35">
      <c r="A46" t="s">
        <v>19</v>
      </c>
      <c r="B46" t="s">
        <v>20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1724806472.5983441</v>
      </c>
    </row>
    <row r="47" spans="1:14" x14ac:dyDescent="0.35">
      <c r="A47" t="s">
        <v>19</v>
      </c>
      <c r="B47" t="s">
        <v>20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1724806472.6938341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95489978.790000007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1724806472.6269541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1724806472.7345891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107635021.20999999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1724806472.6747661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1724806472.778672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103905916.214</v>
      </c>
    </row>
    <row r="53" spans="1:14" x14ac:dyDescent="0.35">
      <c r="A53" s="1" t="s">
        <v>29</v>
      </c>
    </row>
    <row r="54" spans="1:14" x14ac:dyDescent="0.35">
      <c r="A54" t="s">
        <v>14</v>
      </c>
      <c r="B54" t="s">
        <v>15</v>
      </c>
      <c r="C54">
        <v>1</v>
      </c>
      <c r="D54">
        <v>34</v>
      </c>
      <c r="E54">
        <v>420</v>
      </c>
      <c r="F54" t="s">
        <v>16</v>
      </c>
      <c r="G54">
        <v>1500</v>
      </c>
      <c r="H54">
        <v>1724806775.6864359</v>
      </c>
    </row>
    <row r="55" spans="1:14" x14ac:dyDescent="0.35">
      <c r="A55" t="s">
        <v>14</v>
      </c>
      <c r="B55" t="s">
        <v>15</v>
      </c>
      <c r="C55">
        <v>1</v>
      </c>
      <c r="D55">
        <v>34</v>
      </c>
      <c r="E55">
        <v>420</v>
      </c>
      <c r="F55" t="s">
        <v>17</v>
      </c>
      <c r="G55">
        <v>1500</v>
      </c>
      <c r="H55">
        <v>1724806775.801553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115117073.059</v>
      </c>
    </row>
    <row r="56" spans="1:14" x14ac:dyDescent="0.35">
      <c r="A56" t="s">
        <v>21</v>
      </c>
      <c r="B56" t="s">
        <v>22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1724806775.7104809</v>
      </c>
    </row>
    <row r="57" spans="1:14" x14ac:dyDescent="0.35">
      <c r="A57" t="s">
        <v>21</v>
      </c>
      <c r="B57" t="s">
        <v>22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1724806775.79333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82849025.725999996</v>
      </c>
    </row>
    <row r="58" spans="1:14" x14ac:dyDescent="0.35">
      <c r="A58" t="s">
        <v>19</v>
      </c>
      <c r="B58" t="s">
        <v>20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1724806775.6828721</v>
      </c>
    </row>
    <row r="59" spans="1:14" x14ac:dyDescent="0.35">
      <c r="A59" t="s">
        <v>19</v>
      </c>
      <c r="B59" t="s">
        <v>20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1724806775.810997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128124952.316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1724806775.6676559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1724806775.8316181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163962125.778</v>
      </c>
    </row>
    <row r="63" spans="1:14" x14ac:dyDescent="0.35">
      <c r="A63" s="1" t="s">
        <v>30</v>
      </c>
    </row>
    <row r="64" spans="1:14" x14ac:dyDescent="0.35">
      <c r="A64" t="s">
        <v>14</v>
      </c>
      <c r="B64" t="s">
        <v>15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1724807078.8882451</v>
      </c>
    </row>
    <row r="65" spans="1:14" x14ac:dyDescent="0.35">
      <c r="A65" t="s">
        <v>14</v>
      </c>
      <c r="B65" t="s">
        <v>15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1724807078.9903171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102072000.50399999</v>
      </c>
    </row>
    <row r="66" spans="1:14" x14ac:dyDescent="0.35">
      <c r="A66" t="s">
        <v>19</v>
      </c>
      <c r="B66" t="s">
        <v>20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1724807078.8574769</v>
      </c>
    </row>
    <row r="67" spans="1:14" x14ac:dyDescent="0.35">
      <c r="A67" t="s">
        <v>19</v>
      </c>
      <c r="B67" t="s">
        <v>20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1724807078.954849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97372055.054000005</v>
      </c>
    </row>
    <row r="68" spans="1:14" x14ac:dyDescent="0.35">
      <c r="A68" t="s">
        <v>21</v>
      </c>
      <c r="B68" t="s">
        <v>22</v>
      </c>
      <c r="C68">
        <v>1</v>
      </c>
      <c r="D68">
        <v>0</v>
      </c>
      <c r="E68">
        <v>262</v>
      </c>
      <c r="F68" t="s">
        <v>16</v>
      </c>
      <c r="G68">
        <v>1500</v>
      </c>
      <c r="H68">
        <v>1724807078.814451</v>
      </c>
    </row>
    <row r="69" spans="1:14" x14ac:dyDescent="0.35">
      <c r="A69" t="s">
        <v>21</v>
      </c>
      <c r="B69" t="s">
        <v>22</v>
      </c>
      <c r="C69">
        <v>1</v>
      </c>
      <c r="D69">
        <v>0</v>
      </c>
      <c r="E69">
        <v>262</v>
      </c>
      <c r="F69" t="s">
        <v>17</v>
      </c>
      <c r="G69">
        <v>1500</v>
      </c>
      <c r="H69">
        <v>1724807078.896512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82061052.321999997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1724807078.8065901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1724807078.8956749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89084863.663000003</v>
      </c>
    </row>
    <row r="73" spans="1:14" x14ac:dyDescent="0.35">
      <c r="A73" s="1" t="s">
        <v>31</v>
      </c>
    </row>
    <row r="74" spans="1:14" x14ac:dyDescent="0.35">
      <c r="A74" t="s">
        <v>14</v>
      </c>
      <c r="B74" t="s">
        <v>15</v>
      </c>
      <c r="C74">
        <v>1</v>
      </c>
      <c r="D74">
        <v>34</v>
      </c>
      <c r="E74">
        <v>420</v>
      </c>
      <c r="F74" t="s">
        <v>16</v>
      </c>
      <c r="G74">
        <v>1500</v>
      </c>
      <c r="H74">
        <v>1724807381.878722</v>
      </c>
    </row>
    <row r="75" spans="1:14" x14ac:dyDescent="0.35">
      <c r="A75" t="s">
        <v>14</v>
      </c>
      <c r="B75" t="s">
        <v>15</v>
      </c>
      <c r="C75">
        <v>1</v>
      </c>
      <c r="D75">
        <v>34</v>
      </c>
      <c r="E75">
        <v>420</v>
      </c>
      <c r="F75" t="s">
        <v>17</v>
      </c>
      <c r="G75">
        <v>1500</v>
      </c>
      <c r="H75">
        <v>1724807381.9762919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97569942.474000007</v>
      </c>
    </row>
    <row r="76" spans="1:14" x14ac:dyDescent="0.35">
      <c r="A76" t="s">
        <v>21</v>
      </c>
      <c r="B76" t="s">
        <v>22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1724807381.866267</v>
      </c>
    </row>
    <row r="77" spans="1:14" x14ac:dyDescent="0.35">
      <c r="A77" t="s">
        <v>21</v>
      </c>
      <c r="B77" t="s">
        <v>22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1724807381.9738901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107623100.281</v>
      </c>
    </row>
    <row r="78" spans="1:14" x14ac:dyDescent="0.35">
      <c r="A78" t="s">
        <v>19</v>
      </c>
      <c r="B78" t="s">
        <v>20</v>
      </c>
      <c r="C78">
        <v>1</v>
      </c>
      <c r="D78">
        <v>0</v>
      </c>
      <c r="E78">
        <v>262</v>
      </c>
      <c r="F78" t="s">
        <v>16</v>
      </c>
      <c r="G78">
        <v>1500</v>
      </c>
      <c r="H78">
        <v>1724807381.9187231</v>
      </c>
    </row>
    <row r="79" spans="1:14" x14ac:dyDescent="0.35">
      <c r="A79" t="s">
        <v>19</v>
      </c>
      <c r="B79" t="s">
        <v>20</v>
      </c>
      <c r="C79">
        <v>1</v>
      </c>
      <c r="D79">
        <v>0</v>
      </c>
      <c r="E79">
        <v>262</v>
      </c>
      <c r="F79" t="s">
        <v>17</v>
      </c>
      <c r="G79">
        <v>1500</v>
      </c>
      <c r="H79">
        <v>1724807382.034487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115763902.664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1724807381.84231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1724807381.937793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95483064.650999993</v>
      </c>
    </row>
    <row r="83" spans="1:14" x14ac:dyDescent="0.35">
      <c r="A83" s="1" t="s">
        <v>32</v>
      </c>
    </row>
    <row r="84" spans="1:14" x14ac:dyDescent="0.35">
      <c r="A84" t="s">
        <v>19</v>
      </c>
      <c r="B84" t="s">
        <v>20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1724807684.9153781</v>
      </c>
    </row>
    <row r="85" spans="1:14" x14ac:dyDescent="0.35">
      <c r="A85" t="s">
        <v>19</v>
      </c>
      <c r="B85" t="s">
        <v>20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1724807684.999722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84343910.216999993</v>
      </c>
    </row>
    <row r="86" spans="1:14" x14ac:dyDescent="0.35">
      <c r="A86" t="s">
        <v>14</v>
      </c>
      <c r="B86" t="s">
        <v>15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1724807684.8464041</v>
      </c>
    </row>
    <row r="87" spans="1:14" x14ac:dyDescent="0.35">
      <c r="A87" t="s">
        <v>14</v>
      </c>
      <c r="B87" t="s">
        <v>15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1724807684.9073341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60930013.656999998</v>
      </c>
    </row>
    <row r="88" spans="1:14" x14ac:dyDescent="0.35">
      <c r="A88" t="s">
        <v>21</v>
      </c>
      <c r="B88" t="s">
        <v>22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1724807684.9187961</v>
      </c>
    </row>
    <row r="89" spans="1:14" x14ac:dyDescent="0.35">
      <c r="A89" t="s">
        <v>21</v>
      </c>
      <c r="B89" t="s">
        <v>22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1724807685.0261569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107360839.844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1724807684.8465049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1724807684.9381919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91686964.034999996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1724807987.894285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1724807988.0002921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106007099.152</v>
      </c>
    </row>
    <row r="96" spans="1:14" x14ac:dyDescent="0.35">
      <c r="A96" t="s">
        <v>21</v>
      </c>
      <c r="B96" t="s">
        <v>22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1724807987.910708</v>
      </c>
    </row>
    <row r="97" spans="1:14" x14ac:dyDescent="0.35">
      <c r="A97" t="s">
        <v>21</v>
      </c>
      <c r="B97" t="s">
        <v>22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1724807988.0299621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119254112.244</v>
      </c>
    </row>
    <row r="98" spans="1:14" x14ac:dyDescent="0.35">
      <c r="A98" t="s">
        <v>19</v>
      </c>
      <c r="B98" t="s">
        <v>20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1724807987.9585631</v>
      </c>
    </row>
    <row r="99" spans="1:14" x14ac:dyDescent="0.35">
      <c r="A99" t="s">
        <v>19</v>
      </c>
      <c r="B99" t="s">
        <v>20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1724807988.0738039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115240812.302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1724807988.0602901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1724807988.1580451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97754955.291999996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122127974.03300001</v>
      </c>
    </row>
    <row r="110" spans="1:14" x14ac:dyDescent="0.35">
      <c r="A110" s="1" t="s">
        <v>40</v>
      </c>
      <c r="B110">
        <f>COUNTIF(B1:B105, "Created SRv6 rule") / 10</f>
        <v>0</v>
      </c>
    </row>
    <row r="111" spans="1:14" x14ac:dyDescent="0.35">
      <c r="A111" s="1" t="s">
        <v>41</v>
      </c>
      <c r="B111">
        <f>COUNTIF(B1:B105, "Removed SRv6 rule") / 10</f>
        <v>0</v>
      </c>
    </row>
    <row r="112" spans="1:14" x14ac:dyDescent="0.35">
      <c r="A112" s="1" t="s">
        <v>42</v>
      </c>
      <c r="B112">
        <v>39236.591999999997</v>
      </c>
    </row>
    <row r="113" spans="1:3" x14ac:dyDescent="0.35">
      <c r="A113" s="1" t="s">
        <v>43</v>
      </c>
      <c r="B113">
        <v>18734.156999999999</v>
      </c>
    </row>
    <row r="114" spans="1:3" x14ac:dyDescent="0.35">
      <c r="A114" s="1" t="s">
        <v>44</v>
      </c>
      <c r="B114">
        <v>1626.079</v>
      </c>
    </row>
    <row r="115" spans="1:3" x14ac:dyDescent="0.35">
      <c r="A115" s="1" t="s">
        <v>45</v>
      </c>
      <c r="B115">
        <v>1053.1130000000001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40.164000000000001</v>
      </c>
      <c r="C118">
        <v>10101210</v>
      </c>
    </row>
    <row r="119" spans="1:3" x14ac:dyDescent="0.35">
      <c r="A119">
        <v>10</v>
      </c>
      <c r="B119">
        <v>20.088999999999999</v>
      </c>
      <c r="C119">
        <v>6222300</v>
      </c>
    </row>
    <row r="120" spans="1:3" x14ac:dyDescent="0.35">
      <c r="A120">
        <v>11</v>
      </c>
      <c r="B120">
        <v>39.752000000000002</v>
      </c>
      <c r="C120">
        <v>25622184</v>
      </c>
    </row>
    <row r="121" spans="1:3" x14ac:dyDescent="0.35">
      <c r="A121">
        <v>12</v>
      </c>
      <c r="B121">
        <v>20.088999999999999</v>
      </c>
      <c r="C121">
        <v>6222300</v>
      </c>
    </row>
    <row r="122" spans="1:3" x14ac:dyDescent="0.35">
      <c r="A122">
        <v>13</v>
      </c>
      <c r="B122">
        <v>39.752000000000002</v>
      </c>
      <c r="C122">
        <v>25622184</v>
      </c>
    </row>
    <row r="123" spans="1:3" x14ac:dyDescent="0.35">
      <c r="A123">
        <v>14</v>
      </c>
      <c r="B123">
        <v>39.752000000000002</v>
      </c>
      <c r="C123">
        <v>25622184</v>
      </c>
    </row>
    <row r="124" spans="1:3" x14ac:dyDescent="0.35">
      <c r="A124">
        <v>2</v>
      </c>
      <c r="B124">
        <v>59.835999999999999</v>
      </c>
      <c r="C124">
        <v>29502666</v>
      </c>
    </row>
    <row r="125" spans="1:3" x14ac:dyDescent="0.35">
      <c r="A125">
        <v>3</v>
      </c>
      <c r="B125">
        <v>20.084</v>
      </c>
      <c r="C125">
        <v>3880482</v>
      </c>
    </row>
    <row r="126" spans="1:3" x14ac:dyDescent="0.35">
      <c r="A126">
        <v>4</v>
      </c>
      <c r="B126">
        <v>20.074999999999999</v>
      </c>
      <c r="C126">
        <v>3878910</v>
      </c>
    </row>
    <row r="127" spans="1:3" x14ac:dyDescent="0.35">
      <c r="A127">
        <v>5</v>
      </c>
      <c r="B127">
        <v>20.074999999999999</v>
      </c>
      <c r="C127">
        <v>3878910</v>
      </c>
    </row>
    <row r="128" spans="1:3" x14ac:dyDescent="0.35">
      <c r="A128">
        <v>7</v>
      </c>
      <c r="B128">
        <v>20.088999999999999</v>
      </c>
      <c r="C128">
        <v>6222300</v>
      </c>
    </row>
    <row r="129" spans="1:4" x14ac:dyDescent="0.35">
      <c r="A129" s="1" t="s">
        <v>49</v>
      </c>
      <c r="B129">
        <v>32.283000000000001</v>
      </c>
      <c r="C129">
        <v>14038386.461999999</v>
      </c>
    </row>
    <row r="130" spans="1:4" x14ac:dyDescent="0.35">
      <c r="A130" s="1" t="s">
        <v>50</v>
      </c>
      <c r="B130">
        <v>14.647</v>
      </c>
      <c r="C130">
        <v>10562165.782</v>
      </c>
    </row>
    <row r="132" spans="1:4" x14ac:dyDescent="0.35">
      <c r="A132" s="1" t="s">
        <v>51</v>
      </c>
      <c r="B132" s="1" t="s">
        <v>52</v>
      </c>
      <c r="C132" s="1" t="s">
        <v>53</v>
      </c>
      <c r="D132" s="1" t="s">
        <v>54</v>
      </c>
    </row>
    <row r="133" spans="1:4" x14ac:dyDescent="0.35">
      <c r="A133" s="1" t="s">
        <v>39</v>
      </c>
      <c r="B133">
        <f>IF(SUMIF(D1:D129, "&lt;&gt;46", N1:N129) = 0, "none", SUMIF(D1:D129, "&lt;&gt;46", N1:N129))</f>
        <v>4885118961.3360014</v>
      </c>
      <c r="C133" t="str">
        <f>IF(SUMIF(D1:D129, 46, N1:N129) = 0, "none", SUMIF(D1:D129, 46, N1:N129))</f>
        <v>none</v>
      </c>
      <c r="D133" t="str">
        <f>IFERROR(ROUND((C133 - B133)/ABS(B133) * 100, 3), "none")</f>
        <v>none</v>
      </c>
    </row>
    <row r="134" spans="1:4" x14ac:dyDescent="0.35">
      <c r="A134" s="1" t="s">
        <v>55</v>
      </c>
      <c r="B134">
        <v>39236.591999999997</v>
      </c>
      <c r="C134" t="s">
        <v>56</v>
      </c>
      <c r="D134" t="str">
        <f>IFERROR(ROUND((C134 - B134)/ABS(B134) * 100, 3), "none")</f>
        <v>none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94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1725216110.0339561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1725216110.1527691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118813037.87199999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1725216110.2505071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1725216110.3498161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99308967.590000004</v>
      </c>
    </row>
    <row r="8" spans="1:14" x14ac:dyDescent="0.35">
      <c r="A8" t="s">
        <v>20</v>
      </c>
      <c r="B8" t="s">
        <v>57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1725216110.220103</v>
      </c>
    </row>
    <row r="9" spans="1:14" x14ac:dyDescent="0.35">
      <c r="A9" t="s">
        <v>20</v>
      </c>
      <c r="B9" t="s">
        <v>57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1725216110.2962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76097011.566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1725216109.950372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1725216110.0746219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124249935.15000001</v>
      </c>
    </row>
    <row r="12" spans="1:14" x14ac:dyDescent="0.35">
      <c r="A12" t="s">
        <v>57</v>
      </c>
      <c r="B12" t="s">
        <v>58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1725216110.0338531</v>
      </c>
    </row>
    <row r="13" spans="1:14" x14ac:dyDescent="0.35">
      <c r="A13" t="s">
        <v>57</v>
      </c>
      <c r="B13" t="s">
        <v>58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1725216110.1087739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74920892.715000004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1725216110.2902679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1725216110.3872819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97013950.348000005</v>
      </c>
    </row>
    <row r="16" spans="1:14" x14ac:dyDescent="0.35">
      <c r="A16" t="s">
        <v>20</v>
      </c>
      <c r="B16" t="s">
        <v>60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1725216110.411078</v>
      </c>
    </row>
    <row r="17" spans="1:14" x14ac:dyDescent="0.35">
      <c r="A17" t="s">
        <v>20</v>
      </c>
      <c r="B17" t="s">
        <v>60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1725216110.5170081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105930089.95100001</v>
      </c>
    </row>
    <row r="18" spans="1:14" x14ac:dyDescent="0.35">
      <c r="A18" t="s">
        <v>60</v>
      </c>
      <c r="B18" t="s">
        <v>61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1725216110.4626501</v>
      </c>
    </row>
    <row r="19" spans="1:14" x14ac:dyDescent="0.35">
      <c r="A19" t="s">
        <v>60</v>
      </c>
      <c r="B19" t="s">
        <v>61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1725216110.556396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93745946.884000003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1725216110.201978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1725216110.308991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107012987.13699999</v>
      </c>
    </row>
    <row r="22" spans="1:14" x14ac:dyDescent="0.35">
      <c r="A22" t="s">
        <v>57</v>
      </c>
      <c r="B22" t="s">
        <v>23</v>
      </c>
      <c r="C22">
        <v>1</v>
      </c>
      <c r="D22">
        <v>35</v>
      </c>
      <c r="E22">
        <v>874</v>
      </c>
      <c r="F22" t="s">
        <v>16</v>
      </c>
      <c r="G22">
        <v>2970</v>
      </c>
      <c r="H22">
        <v>1725216110.322134</v>
      </c>
    </row>
    <row r="23" spans="1:14" x14ac:dyDescent="0.35">
      <c r="A23" t="s">
        <v>57</v>
      </c>
      <c r="B23" t="s">
        <v>23</v>
      </c>
      <c r="C23">
        <v>1</v>
      </c>
      <c r="D23">
        <v>35</v>
      </c>
      <c r="E23">
        <v>874</v>
      </c>
      <c r="F23" t="s">
        <v>17</v>
      </c>
      <c r="G23">
        <v>2970</v>
      </c>
      <c r="H23">
        <v>1725216110.391084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68949937.819999993</v>
      </c>
    </row>
    <row r="24" spans="1:14" x14ac:dyDescent="0.35">
      <c r="A24" t="s">
        <v>20</v>
      </c>
      <c r="B24" t="s">
        <v>59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1725216110.371582</v>
      </c>
    </row>
    <row r="25" spans="1:14" x14ac:dyDescent="0.35">
      <c r="A25" t="s">
        <v>20</v>
      </c>
      <c r="B25" t="s">
        <v>59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1725216110.457648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86066007.613999993</v>
      </c>
    </row>
    <row r="26" spans="1:14" x14ac:dyDescent="0.35">
      <c r="A26" t="s">
        <v>19</v>
      </c>
      <c r="B26" t="s">
        <v>21</v>
      </c>
      <c r="C26">
        <v>2</v>
      </c>
      <c r="D26">
        <v>35</v>
      </c>
      <c r="E26">
        <v>874</v>
      </c>
      <c r="F26" t="s">
        <v>16</v>
      </c>
      <c r="G26">
        <v>2970</v>
      </c>
      <c r="H26">
        <v>1725216110.346941</v>
      </c>
    </row>
    <row r="27" spans="1:14" x14ac:dyDescent="0.35">
      <c r="A27" t="s">
        <v>19</v>
      </c>
      <c r="B27" t="s">
        <v>21</v>
      </c>
      <c r="C27">
        <v>2</v>
      </c>
      <c r="D27">
        <v>35</v>
      </c>
      <c r="E27">
        <v>874</v>
      </c>
      <c r="F27" t="s">
        <v>17</v>
      </c>
      <c r="G27">
        <v>2970</v>
      </c>
      <c r="H27">
        <v>1725216110.4336569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86715936.660999998</v>
      </c>
    </row>
    <row r="29" spans="1:14" x14ac:dyDescent="0.35">
      <c r="A29" s="1" t="s">
        <v>25</v>
      </c>
    </row>
    <row r="30" spans="1:14" x14ac:dyDescent="0.35">
      <c r="A30" t="s">
        <v>20</v>
      </c>
      <c r="B30" t="s">
        <v>57</v>
      </c>
      <c r="C30">
        <v>1</v>
      </c>
      <c r="D30">
        <v>34</v>
      </c>
      <c r="E30">
        <v>420</v>
      </c>
      <c r="F30" t="s">
        <v>16</v>
      </c>
      <c r="G30">
        <v>1500</v>
      </c>
      <c r="H30">
        <v>1725216413.4428711</v>
      </c>
    </row>
    <row r="31" spans="1:14" x14ac:dyDescent="0.35">
      <c r="A31" t="s">
        <v>20</v>
      </c>
      <c r="B31" t="s">
        <v>57</v>
      </c>
      <c r="C31">
        <v>1</v>
      </c>
      <c r="D31">
        <v>34</v>
      </c>
      <c r="E31">
        <v>420</v>
      </c>
      <c r="F31" t="s">
        <v>17</v>
      </c>
      <c r="G31">
        <v>1500</v>
      </c>
      <c r="H31">
        <v>1725216413.5479679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105096817.017</v>
      </c>
    </row>
    <row r="32" spans="1:14" x14ac:dyDescent="0.35">
      <c r="A32" t="s">
        <v>14</v>
      </c>
      <c r="B32" t="s">
        <v>15</v>
      </c>
      <c r="C32">
        <v>1</v>
      </c>
      <c r="D32">
        <v>34</v>
      </c>
      <c r="E32">
        <v>420</v>
      </c>
      <c r="F32" t="s">
        <v>16</v>
      </c>
      <c r="G32">
        <v>1500</v>
      </c>
      <c r="H32">
        <v>1725216413.146116</v>
      </c>
    </row>
    <row r="33" spans="1:14" x14ac:dyDescent="0.35">
      <c r="A33" t="s">
        <v>14</v>
      </c>
      <c r="B33" t="s">
        <v>15</v>
      </c>
      <c r="C33">
        <v>1</v>
      </c>
      <c r="D33">
        <v>34</v>
      </c>
      <c r="E33">
        <v>420</v>
      </c>
      <c r="F33" t="s">
        <v>17</v>
      </c>
      <c r="G33">
        <v>1500</v>
      </c>
      <c r="H33">
        <v>1725216413.2617929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115676879.883</v>
      </c>
    </row>
    <row r="34" spans="1:14" x14ac:dyDescent="0.35">
      <c r="A34" t="s">
        <v>21</v>
      </c>
      <c r="B34" t="s">
        <v>19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1725216413.1703961</v>
      </c>
    </row>
    <row r="35" spans="1:14" x14ac:dyDescent="0.35">
      <c r="A35" t="s">
        <v>21</v>
      </c>
      <c r="B35" t="s">
        <v>19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1725216413.2766299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106233835.22</v>
      </c>
    </row>
    <row r="36" spans="1:14" x14ac:dyDescent="0.35">
      <c r="A36" t="s">
        <v>21</v>
      </c>
      <c r="B36" t="s">
        <v>22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1725216413.454015</v>
      </c>
    </row>
    <row r="37" spans="1:14" x14ac:dyDescent="0.35">
      <c r="A37" t="s">
        <v>21</v>
      </c>
      <c r="B37" t="s">
        <v>22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1725216413.5557401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101725101.471</v>
      </c>
    </row>
    <row r="38" spans="1:14" x14ac:dyDescent="0.35">
      <c r="A38" t="s">
        <v>57</v>
      </c>
      <c r="B38" t="s">
        <v>58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1725216413.4179139</v>
      </c>
    </row>
    <row r="39" spans="1:14" x14ac:dyDescent="0.35">
      <c r="A39" t="s">
        <v>57</v>
      </c>
      <c r="B39" t="s">
        <v>58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1725216413.519969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102055072.78399999</v>
      </c>
    </row>
    <row r="40" spans="1:14" x14ac:dyDescent="0.35">
      <c r="A40" t="s">
        <v>19</v>
      </c>
      <c r="B40" t="s">
        <v>20</v>
      </c>
      <c r="C40">
        <v>1</v>
      </c>
      <c r="D40">
        <v>0</v>
      </c>
      <c r="E40">
        <v>262</v>
      </c>
      <c r="F40" t="s">
        <v>16</v>
      </c>
      <c r="G40">
        <v>1500</v>
      </c>
      <c r="H40">
        <v>1725216413.4659109</v>
      </c>
    </row>
    <row r="41" spans="1:14" x14ac:dyDescent="0.35">
      <c r="A41" t="s">
        <v>19</v>
      </c>
      <c r="B41" t="s">
        <v>20</v>
      </c>
      <c r="C41">
        <v>1</v>
      </c>
      <c r="D41">
        <v>0</v>
      </c>
      <c r="E41">
        <v>262</v>
      </c>
      <c r="F41" t="s">
        <v>17</v>
      </c>
      <c r="G41">
        <v>1500</v>
      </c>
      <c r="H41">
        <v>1725216413.590142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124231100.082</v>
      </c>
    </row>
    <row r="42" spans="1:14" x14ac:dyDescent="0.35">
      <c r="A42" t="s">
        <v>60</v>
      </c>
      <c r="B42" t="s">
        <v>61</v>
      </c>
      <c r="C42">
        <v>1</v>
      </c>
      <c r="D42">
        <v>35</v>
      </c>
      <c r="E42">
        <v>874</v>
      </c>
      <c r="F42" t="s">
        <v>16</v>
      </c>
      <c r="G42">
        <v>2970</v>
      </c>
      <c r="H42">
        <v>1725216413.5508759</v>
      </c>
    </row>
    <row r="43" spans="1:14" x14ac:dyDescent="0.35">
      <c r="A43" t="s">
        <v>60</v>
      </c>
      <c r="B43" t="s">
        <v>61</v>
      </c>
      <c r="C43">
        <v>1</v>
      </c>
      <c r="D43">
        <v>35</v>
      </c>
      <c r="E43">
        <v>874</v>
      </c>
      <c r="F43" t="s">
        <v>17</v>
      </c>
      <c r="G43">
        <v>2970</v>
      </c>
      <c r="H43">
        <v>1725216413.6529939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102118015.289</v>
      </c>
    </row>
    <row r="44" spans="1:14" x14ac:dyDescent="0.35">
      <c r="A44" t="s">
        <v>57</v>
      </c>
      <c r="B44" t="s">
        <v>23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1725216413.4662859</v>
      </c>
    </row>
    <row r="45" spans="1:14" x14ac:dyDescent="0.35">
      <c r="A45" t="s">
        <v>57</v>
      </c>
      <c r="B45" t="s">
        <v>23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1725216413.572356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106070041.656</v>
      </c>
    </row>
    <row r="46" spans="1:14" x14ac:dyDescent="0.35">
      <c r="A46" t="s">
        <v>19</v>
      </c>
      <c r="B46" t="s">
        <v>21</v>
      </c>
      <c r="C46">
        <v>2</v>
      </c>
      <c r="D46">
        <v>35</v>
      </c>
      <c r="E46">
        <v>874</v>
      </c>
      <c r="F46" t="s">
        <v>16</v>
      </c>
      <c r="G46">
        <v>2970</v>
      </c>
      <c r="H46">
        <v>1725216413.483397</v>
      </c>
    </row>
    <row r="47" spans="1:14" x14ac:dyDescent="0.35">
      <c r="A47" t="s">
        <v>19</v>
      </c>
      <c r="B47" t="s">
        <v>21</v>
      </c>
      <c r="C47">
        <v>2</v>
      </c>
      <c r="D47">
        <v>35</v>
      </c>
      <c r="E47">
        <v>874</v>
      </c>
      <c r="F47" t="s">
        <v>17</v>
      </c>
      <c r="G47">
        <v>2970</v>
      </c>
      <c r="H47">
        <v>1725216413.619092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135694980.62099999</v>
      </c>
    </row>
    <row r="48" spans="1:14" x14ac:dyDescent="0.35">
      <c r="A48" t="s">
        <v>23</v>
      </c>
      <c r="B48" t="s">
        <v>24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1725216413.1700561</v>
      </c>
    </row>
    <row r="49" spans="1:14" x14ac:dyDescent="0.35">
      <c r="A49" t="s">
        <v>23</v>
      </c>
      <c r="B49" t="s">
        <v>24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1725216413.290669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120612859.726</v>
      </c>
    </row>
    <row r="50" spans="1:14" x14ac:dyDescent="0.35">
      <c r="A50" t="s">
        <v>20</v>
      </c>
      <c r="B50" t="s">
        <v>60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1725216413.482568</v>
      </c>
    </row>
    <row r="51" spans="1:14" x14ac:dyDescent="0.35">
      <c r="A51" t="s">
        <v>20</v>
      </c>
      <c r="B51" t="s">
        <v>60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1725216413.578192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95623970.032000005</v>
      </c>
    </row>
    <row r="52" spans="1:14" x14ac:dyDescent="0.35">
      <c r="A52" t="s">
        <v>20</v>
      </c>
      <c r="B52" t="s">
        <v>59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1725216413.52595</v>
      </c>
    </row>
    <row r="53" spans="1:14" x14ac:dyDescent="0.35">
      <c r="A53" t="s">
        <v>20</v>
      </c>
      <c r="B53" t="s">
        <v>59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1725216413.612438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86488008.498999998</v>
      </c>
    </row>
    <row r="55" spans="1:14" x14ac:dyDescent="0.35">
      <c r="A55" s="1" t="s">
        <v>26</v>
      </c>
    </row>
    <row r="56" spans="1:14" x14ac:dyDescent="0.35">
      <c r="A56" t="s">
        <v>19</v>
      </c>
      <c r="B56" t="s">
        <v>20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1725216716.310149</v>
      </c>
    </row>
    <row r="57" spans="1:14" x14ac:dyDescent="0.35">
      <c r="A57" t="s">
        <v>19</v>
      </c>
      <c r="B57" t="s">
        <v>20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1725216716.401634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91485023.498999998</v>
      </c>
    </row>
    <row r="58" spans="1:14" x14ac:dyDescent="0.35">
      <c r="A58" t="s">
        <v>21</v>
      </c>
      <c r="B58" t="s">
        <v>19</v>
      </c>
      <c r="C58">
        <v>1</v>
      </c>
      <c r="D58">
        <v>34</v>
      </c>
      <c r="E58">
        <v>420</v>
      </c>
      <c r="F58" t="s">
        <v>16</v>
      </c>
      <c r="G58">
        <v>1500</v>
      </c>
      <c r="H58">
        <v>1725216716.638459</v>
      </c>
    </row>
    <row r="59" spans="1:14" x14ac:dyDescent="0.35">
      <c r="A59" t="s">
        <v>21</v>
      </c>
      <c r="B59" t="s">
        <v>19</v>
      </c>
      <c r="C59">
        <v>1</v>
      </c>
      <c r="D59">
        <v>34</v>
      </c>
      <c r="E59">
        <v>420</v>
      </c>
      <c r="F59" t="s">
        <v>17</v>
      </c>
      <c r="G59">
        <v>1500</v>
      </c>
      <c r="H59">
        <v>1725216716.7640381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125579118.729</v>
      </c>
    </row>
    <row r="60" spans="1:14" x14ac:dyDescent="0.35">
      <c r="A60" t="s">
        <v>14</v>
      </c>
      <c r="B60" t="s">
        <v>15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1725216716.2899389</v>
      </c>
    </row>
    <row r="61" spans="1:14" x14ac:dyDescent="0.35">
      <c r="A61" t="s">
        <v>14</v>
      </c>
      <c r="B61" t="s">
        <v>15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1725216716.407824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117885112.76199999</v>
      </c>
    </row>
    <row r="62" spans="1:14" x14ac:dyDescent="0.35">
      <c r="A62" t="s">
        <v>57</v>
      </c>
      <c r="B62" t="s">
        <v>58</v>
      </c>
      <c r="C62">
        <v>1</v>
      </c>
      <c r="D62">
        <v>34</v>
      </c>
      <c r="E62">
        <v>420</v>
      </c>
      <c r="F62" t="s">
        <v>16</v>
      </c>
      <c r="G62">
        <v>1500</v>
      </c>
      <c r="H62">
        <v>1725216716.681927</v>
      </c>
    </row>
    <row r="63" spans="1:14" x14ac:dyDescent="0.35">
      <c r="A63" t="s">
        <v>57</v>
      </c>
      <c r="B63" t="s">
        <v>58</v>
      </c>
      <c r="C63">
        <v>1</v>
      </c>
      <c r="D63">
        <v>34</v>
      </c>
      <c r="E63">
        <v>420</v>
      </c>
      <c r="F63" t="s">
        <v>17</v>
      </c>
      <c r="G63">
        <v>1500</v>
      </c>
      <c r="H63">
        <v>1725216716.8108649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128937959.671</v>
      </c>
    </row>
    <row r="64" spans="1:14" x14ac:dyDescent="0.35">
      <c r="A64" t="s">
        <v>20</v>
      </c>
      <c r="B64" t="s">
        <v>57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1725216716.3426471</v>
      </c>
    </row>
    <row r="65" spans="1:14" x14ac:dyDescent="0.35">
      <c r="A65" t="s">
        <v>20</v>
      </c>
      <c r="B65" t="s">
        <v>57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1725216716.4532571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110610008.23999999</v>
      </c>
    </row>
    <row r="66" spans="1:14" x14ac:dyDescent="0.35">
      <c r="A66" t="s">
        <v>21</v>
      </c>
      <c r="B66" t="s">
        <v>22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1725216716.310014</v>
      </c>
    </row>
    <row r="67" spans="1:14" x14ac:dyDescent="0.35">
      <c r="A67" t="s">
        <v>21</v>
      </c>
      <c r="B67" t="s">
        <v>22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1725216716.4154811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105467081.06999999</v>
      </c>
    </row>
    <row r="68" spans="1:14" x14ac:dyDescent="0.35">
      <c r="A68" t="s">
        <v>20</v>
      </c>
      <c r="B68" t="s">
        <v>60</v>
      </c>
      <c r="C68">
        <v>1</v>
      </c>
      <c r="D68">
        <v>35</v>
      </c>
      <c r="E68">
        <v>874</v>
      </c>
      <c r="F68" t="s">
        <v>16</v>
      </c>
      <c r="G68">
        <v>2970</v>
      </c>
      <c r="H68">
        <v>1725216716.6717989</v>
      </c>
    </row>
    <row r="69" spans="1:14" x14ac:dyDescent="0.35">
      <c r="A69" t="s">
        <v>20</v>
      </c>
      <c r="B69" t="s">
        <v>60</v>
      </c>
      <c r="C69">
        <v>1</v>
      </c>
      <c r="D69">
        <v>35</v>
      </c>
      <c r="E69">
        <v>874</v>
      </c>
      <c r="F69" t="s">
        <v>17</v>
      </c>
      <c r="G69">
        <v>2970</v>
      </c>
      <c r="H69">
        <v>1725216716.7885461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116747140.884</v>
      </c>
    </row>
    <row r="70" spans="1:14" x14ac:dyDescent="0.35">
      <c r="A70" t="s">
        <v>60</v>
      </c>
      <c r="B70" t="s">
        <v>61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1725216716.6909239</v>
      </c>
    </row>
    <row r="71" spans="1:14" x14ac:dyDescent="0.35">
      <c r="A71" t="s">
        <v>60</v>
      </c>
      <c r="B71" t="s">
        <v>61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1725216716.827971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137047052.38299999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1725216716.7182751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1725216716.8573351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139060020.447</v>
      </c>
    </row>
    <row r="74" spans="1:14" x14ac:dyDescent="0.35">
      <c r="A74" t="s">
        <v>19</v>
      </c>
      <c r="B74" t="s">
        <v>21</v>
      </c>
      <c r="C74">
        <v>2</v>
      </c>
      <c r="D74">
        <v>35</v>
      </c>
      <c r="E74">
        <v>874</v>
      </c>
      <c r="F74" t="s">
        <v>16</v>
      </c>
      <c r="G74">
        <v>2970</v>
      </c>
      <c r="H74">
        <v>1725216716.626219</v>
      </c>
    </row>
    <row r="75" spans="1:14" x14ac:dyDescent="0.35">
      <c r="A75" t="s">
        <v>19</v>
      </c>
      <c r="B75" t="s">
        <v>21</v>
      </c>
      <c r="C75">
        <v>2</v>
      </c>
      <c r="D75">
        <v>35</v>
      </c>
      <c r="E75">
        <v>874</v>
      </c>
      <c r="F75" t="s">
        <v>17</v>
      </c>
      <c r="G75">
        <v>2970</v>
      </c>
      <c r="H75">
        <v>1725216716.7476521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121433019.638</v>
      </c>
    </row>
    <row r="76" spans="1:14" x14ac:dyDescent="0.35">
      <c r="A76" t="s">
        <v>23</v>
      </c>
      <c r="B76" t="s">
        <v>24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1725216716.2941351</v>
      </c>
    </row>
    <row r="77" spans="1:14" x14ac:dyDescent="0.35">
      <c r="A77" t="s">
        <v>23</v>
      </c>
      <c r="B77" t="s">
        <v>24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1725216716.3894091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95273971.557999998</v>
      </c>
    </row>
    <row r="78" spans="1:14" x14ac:dyDescent="0.35">
      <c r="A78" t="s">
        <v>57</v>
      </c>
      <c r="B78" t="s">
        <v>23</v>
      </c>
      <c r="C78">
        <v>1</v>
      </c>
      <c r="D78">
        <v>35</v>
      </c>
      <c r="E78">
        <v>874</v>
      </c>
      <c r="F78" t="s">
        <v>16</v>
      </c>
      <c r="G78">
        <v>2970</v>
      </c>
      <c r="H78">
        <v>1725216716.578573</v>
      </c>
    </row>
    <row r="79" spans="1:14" x14ac:dyDescent="0.35">
      <c r="A79" t="s">
        <v>57</v>
      </c>
      <c r="B79" t="s">
        <v>23</v>
      </c>
      <c r="C79">
        <v>1</v>
      </c>
      <c r="D79">
        <v>35</v>
      </c>
      <c r="E79">
        <v>874</v>
      </c>
      <c r="F79" t="s">
        <v>17</v>
      </c>
      <c r="G79">
        <v>2970</v>
      </c>
      <c r="H79">
        <v>1725216716.698281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119708061.21799999</v>
      </c>
    </row>
    <row r="81" spans="1:14" x14ac:dyDescent="0.35">
      <c r="A81" s="1" t="s">
        <v>27</v>
      </c>
    </row>
    <row r="82" spans="1:14" x14ac:dyDescent="0.35">
      <c r="A82" t="s">
        <v>14</v>
      </c>
      <c r="B82" t="s">
        <v>15</v>
      </c>
      <c r="C82">
        <v>1</v>
      </c>
      <c r="D82">
        <v>34</v>
      </c>
      <c r="E82">
        <v>420</v>
      </c>
      <c r="F82" t="s">
        <v>16</v>
      </c>
      <c r="G82">
        <v>1500</v>
      </c>
      <c r="H82">
        <v>1725217019.426357</v>
      </c>
    </row>
    <row r="83" spans="1:14" x14ac:dyDescent="0.35">
      <c r="A83" t="s">
        <v>14</v>
      </c>
      <c r="B83" t="s">
        <v>15</v>
      </c>
      <c r="C83">
        <v>1</v>
      </c>
      <c r="D83">
        <v>34</v>
      </c>
      <c r="E83">
        <v>420</v>
      </c>
      <c r="F83" t="s">
        <v>17</v>
      </c>
      <c r="G83">
        <v>1500</v>
      </c>
      <c r="H83">
        <v>1725217019.5246251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98268032.074000001</v>
      </c>
    </row>
    <row r="84" spans="1:14" x14ac:dyDescent="0.35">
      <c r="A84" t="s">
        <v>19</v>
      </c>
      <c r="B84" t="s">
        <v>20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1725217019.7900269</v>
      </c>
    </row>
    <row r="85" spans="1:14" x14ac:dyDescent="0.35">
      <c r="A85" t="s">
        <v>19</v>
      </c>
      <c r="B85" t="s">
        <v>20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1725217019.896817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106790065.765</v>
      </c>
    </row>
    <row r="86" spans="1:14" x14ac:dyDescent="0.35">
      <c r="A86" t="s">
        <v>21</v>
      </c>
      <c r="B86" t="s">
        <v>19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1725217019.566148</v>
      </c>
    </row>
    <row r="87" spans="1:14" x14ac:dyDescent="0.35">
      <c r="A87" t="s">
        <v>21</v>
      </c>
      <c r="B87" t="s">
        <v>19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1725217019.6507671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84619045.258000001</v>
      </c>
    </row>
    <row r="88" spans="1:14" x14ac:dyDescent="0.35">
      <c r="A88" t="s">
        <v>20</v>
      </c>
      <c r="B88" t="s">
        <v>57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1725217019.7508669</v>
      </c>
    </row>
    <row r="89" spans="1:14" x14ac:dyDescent="0.35">
      <c r="A89" t="s">
        <v>20</v>
      </c>
      <c r="B89" t="s">
        <v>57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1725217019.8538361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102969169.617</v>
      </c>
    </row>
    <row r="90" spans="1:14" x14ac:dyDescent="0.35">
      <c r="A90" t="s">
        <v>57</v>
      </c>
      <c r="B90" t="s">
        <v>58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1725217019.765579</v>
      </c>
    </row>
    <row r="91" spans="1:14" x14ac:dyDescent="0.35">
      <c r="A91" t="s">
        <v>57</v>
      </c>
      <c r="B91" t="s">
        <v>58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1725217019.887444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121865034.103</v>
      </c>
    </row>
    <row r="92" spans="1:14" x14ac:dyDescent="0.35">
      <c r="A92" t="s">
        <v>21</v>
      </c>
      <c r="B92" t="s">
        <v>22</v>
      </c>
      <c r="C92">
        <v>1</v>
      </c>
      <c r="D92">
        <v>0</v>
      </c>
      <c r="E92">
        <v>262</v>
      </c>
      <c r="F92" t="s">
        <v>16</v>
      </c>
      <c r="G92">
        <v>1500</v>
      </c>
      <c r="H92">
        <v>1725217019.4502549</v>
      </c>
    </row>
    <row r="93" spans="1:14" x14ac:dyDescent="0.35">
      <c r="A93" t="s">
        <v>21</v>
      </c>
      <c r="B93" t="s">
        <v>22</v>
      </c>
      <c r="C93">
        <v>1</v>
      </c>
      <c r="D93">
        <v>0</v>
      </c>
      <c r="E93">
        <v>262</v>
      </c>
      <c r="F93" t="s">
        <v>17</v>
      </c>
      <c r="G93">
        <v>1500</v>
      </c>
      <c r="H93">
        <v>1725217019.545763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95508098.601999998</v>
      </c>
    </row>
    <row r="94" spans="1:14" x14ac:dyDescent="0.35">
      <c r="A94" t="s">
        <v>57</v>
      </c>
      <c r="B94" t="s">
        <v>23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1725217019.854394</v>
      </c>
    </row>
    <row r="95" spans="1:14" x14ac:dyDescent="0.35">
      <c r="A95" t="s">
        <v>57</v>
      </c>
      <c r="B95" t="s">
        <v>23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1725217019.9724779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118083953.85699999</v>
      </c>
    </row>
    <row r="96" spans="1:14" x14ac:dyDescent="0.35">
      <c r="A96" t="s">
        <v>23</v>
      </c>
      <c r="B96" t="s">
        <v>24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1725217019.702117</v>
      </c>
    </row>
    <row r="97" spans="1:14" x14ac:dyDescent="0.35">
      <c r="A97" t="s">
        <v>23</v>
      </c>
      <c r="B97" t="s">
        <v>24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1725217019.8024981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100381135.941</v>
      </c>
    </row>
    <row r="98" spans="1:14" x14ac:dyDescent="0.35">
      <c r="A98" t="s">
        <v>60</v>
      </c>
      <c r="B98" t="s">
        <v>61</v>
      </c>
      <c r="C98">
        <v>1</v>
      </c>
      <c r="D98">
        <v>35</v>
      </c>
      <c r="E98">
        <v>874</v>
      </c>
      <c r="F98" t="s">
        <v>16</v>
      </c>
      <c r="G98">
        <v>2970</v>
      </c>
      <c r="H98">
        <v>1725217019.8168211</v>
      </c>
    </row>
    <row r="99" spans="1:14" x14ac:dyDescent="0.35">
      <c r="A99" t="s">
        <v>60</v>
      </c>
      <c r="B99" t="s">
        <v>61</v>
      </c>
      <c r="C99">
        <v>1</v>
      </c>
      <c r="D99">
        <v>35</v>
      </c>
      <c r="E99">
        <v>874</v>
      </c>
      <c r="F99" t="s">
        <v>17</v>
      </c>
      <c r="G99">
        <v>2970</v>
      </c>
      <c r="H99">
        <v>1725217019.923548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106726884.84199999</v>
      </c>
    </row>
    <row r="100" spans="1:14" x14ac:dyDescent="0.35">
      <c r="A100" t="s">
        <v>19</v>
      </c>
      <c r="B100" t="s">
        <v>21</v>
      </c>
      <c r="C100">
        <v>2</v>
      </c>
      <c r="D100">
        <v>35</v>
      </c>
      <c r="E100">
        <v>874</v>
      </c>
      <c r="F100" t="s">
        <v>16</v>
      </c>
      <c r="G100">
        <v>2970</v>
      </c>
      <c r="H100">
        <v>1725217019.678874</v>
      </c>
    </row>
    <row r="101" spans="1:14" x14ac:dyDescent="0.35">
      <c r="A101" t="s">
        <v>19</v>
      </c>
      <c r="B101" t="s">
        <v>21</v>
      </c>
      <c r="C101">
        <v>2</v>
      </c>
      <c r="D101">
        <v>35</v>
      </c>
      <c r="E101">
        <v>874</v>
      </c>
      <c r="F101" t="s">
        <v>17</v>
      </c>
      <c r="G101">
        <v>2970</v>
      </c>
      <c r="H101">
        <v>1725217019.7738731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94999074.936000004</v>
      </c>
    </row>
    <row r="102" spans="1:14" x14ac:dyDescent="0.35">
      <c r="A102" t="s">
        <v>20</v>
      </c>
      <c r="B102" t="s">
        <v>60</v>
      </c>
      <c r="C102">
        <v>1</v>
      </c>
      <c r="D102">
        <v>35</v>
      </c>
      <c r="E102">
        <v>874</v>
      </c>
      <c r="F102" t="s">
        <v>16</v>
      </c>
      <c r="G102">
        <v>2970</v>
      </c>
      <c r="H102">
        <v>1725217019.890264</v>
      </c>
    </row>
    <row r="103" spans="1:14" x14ac:dyDescent="0.35">
      <c r="A103" t="s">
        <v>20</v>
      </c>
      <c r="B103" t="s">
        <v>60</v>
      </c>
      <c r="C103">
        <v>1</v>
      </c>
      <c r="D103">
        <v>35</v>
      </c>
      <c r="E103">
        <v>874</v>
      </c>
      <c r="F103" t="s">
        <v>17</v>
      </c>
      <c r="G103">
        <v>2970</v>
      </c>
      <c r="H103">
        <v>1725217019.9977281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107464075.089</v>
      </c>
    </row>
    <row r="104" spans="1:14" x14ac:dyDescent="0.35">
      <c r="A104" t="s">
        <v>20</v>
      </c>
      <c r="B104" t="s">
        <v>59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1725217019.5782371</v>
      </c>
    </row>
    <row r="105" spans="1:14" x14ac:dyDescent="0.35">
      <c r="A105" t="s">
        <v>20</v>
      </c>
      <c r="B105" t="s">
        <v>59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1725217019.7058239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127586841.583</v>
      </c>
    </row>
    <row r="107" spans="1:14" x14ac:dyDescent="0.35">
      <c r="A107" s="1" t="s">
        <v>28</v>
      </c>
    </row>
    <row r="108" spans="1:14" x14ac:dyDescent="0.35">
      <c r="A108" t="s">
        <v>21</v>
      </c>
      <c r="B108" t="s">
        <v>22</v>
      </c>
      <c r="C108">
        <v>1</v>
      </c>
      <c r="D108">
        <v>0</v>
      </c>
      <c r="E108">
        <v>262</v>
      </c>
      <c r="F108" t="s">
        <v>16</v>
      </c>
      <c r="G108">
        <v>1500</v>
      </c>
      <c r="H108">
        <v>1725217322.729964</v>
      </c>
    </row>
    <row r="109" spans="1:14" x14ac:dyDescent="0.35">
      <c r="A109" t="s">
        <v>21</v>
      </c>
      <c r="B109" t="s">
        <v>22</v>
      </c>
      <c r="C109">
        <v>1</v>
      </c>
      <c r="D109">
        <v>0</v>
      </c>
      <c r="E109">
        <v>262</v>
      </c>
      <c r="F109" t="s">
        <v>17</v>
      </c>
      <c r="G109">
        <v>1500</v>
      </c>
      <c r="H109">
        <v>1725217322.8398659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109901905.06</v>
      </c>
    </row>
    <row r="110" spans="1:14" x14ac:dyDescent="0.35">
      <c r="A110" t="s">
        <v>14</v>
      </c>
      <c r="B110" t="s">
        <v>15</v>
      </c>
      <c r="C110">
        <v>1</v>
      </c>
      <c r="D110">
        <v>34</v>
      </c>
      <c r="E110">
        <v>420</v>
      </c>
      <c r="F110" t="s">
        <v>16</v>
      </c>
      <c r="G110">
        <v>1500</v>
      </c>
      <c r="H110">
        <v>1725217322.7099719</v>
      </c>
    </row>
    <row r="111" spans="1:14" x14ac:dyDescent="0.35">
      <c r="A111" t="s">
        <v>14</v>
      </c>
      <c r="B111" t="s">
        <v>15</v>
      </c>
      <c r="C111">
        <v>1</v>
      </c>
      <c r="D111">
        <v>34</v>
      </c>
      <c r="E111">
        <v>420</v>
      </c>
      <c r="F111" t="s">
        <v>17</v>
      </c>
      <c r="G111">
        <v>1500</v>
      </c>
      <c r="H111">
        <v>1725217322.852685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142713069.91600001</v>
      </c>
    </row>
    <row r="112" spans="1:14" x14ac:dyDescent="0.35">
      <c r="A112" t="s">
        <v>19</v>
      </c>
      <c r="B112" t="s">
        <v>20</v>
      </c>
      <c r="C112">
        <v>1</v>
      </c>
      <c r="D112">
        <v>0</v>
      </c>
      <c r="E112">
        <v>262</v>
      </c>
      <c r="F112" t="s">
        <v>16</v>
      </c>
      <c r="G112">
        <v>1500</v>
      </c>
      <c r="H112">
        <v>1725217322.5140271</v>
      </c>
    </row>
    <row r="113" spans="1:14" x14ac:dyDescent="0.35">
      <c r="A113" t="s">
        <v>19</v>
      </c>
      <c r="B113" t="s">
        <v>20</v>
      </c>
      <c r="C113">
        <v>1</v>
      </c>
      <c r="D113">
        <v>0</v>
      </c>
      <c r="E113">
        <v>262</v>
      </c>
      <c r="F113" t="s">
        <v>17</v>
      </c>
      <c r="G113">
        <v>1500</v>
      </c>
      <c r="H113">
        <v>1725217322.610487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96459865.569999993</v>
      </c>
    </row>
    <row r="114" spans="1:14" x14ac:dyDescent="0.35">
      <c r="A114" t="s">
        <v>21</v>
      </c>
      <c r="B114" t="s">
        <v>19</v>
      </c>
      <c r="C114">
        <v>1</v>
      </c>
      <c r="D114">
        <v>34</v>
      </c>
      <c r="E114">
        <v>420</v>
      </c>
      <c r="F114" t="s">
        <v>16</v>
      </c>
      <c r="G114">
        <v>1500</v>
      </c>
      <c r="H114">
        <v>1725217322.709877</v>
      </c>
    </row>
    <row r="115" spans="1:14" x14ac:dyDescent="0.35">
      <c r="A115" t="s">
        <v>21</v>
      </c>
      <c r="B115" t="s">
        <v>19</v>
      </c>
      <c r="C115">
        <v>1</v>
      </c>
      <c r="D115">
        <v>34</v>
      </c>
      <c r="E115">
        <v>420</v>
      </c>
      <c r="F115" t="s">
        <v>17</v>
      </c>
      <c r="G115">
        <v>1500</v>
      </c>
      <c r="H115">
        <v>1725217322.8075781</v>
      </c>
      <c r="I115">
        <v>0</v>
      </c>
      <c r="J115" t="s">
        <v>18</v>
      </c>
      <c r="L115">
        <f>G114-G115</f>
        <v>0</v>
      </c>
      <c r="M115">
        <f>ROUND((L115/G114)*100, 3)</f>
        <v>0</v>
      </c>
      <c r="N115">
        <f>ROUND((H115-H114)*10^9, 3)</f>
        <v>97701072.693000004</v>
      </c>
    </row>
    <row r="116" spans="1:14" x14ac:dyDescent="0.35">
      <c r="A116" t="s">
        <v>20</v>
      </c>
      <c r="B116" t="s">
        <v>57</v>
      </c>
      <c r="C116">
        <v>1</v>
      </c>
      <c r="D116">
        <v>34</v>
      </c>
      <c r="E116">
        <v>420</v>
      </c>
      <c r="F116" t="s">
        <v>16</v>
      </c>
      <c r="G116">
        <v>1500</v>
      </c>
      <c r="H116">
        <v>1725217322.732115</v>
      </c>
    </row>
    <row r="117" spans="1:14" x14ac:dyDescent="0.35">
      <c r="A117" t="s">
        <v>20</v>
      </c>
      <c r="B117" t="s">
        <v>57</v>
      </c>
      <c r="C117">
        <v>1</v>
      </c>
      <c r="D117">
        <v>34</v>
      </c>
      <c r="E117">
        <v>420</v>
      </c>
      <c r="F117" t="s">
        <v>17</v>
      </c>
      <c r="G117">
        <v>1500</v>
      </c>
      <c r="H117">
        <v>1725217322.8436501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111535072.32700001</v>
      </c>
    </row>
    <row r="118" spans="1:14" x14ac:dyDescent="0.35">
      <c r="A118" t="s">
        <v>57</v>
      </c>
      <c r="B118" t="s">
        <v>58</v>
      </c>
      <c r="C118">
        <v>1</v>
      </c>
      <c r="D118">
        <v>34</v>
      </c>
      <c r="E118">
        <v>420</v>
      </c>
      <c r="F118" t="s">
        <v>16</v>
      </c>
      <c r="G118">
        <v>1500</v>
      </c>
      <c r="H118">
        <v>1725217322.810822</v>
      </c>
    </row>
    <row r="119" spans="1:14" x14ac:dyDescent="0.35">
      <c r="A119" t="s">
        <v>57</v>
      </c>
      <c r="B119" t="s">
        <v>58</v>
      </c>
      <c r="C119">
        <v>1</v>
      </c>
      <c r="D119">
        <v>34</v>
      </c>
      <c r="E119">
        <v>420</v>
      </c>
      <c r="F119" t="s">
        <v>17</v>
      </c>
      <c r="G119">
        <v>1500</v>
      </c>
      <c r="H119">
        <v>1725217322.9381919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127369880.676</v>
      </c>
    </row>
    <row r="120" spans="1:14" x14ac:dyDescent="0.35">
      <c r="A120" t="s">
        <v>19</v>
      </c>
      <c r="B120" t="s">
        <v>21</v>
      </c>
      <c r="C120">
        <v>2</v>
      </c>
      <c r="D120">
        <v>35</v>
      </c>
      <c r="E120">
        <v>874</v>
      </c>
      <c r="F120" t="s">
        <v>16</v>
      </c>
      <c r="G120">
        <v>2970</v>
      </c>
      <c r="H120">
        <v>1725217322.7518179</v>
      </c>
    </row>
    <row r="121" spans="1:14" x14ac:dyDescent="0.35">
      <c r="A121" t="s">
        <v>19</v>
      </c>
      <c r="B121" t="s">
        <v>21</v>
      </c>
      <c r="C121">
        <v>2</v>
      </c>
      <c r="D121">
        <v>35</v>
      </c>
      <c r="E121">
        <v>874</v>
      </c>
      <c r="F121" t="s">
        <v>17</v>
      </c>
      <c r="G121">
        <v>2970</v>
      </c>
      <c r="H121">
        <v>1725217322.8757401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123922109.604</v>
      </c>
    </row>
    <row r="122" spans="1:14" x14ac:dyDescent="0.35">
      <c r="A122" t="s">
        <v>60</v>
      </c>
      <c r="B122" t="s">
        <v>61</v>
      </c>
      <c r="C122">
        <v>1</v>
      </c>
      <c r="D122">
        <v>35</v>
      </c>
      <c r="E122">
        <v>874</v>
      </c>
      <c r="F122" t="s">
        <v>16</v>
      </c>
      <c r="G122">
        <v>2970</v>
      </c>
      <c r="H122">
        <v>1725217322.6861529</v>
      </c>
    </row>
    <row r="123" spans="1:14" x14ac:dyDescent="0.35">
      <c r="A123" t="s">
        <v>60</v>
      </c>
      <c r="B123" t="s">
        <v>61</v>
      </c>
      <c r="C123">
        <v>1</v>
      </c>
      <c r="D123">
        <v>35</v>
      </c>
      <c r="E123">
        <v>874</v>
      </c>
      <c r="F123" t="s">
        <v>17</v>
      </c>
      <c r="G123">
        <v>2970</v>
      </c>
      <c r="H123">
        <v>1725217322.7621551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76002120.972000003</v>
      </c>
    </row>
    <row r="124" spans="1:14" x14ac:dyDescent="0.35">
      <c r="A124" t="s">
        <v>57</v>
      </c>
      <c r="B124" t="s">
        <v>23</v>
      </c>
      <c r="C124">
        <v>1</v>
      </c>
      <c r="D124">
        <v>35</v>
      </c>
      <c r="E124">
        <v>874</v>
      </c>
      <c r="F124" t="s">
        <v>16</v>
      </c>
      <c r="G124">
        <v>2970</v>
      </c>
      <c r="H124">
        <v>1725217322.72193</v>
      </c>
    </row>
    <row r="125" spans="1:14" x14ac:dyDescent="0.35">
      <c r="A125" t="s">
        <v>57</v>
      </c>
      <c r="B125" t="s">
        <v>23</v>
      </c>
      <c r="C125">
        <v>1</v>
      </c>
      <c r="D125">
        <v>35</v>
      </c>
      <c r="E125">
        <v>874</v>
      </c>
      <c r="F125" t="s">
        <v>17</v>
      </c>
      <c r="G125">
        <v>2970</v>
      </c>
      <c r="H125">
        <v>1725217322.832962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111032009.125</v>
      </c>
    </row>
    <row r="126" spans="1:14" x14ac:dyDescent="0.35">
      <c r="A126" t="s">
        <v>23</v>
      </c>
      <c r="B126" t="s">
        <v>24</v>
      </c>
      <c r="C126">
        <v>1</v>
      </c>
      <c r="D126">
        <v>35</v>
      </c>
      <c r="E126">
        <v>874</v>
      </c>
      <c r="F126" t="s">
        <v>16</v>
      </c>
      <c r="G126">
        <v>2970</v>
      </c>
      <c r="H126">
        <v>1725217322.6860859</v>
      </c>
    </row>
    <row r="127" spans="1:14" x14ac:dyDescent="0.35">
      <c r="A127" t="s">
        <v>23</v>
      </c>
      <c r="B127" t="s">
        <v>24</v>
      </c>
      <c r="C127">
        <v>1</v>
      </c>
      <c r="D127">
        <v>35</v>
      </c>
      <c r="E127">
        <v>874</v>
      </c>
      <c r="F127" t="s">
        <v>17</v>
      </c>
      <c r="G127">
        <v>2970</v>
      </c>
      <c r="H127">
        <v>1725217322.810008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123922109.604</v>
      </c>
    </row>
    <row r="128" spans="1:14" x14ac:dyDescent="0.35">
      <c r="A128" t="s">
        <v>20</v>
      </c>
      <c r="B128" t="s">
        <v>59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1725217322.3660309</v>
      </c>
    </row>
    <row r="129" spans="1:14" x14ac:dyDescent="0.35">
      <c r="A129" t="s">
        <v>20</v>
      </c>
      <c r="B129" t="s">
        <v>59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1725217322.4425271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76496124.268000007</v>
      </c>
    </row>
    <row r="130" spans="1:14" x14ac:dyDescent="0.35">
      <c r="A130" t="s">
        <v>20</v>
      </c>
      <c r="B130" t="s">
        <v>60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1725217322.723249</v>
      </c>
    </row>
    <row r="131" spans="1:14" x14ac:dyDescent="0.35">
      <c r="A131" t="s">
        <v>20</v>
      </c>
      <c r="B131" t="s">
        <v>60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1725217322.8429019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119652986.52599999</v>
      </c>
    </row>
    <row r="133" spans="1:14" x14ac:dyDescent="0.35">
      <c r="A133" s="1" t="s">
        <v>29</v>
      </c>
    </row>
    <row r="134" spans="1:14" x14ac:dyDescent="0.35">
      <c r="A134" t="s">
        <v>19</v>
      </c>
      <c r="B134" t="s">
        <v>20</v>
      </c>
      <c r="C134">
        <v>1</v>
      </c>
      <c r="D134">
        <v>0</v>
      </c>
      <c r="E134">
        <v>262</v>
      </c>
      <c r="F134" t="s">
        <v>16</v>
      </c>
      <c r="G134">
        <v>1500</v>
      </c>
      <c r="H134">
        <v>1725217625.48189</v>
      </c>
    </row>
    <row r="135" spans="1:14" x14ac:dyDescent="0.35">
      <c r="A135" t="s">
        <v>19</v>
      </c>
      <c r="B135" t="s">
        <v>20</v>
      </c>
      <c r="C135">
        <v>1</v>
      </c>
      <c r="D135">
        <v>0</v>
      </c>
      <c r="E135">
        <v>262</v>
      </c>
      <c r="F135" t="s">
        <v>17</v>
      </c>
      <c r="G135">
        <v>1500</v>
      </c>
      <c r="H135">
        <v>1725217625.5856111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103721141.815</v>
      </c>
    </row>
    <row r="136" spans="1:14" x14ac:dyDescent="0.35">
      <c r="A136" t="s">
        <v>21</v>
      </c>
      <c r="B136" t="s">
        <v>22</v>
      </c>
      <c r="C136">
        <v>1</v>
      </c>
      <c r="D136">
        <v>0</v>
      </c>
      <c r="E136">
        <v>262</v>
      </c>
      <c r="F136" t="s">
        <v>16</v>
      </c>
      <c r="G136">
        <v>1500</v>
      </c>
      <c r="H136">
        <v>1725217625.698921</v>
      </c>
    </row>
    <row r="137" spans="1:14" x14ac:dyDescent="0.35">
      <c r="A137" t="s">
        <v>21</v>
      </c>
      <c r="B137" t="s">
        <v>22</v>
      </c>
      <c r="C137">
        <v>1</v>
      </c>
      <c r="D137">
        <v>0</v>
      </c>
      <c r="E137">
        <v>262</v>
      </c>
      <c r="F137" t="s">
        <v>17</v>
      </c>
      <c r="G137">
        <v>1500</v>
      </c>
      <c r="H137">
        <v>1725217625.8051641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106243133.545</v>
      </c>
    </row>
    <row r="138" spans="1:14" x14ac:dyDescent="0.35">
      <c r="A138" t="s">
        <v>20</v>
      </c>
      <c r="B138" t="s">
        <v>57</v>
      </c>
      <c r="C138">
        <v>1</v>
      </c>
      <c r="D138">
        <v>34</v>
      </c>
      <c r="E138">
        <v>420</v>
      </c>
      <c r="F138" t="s">
        <v>16</v>
      </c>
      <c r="G138">
        <v>1500</v>
      </c>
      <c r="H138">
        <v>1725217625.4739859</v>
      </c>
    </row>
    <row r="139" spans="1:14" x14ac:dyDescent="0.35">
      <c r="A139" t="s">
        <v>20</v>
      </c>
      <c r="B139" t="s">
        <v>57</v>
      </c>
      <c r="C139">
        <v>1</v>
      </c>
      <c r="D139">
        <v>34</v>
      </c>
      <c r="E139">
        <v>420</v>
      </c>
      <c r="F139" t="s">
        <v>17</v>
      </c>
      <c r="G139">
        <v>1500</v>
      </c>
      <c r="H139">
        <v>1725217625.54984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75854063.033999994</v>
      </c>
    </row>
    <row r="140" spans="1:14" x14ac:dyDescent="0.35">
      <c r="A140" t="s">
        <v>21</v>
      </c>
      <c r="B140" t="s">
        <v>19</v>
      </c>
      <c r="C140">
        <v>1</v>
      </c>
      <c r="D140">
        <v>34</v>
      </c>
      <c r="E140">
        <v>420</v>
      </c>
      <c r="F140" t="s">
        <v>16</v>
      </c>
      <c r="G140">
        <v>1500</v>
      </c>
      <c r="H140">
        <v>1725217625.4740219</v>
      </c>
    </row>
    <row r="141" spans="1:14" x14ac:dyDescent="0.35">
      <c r="A141" t="s">
        <v>21</v>
      </c>
      <c r="B141" t="s">
        <v>19</v>
      </c>
      <c r="C141">
        <v>1</v>
      </c>
      <c r="D141">
        <v>34</v>
      </c>
      <c r="E141">
        <v>420</v>
      </c>
      <c r="F141" t="s">
        <v>17</v>
      </c>
      <c r="G141">
        <v>1500</v>
      </c>
      <c r="H141">
        <v>1725217625.567184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93162059.783999994</v>
      </c>
    </row>
    <row r="142" spans="1:14" x14ac:dyDescent="0.35">
      <c r="A142" t="s">
        <v>14</v>
      </c>
      <c r="B142" t="s">
        <v>15</v>
      </c>
      <c r="C142">
        <v>1</v>
      </c>
      <c r="D142">
        <v>34</v>
      </c>
      <c r="E142">
        <v>420</v>
      </c>
      <c r="F142" t="s">
        <v>16</v>
      </c>
      <c r="G142">
        <v>1500</v>
      </c>
      <c r="H142">
        <v>1725217625.739017</v>
      </c>
    </row>
    <row r="143" spans="1:14" x14ac:dyDescent="0.35">
      <c r="A143" t="s">
        <v>14</v>
      </c>
      <c r="B143" t="s">
        <v>15</v>
      </c>
      <c r="C143">
        <v>1</v>
      </c>
      <c r="D143">
        <v>34</v>
      </c>
      <c r="E143">
        <v>420</v>
      </c>
      <c r="F143" t="s">
        <v>17</v>
      </c>
      <c r="G143">
        <v>1500</v>
      </c>
      <c r="H143">
        <v>1725217625.862289</v>
      </c>
      <c r="I143">
        <v>0</v>
      </c>
      <c r="J143" t="s">
        <v>18</v>
      </c>
      <c r="L143">
        <f>G142-G143</f>
        <v>0</v>
      </c>
      <c r="M143">
        <f>ROUND((L143/G142)*100, 3)</f>
        <v>0</v>
      </c>
      <c r="N143">
        <f>ROUND((H143-H142)*10^9, 3)</f>
        <v>123271942.139</v>
      </c>
    </row>
    <row r="144" spans="1:14" x14ac:dyDescent="0.35">
      <c r="A144" t="s">
        <v>57</v>
      </c>
      <c r="B144" t="s">
        <v>58</v>
      </c>
      <c r="C144">
        <v>1</v>
      </c>
      <c r="D144">
        <v>34</v>
      </c>
      <c r="E144">
        <v>420</v>
      </c>
      <c r="F144" t="s">
        <v>16</v>
      </c>
      <c r="G144">
        <v>1500</v>
      </c>
      <c r="H144">
        <v>1725217625.8823531</v>
      </c>
    </row>
    <row r="145" spans="1:14" x14ac:dyDescent="0.35">
      <c r="A145" t="s">
        <v>57</v>
      </c>
      <c r="B145" t="s">
        <v>58</v>
      </c>
      <c r="C145">
        <v>1</v>
      </c>
      <c r="D145">
        <v>34</v>
      </c>
      <c r="E145">
        <v>420</v>
      </c>
      <c r="F145" t="s">
        <v>17</v>
      </c>
      <c r="G145">
        <v>1500</v>
      </c>
      <c r="H145">
        <v>1725217626.0104661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128113031.38699999</v>
      </c>
    </row>
    <row r="146" spans="1:14" x14ac:dyDescent="0.35">
      <c r="A146" t="s">
        <v>60</v>
      </c>
      <c r="B146" t="s">
        <v>61</v>
      </c>
      <c r="C146">
        <v>1</v>
      </c>
      <c r="D146">
        <v>35</v>
      </c>
      <c r="E146">
        <v>874</v>
      </c>
      <c r="F146" t="s">
        <v>16</v>
      </c>
      <c r="G146">
        <v>2970</v>
      </c>
      <c r="H146">
        <v>1725217625.9591711</v>
      </c>
    </row>
    <row r="147" spans="1:14" x14ac:dyDescent="0.35">
      <c r="A147" t="s">
        <v>60</v>
      </c>
      <c r="B147" t="s">
        <v>61</v>
      </c>
      <c r="C147">
        <v>1</v>
      </c>
      <c r="D147">
        <v>35</v>
      </c>
      <c r="E147">
        <v>874</v>
      </c>
      <c r="F147" t="s">
        <v>17</v>
      </c>
      <c r="G147">
        <v>2970</v>
      </c>
      <c r="H147">
        <v>1725217626.0836401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124469041.824</v>
      </c>
    </row>
    <row r="148" spans="1:14" x14ac:dyDescent="0.35">
      <c r="A148" t="s">
        <v>20</v>
      </c>
      <c r="B148" t="s">
        <v>59</v>
      </c>
      <c r="C148">
        <v>1</v>
      </c>
      <c r="D148">
        <v>35</v>
      </c>
      <c r="E148">
        <v>874</v>
      </c>
      <c r="F148" t="s">
        <v>16</v>
      </c>
      <c r="G148">
        <v>2970</v>
      </c>
      <c r="H148">
        <v>1725217625.5942881</v>
      </c>
    </row>
    <row r="149" spans="1:14" x14ac:dyDescent="0.35">
      <c r="A149" t="s">
        <v>20</v>
      </c>
      <c r="B149" t="s">
        <v>59</v>
      </c>
      <c r="C149">
        <v>1</v>
      </c>
      <c r="D149">
        <v>35</v>
      </c>
      <c r="E149">
        <v>874</v>
      </c>
      <c r="F149" t="s">
        <v>17</v>
      </c>
      <c r="G149">
        <v>2970</v>
      </c>
      <c r="H149">
        <v>1725217625.6938391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99550962.447999999</v>
      </c>
    </row>
    <row r="150" spans="1:14" x14ac:dyDescent="0.35">
      <c r="A150" t="s">
        <v>57</v>
      </c>
      <c r="B150" t="s">
        <v>23</v>
      </c>
      <c r="C150">
        <v>1</v>
      </c>
      <c r="D150">
        <v>35</v>
      </c>
      <c r="E150">
        <v>874</v>
      </c>
      <c r="F150" t="s">
        <v>16</v>
      </c>
      <c r="G150">
        <v>2970</v>
      </c>
      <c r="H150">
        <v>1725217625.813921</v>
      </c>
    </row>
    <row r="151" spans="1:14" x14ac:dyDescent="0.35">
      <c r="A151" t="s">
        <v>57</v>
      </c>
      <c r="B151" t="s">
        <v>23</v>
      </c>
      <c r="C151">
        <v>1</v>
      </c>
      <c r="D151">
        <v>35</v>
      </c>
      <c r="E151">
        <v>874</v>
      </c>
      <c r="F151" t="s">
        <v>17</v>
      </c>
      <c r="G151">
        <v>2970</v>
      </c>
      <c r="H151">
        <v>1725217625.9288239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114902973.175</v>
      </c>
    </row>
    <row r="152" spans="1:14" x14ac:dyDescent="0.35">
      <c r="A152" t="s">
        <v>20</v>
      </c>
      <c r="B152" t="s">
        <v>60</v>
      </c>
      <c r="C152">
        <v>1</v>
      </c>
      <c r="D152">
        <v>35</v>
      </c>
      <c r="E152">
        <v>874</v>
      </c>
      <c r="F152" t="s">
        <v>16</v>
      </c>
      <c r="G152">
        <v>2970</v>
      </c>
      <c r="H152">
        <v>1725217625.860204</v>
      </c>
    </row>
    <row r="153" spans="1:14" x14ac:dyDescent="0.35">
      <c r="A153" t="s">
        <v>20</v>
      </c>
      <c r="B153" t="s">
        <v>60</v>
      </c>
      <c r="C153">
        <v>1</v>
      </c>
      <c r="D153">
        <v>35</v>
      </c>
      <c r="E153">
        <v>874</v>
      </c>
      <c r="F153" t="s">
        <v>17</v>
      </c>
      <c r="G153">
        <v>2970</v>
      </c>
      <c r="H153">
        <v>1725217625.980808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120604038.23899999</v>
      </c>
    </row>
    <row r="154" spans="1:14" x14ac:dyDescent="0.35">
      <c r="A154" t="s">
        <v>23</v>
      </c>
      <c r="B154" t="s">
        <v>24</v>
      </c>
      <c r="C154">
        <v>1</v>
      </c>
      <c r="D154">
        <v>35</v>
      </c>
      <c r="E154">
        <v>874</v>
      </c>
      <c r="F154" t="s">
        <v>16</v>
      </c>
      <c r="G154">
        <v>2970</v>
      </c>
      <c r="H154">
        <v>1725217625.754267</v>
      </c>
    </row>
    <row r="155" spans="1:14" x14ac:dyDescent="0.35">
      <c r="A155" t="s">
        <v>23</v>
      </c>
      <c r="B155" t="s">
        <v>24</v>
      </c>
      <c r="C155">
        <v>1</v>
      </c>
      <c r="D155">
        <v>35</v>
      </c>
      <c r="E155">
        <v>874</v>
      </c>
      <c r="F155" t="s">
        <v>17</v>
      </c>
      <c r="G155">
        <v>2970</v>
      </c>
      <c r="H155">
        <v>1725217625.8631549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108887910.84299999</v>
      </c>
    </row>
    <row r="156" spans="1:14" x14ac:dyDescent="0.35">
      <c r="A156" t="s">
        <v>19</v>
      </c>
      <c r="B156" t="s">
        <v>21</v>
      </c>
      <c r="C156">
        <v>2</v>
      </c>
      <c r="D156">
        <v>35</v>
      </c>
      <c r="E156">
        <v>874</v>
      </c>
      <c r="F156" t="s">
        <v>16</v>
      </c>
      <c r="G156">
        <v>2970</v>
      </c>
      <c r="H156">
        <v>1725217625.844538</v>
      </c>
    </row>
    <row r="157" spans="1:14" x14ac:dyDescent="0.35">
      <c r="A157" t="s">
        <v>19</v>
      </c>
      <c r="B157" t="s">
        <v>21</v>
      </c>
      <c r="C157">
        <v>2</v>
      </c>
      <c r="D157">
        <v>35</v>
      </c>
      <c r="E157">
        <v>874</v>
      </c>
      <c r="F157" t="s">
        <v>17</v>
      </c>
      <c r="G157">
        <v>2970</v>
      </c>
      <c r="H157">
        <v>1725217625.974565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130027055.73999999</v>
      </c>
    </row>
    <row r="159" spans="1:14" x14ac:dyDescent="0.35">
      <c r="A159" s="1" t="s">
        <v>30</v>
      </c>
    </row>
    <row r="160" spans="1:14" x14ac:dyDescent="0.35">
      <c r="A160" t="s">
        <v>19</v>
      </c>
      <c r="B160" t="s">
        <v>20</v>
      </c>
      <c r="C160">
        <v>1</v>
      </c>
      <c r="D160">
        <v>0</v>
      </c>
      <c r="E160">
        <v>262</v>
      </c>
      <c r="F160" t="s">
        <v>16</v>
      </c>
      <c r="G160">
        <v>1500</v>
      </c>
      <c r="H160">
        <v>1725217928.582171</v>
      </c>
    </row>
    <row r="161" spans="1:14" x14ac:dyDescent="0.35">
      <c r="A161" t="s">
        <v>19</v>
      </c>
      <c r="B161" t="s">
        <v>20</v>
      </c>
      <c r="C161">
        <v>1</v>
      </c>
      <c r="D161">
        <v>0</v>
      </c>
      <c r="E161">
        <v>262</v>
      </c>
      <c r="F161" t="s">
        <v>17</v>
      </c>
      <c r="G161">
        <v>1500</v>
      </c>
      <c r="H161">
        <v>1725217928.6665981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84427118.300999999</v>
      </c>
    </row>
    <row r="162" spans="1:14" x14ac:dyDescent="0.35">
      <c r="A162" t="s">
        <v>21</v>
      </c>
      <c r="B162" t="s">
        <v>19</v>
      </c>
      <c r="C162">
        <v>1</v>
      </c>
      <c r="D162">
        <v>34</v>
      </c>
      <c r="E162">
        <v>420</v>
      </c>
      <c r="F162" t="s">
        <v>16</v>
      </c>
      <c r="G162">
        <v>1500</v>
      </c>
      <c r="H162">
        <v>1725217928.5898809</v>
      </c>
    </row>
    <row r="163" spans="1:14" x14ac:dyDescent="0.35">
      <c r="A163" t="s">
        <v>21</v>
      </c>
      <c r="B163" t="s">
        <v>19</v>
      </c>
      <c r="C163">
        <v>1</v>
      </c>
      <c r="D163">
        <v>34</v>
      </c>
      <c r="E163">
        <v>420</v>
      </c>
      <c r="F163" t="s">
        <v>17</v>
      </c>
      <c r="G163">
        <v>1500</v>
      </c>
      <c r="H163">
        <v>1725217928.6730089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83127975.464000002</v>
      </c>
    </row>
    <row r="164" spans="1:14" x14ac:dyDescent="0.35">
      <c r="A164" t="s">
        <v>14</v>
      </c>
      <c r="B164" t="s">
        <v>15</v>
      </c>
      <c r="C164">
        <v>1</v>
      </c>
      <c r="D164">
        <v>34</v>
      </c>
      <c r="E164">
        <v>420</v>
      </c>
      <c r="F164" t="s">
        <v>16</v>
      </c>
      <c r="G164">
        <v>1500</v>
      </c>
      <c r="H164">
        <v>1725217928.5985651</v>
      </c>
    </row>
    <row r="165" spans="1:14" x14ac:dyDescent="0.35">
      <c r="A165" t="s">
        <v>14</v>
      </c>
      <c r="B165" t="s">
        <v>15</v>
      </c>
      <c r="C165">
        <v>1</v>
      </c>
      <c r="D165">
        <v>34</v>
      </c>
      <c r="E165">
        <v>420</v>
      </c>
      <c r="F165" t="s">
        <v>17</v>
      </c>
      <c r="G165">
        <v>1500</v>
      </c>
      <c r="H165">
        <v>1725217928.675184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76618909.835999995</v>
      </c>
    </row>
    <row r="166" spans="1:14" x14ac:dyDescent="0.35">
      <c r="A166" t="s">
        <v>57</v>
      </c>
      <c r="B166" t="s">
        <v>58</v>
      </c>
      <c r="C166">
        <v>1</v>
      </c>
      <c r="D166">
        <v>34</v>
      </c>
      <c r="E166">
        <v>420</v>
      </c>
      <c r="F166" t="s">
        <v>16</v>
      </c>
      <c r="G166">
        <v>1500</v>
      </c>
      <c r="H166">
        <v>1725217928.8940229</v>
      </c>
    </row>
    <row r="167" spans="1:14" x14ac:dyDescent="0.35">
      <c r="A167" t="s">
        <v>57</v>
      </c>
      <c r="B167" t="s">
        <v>58</v>
      </c>
      <c r="C167">
        <v>1</v>
      </c>
      <c r="D167">
        <v>34</v>
      </c>
      <c r="E167">
        <v>420</v>
      </c>
      <c r="F167" t="s">
        <v>17</v>
      </c>
      <c r="G167">
        <v>1500</v>
      </c>
      <c r="H167">
        <v>1725217929.0064299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112406969.06999999</v>
      </c>
    </row>
    <row r="168" spans="1:14" x14ac:dyDescent="0.35">
      <c r="A168" t="s">
        <v>21</v>
      </c>
      <c r="B168" t="s">
        <v>22</v>
      </c>
      <c r="C168">
        <v>1</v>
      </c>
      <c r="D168">
        <v>0</v>
      </c>
      <c r="E168">
        <v>262</v>
      </c>
      <c r="F168" t="s">
        <v>16</v>
      </c>
      <c r="G168">
        <v>1500</v>
      </c>
      <c r="H168">
        <v>1725217928.9142611</v>
      </c>
    </row>
    <row r="169" spans="1:14" x14ac:dyDescent="0.35">
      <c r="A169" t="s">
        <v>21</v>
      </c>
      <c r="B169" t="s">
        <v>22</v>
      </c>
      <c r="C169">
        <v>1</v>
      </c>
      <c r="D169">
        <v>0</v>
      </c>
      <c r="E169">
        <v>262</v>
      </c>
      <c r="F169" t="s">
        <v>17</v>
      </c>
      <c r="G169">
        <v>1500</v>
      </c>
      <c r="H169">
        <v>1725217929.0454581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131196975.708</v>
      </c>
    </row>
    <row r="170" spans="1:14" x14ac:dyDescent="0.35">
      <c r="A170" t="s">
        <v>20</v>
      </c>
      <c r="B170" t="s">
        <v>57</v>
      </c>
      <c r="C170">
        <v>1</v>
      </c>
      <c r="D170">
        <v>34</v>
      </c>
      <c r="E170">
        <v>420</v>
      </c>
      <c r="F170" t="s">
        <v>16</v>
      </c>
      <c r="G170">
        <v>1500</v>
      </c>
      <c r="H170">
        <v>1725217928.618422</v>
      </c>
    </row>
    <row r="171" spans="1:14" x14ac:dyDescent="0.35">
      <c r="A171" t="s">
        <v>20</v>
      </c>
      <c r="B171" t="s">
        <v>57</v>
      </c>
      <c r="C171">
        <v>1</v>
      </c>
      <c r="D171">
        <v>34</v>
      </c>
      <c r="E171">
        <v>420</v>
      </c>
      <c r="F171" t="s">
        <v>17</v>
      </c>
      <c r="G171">
        <v>1500</v>
      </c>
      <c r="H171">
        <v>1725217928.702517</v>
      </c>
      <c r="I171">
        <v>0</v>
      </c>
      <c r="J171" t="s">
        <v>18</v>
      </c>
      <c r="L171">
        <f>G170-G171</f>
        <v>0</v>
      </c>
      <c r="M171">
        <f>ROUND((L171/G170)*100, 3)</f>
        <v>0</v>
      </c>
      <c r="N171">
        <f>ROUND((H171-H170)*10^9, 3)</f>
        <v>84095001.221000001</v>
      </c>
    </row>
    <row r="172" spans="1:14" x14ac:dyDescent="0.35">
      <c r="A172" t="s">
        <v>23</v>
      </c>
      <c r="B172" t="s">
        <v>24</v>
      </c>
      <c r="C172">
        <v>1</v>
      </c>
      <c r="D172">
        <v>35</v>
      </c>
      <c r="E172">
        <v>874</v>
      </c>
      <c r="F172" t="s">
        <v>16</v>
      </c>
      <c r="G172">
        <v>2970</v>
      </c>
      <c r="H172">
        <v>1725217928.9988749</v>
      </c>
    </row>
    <row r="173" spans="1:14" x14ac:dyDescent="0.35">
      <c r="A173" t="s">
        <v>23</v>
      </c>
      <c r="B173" t="s">
        <v>24</v>
      </c>
      <c r="C173">
        <v>1</v>
      </c>
      <c r="D173">
        <v>35</v>
      </c>
      <c r="E173">
        <v>874</v>
      </c>
      <c r="F173" t="s">
        <v>17</v>
      </c>
      <c r="G173">
        <v>2970</v>
      </c>
      <c r="H173">
        <v>1725217929.1416121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142737150.192</v>
      </c>
    </row>
    <row r="174" spans="1:14" x14ac:dyDescent="0.35">
      <c r="A174" t="s">
        <v>60</v>
      </c>
      <c r="B174" t="s">
        <v>61</v>
      </c>
      <c r="C174">
        <v>1</v>
      </c>
      <c r="D174">
        <v>35</v>
      </c>
      <c r="E174">
        <v>874</v>
      </c>
      <c r="F174" t="s">
        <v>16</v>
      </c>
      <c r="G174">
        <v>2970</v>
      </c>
      <c r="H174">
        <v>1725217929.098706</v>
      </c>
    </row>
    <row r="175" spans="1:14" x14ac:dyDescent="0.35">
      <c r="A175" t="s">
        <v>60</v>
      </c>
      <c r="B175" t="s">
        <v>61</v>
      </c>
      <c r="C175">
        <v>1</v>
      </c>
      <c r="D175">
        <v>35</v>
      </c>
      <c r="E175">
        <v>874</v>
      </c>
      <c r="F175" t="s">
        <v>17</v>
      </c>
      <c r="G175">
        <v>2970</v>
      </c>
      <c r="H175">
        <v>1725217929.2129021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114196062.088</v>
      </c>
    </row>
    <row r="176" spans="1:14" x14ac:dyDescent="0.35">
      <c r="A176" t="s">
        <v>19</v>
      </c>
      <c r="B176" t="s">
        <v>21</v>
      </c>
      <c r="C176">
        <v>2</v>
      </c>
      <c r="D176">
        <v>35</v>
      </c>
      <c r="E176">
        <v>874</v>
      </c>
      <c r="F176" t="s">
        <v>16</v>
      </c>
      <c r="G176">
        <v>2970</v>
      </c>
      <c r="H176">
        <v>1725217928.892041</v>
      </c>
    </row>
    <row r="177" spans="1:14" x14ac:dyDescent="0.35">
      <c r="A177" t="s">
        <v>19</v>
      </c>
      <c r="B177" t="s">
        <v>21</v>
      </c>
      <c r="C177">
        <v>2</v>
      </c>
      <c r="D177">
        <v>35</v>
      </c>
      <c r="E177">
        <v>874</v>
      </c>
      <c r="F177" t="s">
        <v>17</v>
      </c>
      <c r="G177">
        <v>2970</v>
      </c>
      <c r="H177">
        <v>1725217929.0135601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121519088.745</v>
      </c>
    </row>
    <row r="178" spans="1:14" x14ac:dyDescent="0.35">
      <c r="A178" t="s">
        <v>57</v>
      </c>
      <c r="B178" t="s">
        <v>23</v>
      </c>
      <c r="C178">
        <v>1</v>
      </c>
      <c r="D178">
        <v>35</v>
      </c>
      <c r="E178">
        <v>874</v>
      </c>
      <c r="F178" t="s">
        <v>16</v>
      </c>
      <c r="G178">
        <v>2970</v>
      </c>
      <c r="H178">
        <v>1725217929.0004711</v>
      </c>
    </row>
    <row r="179" spans="1:14" x14ac:dyDescent="0.35">
      <c r="A179" t="s">
        <v>57</v>
      </c>
      <c r="B179" t="s">
        <v>23</v>
      </c>
      <c r="C179">
        <v>1</v>
      </c>
      <c r="D179">
        <v>35</v>
      </c>
      <c r="E179">
        <v>874</v>
      </c>
      <c r="F179" t="s">
        <v>17</v>
      </c>
      <c r="G179">
        <v>2970</v>
      </c>
      <c r="H179">
        <v>1725217929.1420541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141582965.85100001</v>
      </c>
    </row>
    <row r="180" spans="1:14" x14ac:dyDescent="0.35">
      <c r="A180" t="s">
        <v>20</v>
      </c>
      <c r="B180" t="s">
        <v>60</v>
      </c>
      <c r="C180">
        <v>1</v>
      </c>
      <c r="D180">
        <v>35</v>
      </c>
      <c r="E180">
        <v>874</v>
      </c>
      <c r="F180" t="s">
        <v>16</v>
      </c>
      <c r="G180">
        <v>2970</v>
      </c>
      <c r="H180">
        <v>1725217928.891392</v>
      </c>
    </row>
    <row r="181" spans="1:14" x14ac:dyDescent="0.35">
      <c r="A181" t="s">
        <v>20</v>
      </c>
      <c r="B181" t="s">
        <v>60</v>
      </c>
      <c r="C181">
        <v>1</v>
      </c>
      <c r="D181">
        <v>35</v>
      </c>
      <c r="E181">
        <v>874</v>
      </c>
      <c r="F181" t="s">
        <v>17</v>
      </c>
      <c r="G181">
        <v>2970</v>
      </c>
      <c r="H181">
        <v>1725217929.0200491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128657102.58499999</v>
      </c>
    </row>
    <row r="182" spans="1:14" x14ac:dyDescent="0.35">
      <c r="A182" t="s">
        <v>20</v>
      </c>
      <c r="B182" t="s">
        <v>59</v>
      </c>
      <c r="C182">
        <v>1</v>
      </c>
      <c r="D182">
        <v>35</v>
      </c>
      <c r="E182">
        <v>874</v>
      </c>
      <c r="F182" t="s">
        <v>16</v>
      </c>
      <c r="G182">
        <v>2970</v>
      </c>
      <c r="H182">
        <v>1725217928.755837</v>
      </c>
    </row>
    <row r="183" spans="1:14" x14ac:dyDescent="0.35">
      <c r="A183" t="s">
        <v>20</v>
      </c>
      <c r="B183" t="s">
        <v>59</v>
      </c>
      <c r="C183">
        <v>1</v>
      </c>
      <c r="D183">
        <v>35</v>
      </c>
      <c r="E183">
        <v>874</v>
      </c>
      <c r="F183" t="s">
        <v>17</v>
      </c>
      <c r="G183">
        <v>2970</v>
      </c>
      <c r="H183">
        <v>1725217928.8454289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89591979.980000004</v>
      </c>
    </row>
    <row r="185" spans="1:14" x14ac:dyDescent="0.35">
      <c r="A185" s="1" t="s">
        <v>31</v>
      </c>
    </row>
    <row r="186" spans="1:14" x14ac:dyDescent="0.35">
      <c r="A186" t="s">
        <v>14</v>
      </c>
      <c r="B186" t="s">
        <v>15</v>
      </c>
      <c r="C186">
        <v>1</v>
      </c>
      <c r="D186">
        <v>34</v>
      </c>
      <c r="E186">
        <v>420</v>
      </c>
      <c r="F186" t="s">
        <v>16</v>
      </c>
      <c r="G186">
        <v>1500</v>
      </c>
      <c r="H186">
        <v>1725218231.722054</v>
      </c>
    </row>
    <row r="187" spans="1:14" x14ac:dyDescent="0.35">
      <c r="A187" t="s">
        <v>14</v>
      </c>
      <c r="B187" t="s">
        <v>15</v>
      </c>
      <c r="C187">
        <v>1</v>
      </c>
      <c r="D187">
        <v>34</v>
      </c>
      <c r="E187">
        <v>420</v>
      </c>
      <c r="F187" t="s">
        <v>17</v>
      </c>
      <c r="G187">
        <v>1500</v>
      </c>
      <c r="H187">
        <v>1725218231.8378251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115771055.222</v>
      </c>
    </row>
    <row r="188" spans="1:14" x14ac:dyDescent="0.35">
      <c r="A188" t="s">
        <v>20</v>
      </c>
      <c r="B188" t="s">
        <v>57</v>
      </c>
      <c r="C188">
        <v>1</v>
      </c>
      <c r="D188">
        <v>34</v>
      </c>
      <c r="E188">
        <v>420</v>
      </c>
      <c r="F188" t="s">
        <v>16</v>
      </c>
      <c r="G188">
        <v>1500</v>
      </c>
      <c r="H188">
        <v>1725218232.0684769</v>
      </c>
    </row>
    <row r="189" spans="1:14" x14ac:dyDescent="0.35">
      <c r="A189" t="s">
        <v>20</v>
      </c>
      <c r="B189" t="s">
        <v>57</v>
      </c>
      <c r="C189">
        <v>1</v>
      </c>
      <c r="D189">
        <v>34</v>
      </c>
      <c r="E189">
        <v>420</v>
      </c>
      <c r="F189" t="s">
        <v>17</v>
      </c>
      <c r="G189">
        <v>1500</v>
      </c>
      <c r="H189">
        <v>1725218232.1674011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98924160.003999993</v>
      </c>
    </row>
    <row r="190" spans="1:14" x14ac:dyDescent="0.35">
      <c r="A190" t="s">
        <v>21</v>
      </c>
      <c r="B190" t="s">
        <v>22</v>
      </c>
      <c r="C190">
        <v>1</v>
      </c>
      <c r="D190">
        <v>0</v>
      </c>
      <c r="E190">
        <v>262</v>
      </c>
      <c r="F190" t="s">
        <v>16</v>
      </c>
      <c r="G190">
        <v>1500</v>
      </c>
      <c r="H190">
        <v>1725218231.806396</v>
      </c>
    </row>
    <row r="191" spans="1:14" x14ac:dyDescent="0.35">
      <c r="A191" t="s">
        <v>21</v>
      </c>
      <c r="B191" t="s">
        <v>22</v>
      </c>
      <c r="C191">
        <v>1</v>
      </c>
      <c r="D191">
        <v>0</v>
      </c>
      <c r="E191">
        <v>262</v>
      </c>
      <c r="F191" t="s">
        <v>17</v>
      </c>
      <c r="G191">
        <v>1500</v>
      </c>
      <c r="H191">
        <v>1725218231.945267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138870954.514</v>
      </c>
    </row>
    <row r="192" spans="1:14" x14ac:dyDescent="0.35">
      <c r="A192" t="s">
        <v>21</v>
      </c>
      <c r="B192" t="s">
        <v>19</v>
      </c>
      <c r="C192">
        <v>1</v>
      </c>
      <c r="D192">
        <v>34</v>
      </c>
      <c r="E192">
        <v>420</v>
      </c>
      <c r="F192" t="s">
        <v>16</v>
      </c>
      <c r="G192">
        <v>1500</v>
      </c>
      <c r="H192">
        <v>1725218231.721858</v>
      </c>
    </row>
    <row r="193" spans="1:14" x14ac:dyDescent="0.35">
      <c r="A193" t="s">
        <v>21</v>
      </c>
      <c r="B193" t="s">
        <v>19</v>
      </c>
      <c r="C193">
        <v>1</v>
      </c>
      <c r="D193">
        <v>34</v>
      </c>
      <c r="E193">
        <v>420</v>
      </c>
      <c r="F193" t="s">
        <v>17</v>
      </c>
      <c r="G193">
        <v>1500</v>
      </c>
      <c r="H193">
        <v>1725218231.8359411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114083051.682</v>
      </c>
    </row>
    <row r="194" spans="1:14" x14ac:dyDescent="0.35">
      <c r="A194" t="s">
        <v>57</v>
      </c>
      <c r="B194" t="s">
        <v>58</v>
      </c>
      <c r="C194">
        <v>1</v>
      </c>
      <c r="D194">
        <v>34</v>
      </c>
      <c r="E194">
        <v>420</v>
      </c>
      <c r="F194" t="s">
        <v>16</v>
      </c>
      <c r="G194">
        <v>1500</v>
      </c>
      <c r="H194">
        <v>1725218231.7059309</v>
      </c>
    </row>
    <row r="195" spans="1:14" x14ac:dyDescent="0.35">
      <c r="A195" t="s">
        <v>57</v>
      </c>
      <c r="B195" t="s">
        <v>58</v>
      </c>
      <c r="C195">
        <v>1</v>
      </c>
      <c r="D195">
        <v>34</v>
      </c>
      <c r="E195">
        <v>420</v>
      </c>
      <c r="F195" t="s">
        <v>17</v>
      </c>
      <c r="G195">
        <v>1500</v>
      </c>
      <c r="H195">
        <v>1725218231.8020549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96123933.791999996</v>
      </c>
    </row>
    <row r="196" spans="1:14" x14ac:dyDescent="0.35">
      <c r="A196" t="s">
        <v>19</v>
      </c>
      <c r="B196" t="s">
        <v>20</v>
      </c>
      <c r="C196">
        <v>1</v>
      </c>
      <c r="D196">
        <v>0</v>
      </c>
      <c r="E196">
        <v>262</v>
      </c>
      <c r="F196" t="s">
        <v>16</v>
      </c>
      <c r="G196">
        <v>1500</v>
      </c>
      <c r="H196">
        <v>1725218231.6063509</v>
      </c>
    </row>
    <row r="197" spans="1:14" x14ac:dyDescent="0.35">
      <c r="A197" t="s">
        <v>19</v>
      </c>
      <c r="B197" t="s">
        <v>20</v>
      </c>
      <c r="C197">
        <v>1</v>
      </c>
      <c r="D197">
        <v>0</v>
      </c>
      <c r="E197">
        <v>262</v>
      </c>
      <c r="F197" t="s">
        <v>17</v>
      </c>
      <c r="G197">
        <v>1500</v>
      </c>
      <c r="H197">
        <v>1725218231.709548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103197097.778</v>
      </c>
    </row>
    <row r="198" spans="1:14" x14ac:dyDescent="0.35">
      <c r="A198" t="s">
        <v>20</v>
      </c>
      <c r="B198" t="s">
        <v>59</v>
      </c>
      <c r="C198">
        <v>1</v>
      </c>
      <c r="D198">
        <v>35</v>
      </c>
      <c r="E198">
        <v>874</v>
      </c>
      <c r="F198" t="s">
        <v>16</v>
      </c>
      <c r="G198">
        <v>2970</v>
      </c>
      <c r="H198">
        <v>1725218232.0037489</v>
      </c>
    </row>
    <row r="199" spans="1:14" x14ac:dyDescent="0.35">
      <c r="A199" t="s">
        <v>20</v>
      </c>
      <c r="B199" t="s">
        <v>59</v>
      </c>
      <c r="C199">
        <v>1</v>
      </c>
      <c r="D199">
        <v>35</v>
      </c>
      <c r="E199">
        <v>874</v>
      </c>
      <c r="F199" t="s">
        <v>17</v>
      </c>
      <c r="G199">
        <v>2970</v>
      </c>
      <c r="H199">
        <v>1725218232.0993559</v>
      </c>
      <c r="I199">
        <v>0</v>
      </c>
      <c r="J199" t="s">
        <v>18</v>
      </c>
      <c r="L199">
        <f>G198-G199</f>
        <v>0</v>
      </c>
      <c r="M199">
        <f>ROUND((L199/G198)*100, 3)</f>
        <v>0</v>
      </c>
      <c r="N199">
        <f>ROUND((H199-H198)*10^9, 3)</f>
        <v>95607042.312999994</v>
      </c>
    </row>
    <row r="200" spans="1:14" x14ac:dyDescent="0.35">
      <c r="A200" t="s">
        <v>60</v>
      </c>
      <c r="B200" t="s">
        <v>61</v>
      </c>
      <c r="C200">
        <v>1</v>
      </c>
      <c r="D200">
        <v>35</v>
      </c>
      <c r="E200">
        <v>874</v>
      </c>
      <c r="F200" t="s">
        <v>16</v>
      </c>
      <c r="G200">
        <v>2970</v>
      </c>
      <c r="H200">
        <v>1725218232.1020501</v>
      </c>
    </row>
    <row r="201" spans="1:14" x14ac:dyDescent="0.35">
      <c r="A201" t="s">
        <v>60</v>
      </c>
      <c r="B201" t="s">
        <v>61</v>
      </c>
      <c r="C201">
        <v>1</v>
      </c>
      <c r="D201">
        <v>35</v>
      </c>
      <c r="E201">
        <v>874</v>
      </c>
      <c r="F201" t="s">
        <v>17</v>
      </c>
      <c r="G201">
        <v>2970</v>
      </c>
      <c r="H201">
        <v>1725218232.2183809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116330862.045</v>
      </c>
    </row>
    <row r="202" spans="1:14" x14ac:dyDescent="0.35">
      <c r="A202" t="s">
        <v>23</v>
      </c>
      <c r="B202" t="s">
        <v>24</v>
      </c>
      <c r="C202">
        <v>1</v>
      </c>
      <c r="D202">
        <v>35</v>
      </c>
      <c r="E202">
        <v>874</v>
      </c>
      <c r="F202" t="s">
        <v>16</v>
      </c>
      <c r="G202">
        <v>2970</v>
      </c>
      <c r="H202">
        <v>1725218232.0666399</v>
      </c>
    </row>
    <row r="203" spans="1:14" x14ac:dyDescent="0.35">
      <c r="A203" t="s">
        <v>23</v>
      </c>
      <c r="B203" t="s">
        <v>24</v>
      </c>
      <c r="C203">
        <v>1</v>
      </c>
      <c r="D203">
        <v>35</v>
      </c>
      <c r="E203">
        <v>874</v>
      </c>
      <c r="F203" t="s">
        <v>17</v>
      </c>
      <c r="G203">
        <v>2970</v>
      </c>
      <c r="H203">
        <v>1725218232.1883221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121682167.053</v>
      </c>
    </row>
    <row r="204" spans="1:14" x14ac:dyDescent="0.35">
      <c r="A204" t="s">
        <v>19</v>
      </c>
      <c r="B204" t="s">
        <v>21</v>
      </c>
      <c r="C204">
        <v>2</v>
      </c>
      <c r="D204">
        <v>35</v>
      </c>
      <c r="E204">
        <v>874</v>
      </c>
      <c r="F204" t="s">
        <v>16</v>
      </c>
      <c r="G204">
        <v>2970</v>
      </c>
      <c r="H204">
        <v>1725218232.0681579</v>
      </c>
    </row>
    <row r="205" spans="1:14" x14ac:dyDescent="0.35">
      <c r="A205" t="s">
        <v>19</v>
      </c>
      <c r="B205" t="s">
        <v>21</v>
      </c>
      <c r="C205">
        <v>2</v>
      </c>
      <c r="D205">
        <v>35</v>
      </c>
      <c r="E205">
        <v>874</v>
      </c>
      <c r="F205" t="s">
        <v>17</v>
      </c>
      <c r="G205">
        <v>2970</v>
      </c>
      <c r="H205">
        <v>1725218232.1587961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90638160.706</v>
      </c>
    </row>
    <row r="206" spans="1:14" x14ac:dyDescent="0.35">
      <c r="A206" t="s">
        <v>57</v>
      </c>
      <c r="B206" t="s">
        <v>23</v>
      </c>
      <c r="C206">
        <v>1</v>
      </c>
      <c r="D206">
        <v>35</v>
      </c>
      <c r="E206">
        <v>874</v>
      </c>
      <c r="F206" t="s">
        <v>16</v>
      </c>
      <c r="G206">
        <v>2970</v>
      </c>
      <c r="H206">
        <v>1725218232.0188949</v>
      </c>
    </row>
    <row r="207" spans="1:14" x14ac:dyDescent="0.35">
      <c r="A207" t="s">
        <v>57</v>
      </c>
      <c r="B207" t="s">
        <v>23</v>
      </c>
      <c r="C207">
        <v>1</v>
      </c>
      <c r="D207">
        <v>35</v>
      </c>
      <c r="E207">
        <v>874</v>
      </c>
      <c r="F207" t="s">
        <v>17</v>
      </c>
      <c r="G207">
        <v>2970</v>
      </c>
      <c r="H207">
        <v>1725218232.114429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95534086.226999998</v>
      </c>
    </row>
    <row r="208" spans="1:14" x14ac:dyDescent="0.35">
      <c r="A208" t="s">
        <v>20</v>
      </c>
      <c r="B208" t="s">
        <v>60</v>
      </c>
      <c r="C208">
        <v>1</v>
      </c>
      <c r="D208">
        <v>35</v>
      </c>
      <c r="E208">
        <v>874</v>
      </c>
      <c r="F208" t="s">
        <v>16</v>
      </c>
      <c r="G208">
        <v>2970</v>
      </c>
      <c r="H208">
        <v>1725218232.0027361</v>
      </c>
    </row>
    <row r="209" spans="1:14" x14ac:dyDescent="0.35">
      <c r="A209" t="s">
        <v>20</v>
      </c>
      <c r="B209" t="s">
        <v>60</v>
      </c>
      <c r="C209">
        <v>1</v>
      </c>
      <c r="D209">
        <v>35</v>
      </c>
      <c r="E209">
        <v>874</v>
      </c>
      <c r="F209" t="s">
        <v>17</v>
      </c>
      <c r="G209">
        <v>2970</v>
      </c>
      <c r="H209">
        <v>1725218232.107429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104692935.94400001</v>
      </c>
    </row>
    <row r="211" spans="1:14" x14ac:dyDescent="0.35">
      <c r="A211" s="1" t="s">
        <v>32</v>
      </c>
    </row>
    <row r="212" spans="1:14" x14ac:dyDescent="0.35">
      <c r="A212" t="s">
        <v>14</v>
      </c>
      <c r="B212" t="s">
        <v>15</v>
      </c>
      <c r="C212">
        <v>1</v>
      </c>
      <c r="D212">
        <v>34</v>
      </c>
      <c r="E212">
        <v>420</v>
      </c>
      <c r="F212" t="s">
        <v>16</v>
      </c>
      <c r="G212">
        <v>1500</v>
      </c>
      <c r="H212">
        <v>1725218534.878078</v>
      </c>
    </row>
    <row r="213" spans="1:14" x14ac:dyDescent="0.35">
      <c r="A213" t="s">
        <v>14</v>
      </c>
      <c r="B213" t="s">
        <v>15</v>
      </c>
      <c r="C213">
        <v>1</v>
      </c>
      <c r="D213">
        <v>34</v>
      </c>
      <c r="E213">
        <v>420</v>
      </c>
      <c r="F213" t="s">
        <v>17</v>
      </c>
      <c r="G213">
        <v>1500</v>
      </c>
      <c r="H213">
        <v>1725218534.98103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102952003.479</v>
      </c>
    </row>
    <row r="214" spans="1:14" x14ac:dyDescent="0.35">
      <c r="A214" t="s">
        <v>21</v>
      </c>
      <c r="B214" t="s">
        <v>19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1725218535.186064</v>
      </c>
    </row>
    <row r="215" spans="1:14" x14ac:dyDescent="0.35">
      <c r="A215" t="s">
        <v>21</v>
      </c>
      <c r="B215" t="s">
        <v>19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1725218535.3126841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126620054.245</v>
      </c>
    </row>
    <row r="216" spans="1:14" x14ac:dyDescent="0.35">
      <c r="A216" t="s">
        <v>57</v>
      </c>
      <c r="B216" t="s">
        <v>58</v>
      </c>
      <c r="C216">
        <v>1</v>
      </c>
      <c r="D216">
        <v>34</v>
      </c>
      <c r="E216">
        <v>420</v>
      </c>
      <c r="F216" t="s">
        <v>16</v>
      </c>
      <c r="G216">
        <v>1500</v>
      </c>
      <c r="H216">
        <v>1725218534.898308</v>
      </c>
    </row>
    <row r="217" spans="1:14" x14ac:dyDescent="0.35">
      <c r="A217" t="s">
        <v>57</v>
      </c>
      <c r="B217" t="s">
        <v>58</v>
      </c>
      <c r="C217">
        <v>1</v>
      </c>
      <c r="D217">
        <v>34</v>
      </c>
      <c r="E217">
        <v>420</v>
      </c>
      <c r="F217" t="s">
        <v>17</v>
      </c>
      <c r="G217">
        <v>1500</v>
      </c>
      <c r="H217">
        <v>1725218534.9727261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74418067.931999996</v>
      </c>
    </row>
    <row r="218" spans="1:14" x14ac:dyDescent="0.35">
      <c r="A218" t="s">
        <v>19</v>
      </c>
      <c r="B218" t="s">
        <v>20</v>
      </c>
      <c r="C218">
        <v>1</v>
      </c>
      <c r="D218">
        <v>0</v>
      </c>
      <c r="E218">
        <v>262</v>
      </c>
      <c r="F218" t="s">
        <v>16</v>
      </c>
      <c r="G218">
        <v>1500</v>
      </c>
      <c r="H218">
        <v>1725218535.2415609</v>
      </c>
    </row>
    <row r="219" spans="1:14" x14ac:dyDescent="0.35">
      <c r="A219" t="s">
        <v>19</v>
      </c>
      <c r="B219" t="s">
        <v>20</v>
      </c>
      <c r="C219">
        <v>1</v>
      </c>
      <c r="D219">
        <v>0</v>
      </c>
      <c r="E219">
        <v>262</v>
      </c>
      <c r="F219" t="s">
        <v>17</v>
      </c>
      <c r="G219">
        <v>1500</v>
      </c>
      <c r="H219">
        <v>1725218535.3563621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114801168.442</v>
      </c>
    </row>
    <row r="220" spans="1:14" x14ac:dyDescent="0.35">
      <c r="A220" t="s">
        <v>20</v>
      </c>
      <c r="B220" t="s">
        <v>57</v>
      </c>
      <c r="C220">
        <v>1</v>
      </c>
      <c r="D220">
        <v>34</v>
      </c>
      <c r="E220">
        <v>420</v>
      </c>
      <c r="F220" t="s">
        <v>16</v>
      </c>
      <c r="G220">
        <v>1500</v>
      </c>
      <c r="H220">
        <v>1725218535.2064631</v>
      </c>
    </row>
    <row r="221" spans="1:14" x14ac:dyDescent="0.35">
      <c r="A221" t="s">
        <v>20</v>
      </c>
      <c r="B221" t="s">
        <v>57</v>
      </c>
      <c r="C221">
        <v>1</v>
      </c>
      <c r="D221">
        <v>34</v>
      </c>
      <c r="E221">
        <v>420</v>
      </c>
      <c r="F221" t="s">
        <v>17</v>
      </c>
      <c r="G221">
        <v>1500</v>
      </c>
      <c r="H221">
        <v>1725218535.3208001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114336967.46799999</v>
      </c>
    </row>
    <row r="222" spans="1:14" x14ac:dyDescent="0.35">
      <c r="A222" t="s">
        <v>21</v>
      </c>
      <c r="B222" t="s">
        <v>22</v>
      </c>
      <c r="C222">
        <v>1</v>
      </c>
      <c r="D222">
        <v>0</v>
      </c>
      <c r="E222">
        <v>262</v>
      </c>
      <c r="F222" t="s">
        <v>16</v>
      </c>
      <c r="G222">
        <v>1500</v>
      </c>
      <c r="H222">
        <v>1725218534.8941641</v>
      </c>
    </row>
    <row r="223" spans="1:14" x14ac:dyDescent="0.35">
      <c r="A223" t="s">
        <v>21</v>
      </c>
      <c r="B223" t="s">
        <v>22</v>
      </c>
      <c r="C223">
        <v>1</v>
      </c>
      <c r="D223">
        <v>0</v>
      </c>
      <c r="E223">
        <v>262</v>
      </c>
      <c r="F223" t="s">
        <v>17</v>
      </c>
      <c r="G223">
        <v>1500</v>
      </c>
      <c r="H223">
        <v>1725218534.973062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78897953.033000007</v>
      </c>
    </row>
    <row r="224" spans="1:14" x14ac:dyDescent="0.35">
      <c r="A224" t="s">
        <v>20</v>
      </c>
      <c r="B224" t="s">
        <v>60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1725218535.1989989</v>
      </c>
    </row>
    <row r="225" spans="1:14" x14ac:dyDescent="0.35">
      <c r="A225" t="s">
        <v>20</v>
      </c>
      <c r="B225" t="s">
        <v>60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1725218535.3167329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117733955.383</v>
      </c>
    </row>
    <row r="226" spans="1:14" x14ac:dyDescent="0.35">
      <c r="A226" t="s">
        <v>20</v>
      </c>
      <c r="B226" t="s">
        <v>59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1725218535.2588539</v>
      </c>
    </row>
    <row r="227" spans="1:14" x14ac:dyDescent="0.35">
      <c r="A227" t="s">
        <v>20</v>
      </c>
      <c r="B227" t="s">
        <v>59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1725218535.350518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91664075.850999996</v>
      </c>
    </row>
    <row r="228" spans="1:14" x14ac:dyDescent="0.35">
      <c r="A228" t="s">
        <v>57</v>
      </c>
      <c r="B228" t="s">
        <v>23</v>
      </c>
      <c r="C228">
        <v>1</v>
      </c>
      <c r="D228">
        <v>35</v>
      </c>
      <c r="E228">
        <v>874</v>
      </c>
      <c r="F228" t="s">
        <v>16</v>
      </c>
      <c r="G228">
        <v>2970</v>
      </c>
      <c r="H228">
        <v>1725218535.1620741</v>
      </c>
    </row>
    <row r="229" spans="1:14" x14ac:dyDescent="0.35">
      <c r="A229" t="s">
        <v>57</v>
      </c>
      <c r="B229" t="s">
        <v>23</v>
      </c>
      <c r="C229">
        <v>1</v>
      </c>
      <c r="D229">
        <v>35</v>
      </c>
      <c r="E229">
        <v>874</v>
      </c>
      <c r="F229" t="s">
        <v>17</v>
      </c>
      <c r="G229">
        <v>2970</v>
      </c>
      <c r="H229">
        <v>1725218535.252321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90246915.817000002</v>
      </c>
    </row>
    <row r="230" spans="1:14" x14ac:dyDescent="0.35">
      <c r="A230" t="s">
        <v>60</v>
      </c>
      <c r="B230" t="s">
        <v>61</v>
      </c>
      <c r="C230">
        <v>1</v>
      </c>
      <c r="D230">
        <v>35</v>
      </c>
      <c r="E230">
        <v>874</v>
      </c>
      <c r="F230" t="s">
        <v>16</v>
      </c>
      <c r="G230">
        <v>2970</v>
      </c>
      <c r="H230">
        <v>1725218535.2384059</v>
      </c>
    </row>
    <row r="231" spans="1:14" x14ac:dyDescent="0.35">
      <c r="A231" t="s">
        <v>60</v>
      </c>
      <c r="B231" t="s">
        <v>61</v>
      </c>
      <c r="C231">
        <v>1</v>
      </c>
      <c r="D231">
        <v>35</v>
      </c>
      <c r="E231">
        <v>874</v>
      </c>
      <c r="F231" t="s">
        <v>17</v>
      </c>
      <c r="G231">
        <v>2970</v>
      </c>
      <c r="H231">
        <v>1725218535.3309269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92520952.224999994</v>
      </c>
    </row>
    <row r="232" spans="1:14" x14ac:dyDescent="0.35">
      <c r="A232" t="s">
        <v>23</v>
      </c>
      <c r="B232" t="s">
        <v>24</v>
      </c>
      <c r="C232">
        <v>1</v>
      </c>
      <c r="D232">
        <v>35</v>
      </c>
      <c r="E232">
        <v>874</v>
      </c>
      <c r="F232" t="s">
        <v>16</v>
      </c>
      <c r="G232">
        <v>2970</v>
      </c>
      <c r="H232">
        <v>1725218535.1424839</v>
      </c>
    </row>
    <row r="233" spans="1:14" x14ac:dyDescent="0.35">
      <c r="A233" t="s">
        <v>23</v>
      </c>
      <c r="B233" t="s">
        <v>24</v>
      </c>
      <c r="C233">
        <v>1</v>
      </c>
      <c r="D233">
        <v>35</v>
      </c>
      <c r="E233">
        <v>874</v>
      </c>
      <c r="F233" t="s">
        <v>17</v>
      </c>
      <c r="G233">
        <v>2970</v>
      </c>
      <c r="H233">
        <v>1725218535.2353201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92836141.585999995</v>
      </c>
    </row>
    <row r="234" spans="1:14" x14ac:dyDescent="0.35">
      <c r="A234" t="s">
        <v>19</v>
      </c>
      <c r="B234" t="s">
        <v>21</v>
      </c>
      <c r="C234">
        <v>2</v>
      </c>
      <c r="D234">
        <v>35</v>
      </c>
      <c r="E234">
        <v>874</v>
      </c>
      <c r="F234" t="s">
        <v>16</v>
      </c>
      <c r="G234">
        <v>2970</v>
      </c>
      <c r="H234">
        <v>1725218535.3060229</v>
      </c>
    </row>
    <row r="235" spans="1:14" x14ac:dyDescent="0.35">
      <c r="A235" t="s">
        <v>19</v>
      </c>
      <c r="B235" t="s">
        <v>21</v>
      </c>
      <c r="C235">
        <v>2</v>
      </c>
      <c r="D235">
        <v>35</v>
      </c>
      <c r="E235">
        <v>874</v>
      </c>
      <c r="F235" t="s">
        <v>17</v>
      </c>
      <c r="G235">
        <v>2970</v>
      </c>
      <c r="H235">
        <v>1725218535.418807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112784147.263</v>
      </c>
    </row>
    <row r="237" spans="1:14" x14ac:dyDescent="0.35">
      <c r="A237" s="1" t="s">
        <v>33</v>
      </c>
    </row>
    <row r="238" spans="1:14" x14ac:dyDescent="0.35">
      <c r="A238" t="s">
        <v>14</v>
      </c>
      <c r="B238" t="s">
        <v>15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1725218837.890564</v>
      </c>
    </row>
    <row r="239" spans="1:14" x14ac:dyDescent="0.35">
      <c r="A239" t="s">
        <v>14</v>
      </c>
      <c r="B239" t="s">
        <v>15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1725218838.0173211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126757144.928</v>
      </c>
    </row>
    <row r="240" spans="1:14" x14ac:dyDescent="0.35">
      <c r="A240" t="s">
        <v>19</v>
      </c>
      <c r="B240" t="s">
        <v>20</v>
      </c>
      <c r="C240">
        <v>1</v>
      </c>
      <c r="D240">
        <v>0</v>
      </c>
      <c r="E240">
        <v>262</v>
      </c>
      <c r="F240" t="s">
        <v>16</v>
      </c>
      <c r="G240">
        <v>1500</v>
      </c>
      <c r="H240">
        <v>1725218838.1903911</v>
      </c>
    </row>
    <row r="241" spans="1:14" x14ac:dyDescent="0.35">
      <c r="A241" t="s">
        <v>19</v>
      </c>
      <c r="B241" t="s">
        <v>20</v>
      </c>
      <c r="C241">
        <v>1</v>
      </c>
      <c r="D241">
        <v>0</v>
      </c>
      <c r="E241">
        <v>262</v>
      </c>
      <c r="F241" t="s">
        <v>17</v>
      </c>
      <c r="G241">
        <v>1500</v>
      </c>
      <c r="H241">
        <v>1725218838.319073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128681898.117</v>
      </c>
    </row>
    <row r="242" spans="1:14" x14ac:dyDescent="0.35">
      <c r="A242" t="s">
        <v>21</v>
      </c>
      <c r="B242" t="s">
        <v>22</v>
      </c>
      <c r="C242">
        <v>1</v>
      </c>
      <c r="D242">
        <v>0</v>
      </c>
      <c r="E242">
        <v>262</v>
      </c>
      <c r="F242" t="s">
        <v>16</v>
      </c>
      <c r="G242">
        <v>1500</v>
      </c>
      <c r="H242">
        <v>1725218837.89818</v>
      </c>
    </row>
    <row r="243" spans="1:14" x14ac:dyDescent="0.35">
      <c r="A243" t="s">
        <v>21</v>
      </c>
      <c r="B243" t="s">
        <v>22</v>
      </c>
      <c r="C243">
        <v>1</v>
      </c>
      <c r="D243">
        <v>0</v>
      </c>
      <c r="E243">
        <v>262</v>
      </c>
      <c r="F243" t="s">
        <v>17</v>
      </c>
      <c r="G243">
        <v>1500</v>
      </c>
      <c r="H243">
        <v>1725218838.021857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123677015.30500001</v>
      </c>
    </row>
    <row r="244" spans="1:14" x14ac:dyDescent="0.35">
      <c r="A244" t="s">
        <v>21</v>
      </c>
      <c r="B244" t="s">
        <v>19</v>
      </c>
      <c r="C244">
        <v>1</v>
      </c>
      <c r="D244">
        <v>34</v>
      </c>
      <c r="E244">
        <v>420</v>
      </c>
      <c r="F244" t="s">
        <v>16</v>
      </c>
      <c r="G244">
        <v>1500</v>
      </c>
      <c r="H244">
        <v>1725218838.243494</v>
      </c>
    </row>
    <row r="245" spans="1:14" x14ac:dyDescent="0.35">
      <c r="A245" t="s">
        <v>21</v>
      </c>
      <c r="B245" t="s">
        <v>19</v>
      </c>
      <c r="C245">
        <v>1</v>
      </c>
      <c r="D245">
        <v>34</v>
      </c>
      <c r="E245">
        <v>420</v>
      </c>
      <c r="F245" t="s">
        <v>17</v>
      </c>
      <c r="G245">
        <v>1500</v>
      </c>
      <c r="H245">
        <v>1725218838.3835821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140088081.36000001</v>
      </c>
    </row>
    <row r="246" spans="1:14" x14ac:dyDescent="0.35">
      <c r="A246" t="s">
        <v>20</v>
      </c>
      <c r="B246" t="s">
        <v>57</v>
      </c>
      <c r="C246">
        <v>1</v>
      </c>
      <c r="D246">
        <v>34</v>
      </c>
      <c r="E246">
        <v>420</v>
      </c>
      <c r="F246" t="s">
        <v>16</v>
      </c>
      <c r="G246">
        <v>1500</v>
      </c>
      <c r="H246">
        <v>1725218837.818172</v>
      </c>
    </row>
    <row r="247" spans="1:14" x14ac:dyDescent="0.35">
      <c r="A247" t="s">
        <v>20</v>
      </c>
      <c r="B247" t="s">
        <v>57</v>
      </c>
      <c r="C247">
        <v>1</v>
      </c>
      <c r="D247">
        <v>34</v>
      </c>
      <c r="E247">
        <v>420</v>
      </c>
      <c r="F247" t="s">
        <v>17</v>
      </c>
      <c r="G247">
        <v>1500</v>
      </c>
      <c r="H247">
        <v>1725218837.8993521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81180095.672999993</v>
      </c>
    </row>
    <row r="248" spans="1:14" x14ac:dyDescent="0.35">
      <c r="A248" t="s">
        <v>57</v>
      </c>
      <c r="B248" t="s">
        <v>58</v>
      </c>
      <c r="C248">
        <v>1</v>
      </c>
      <c r="D248">
        <v>34</v>
      </c>
      <c r="E248">
        <v>420</v>
      </c>
      <c r="F248" t="s">
        <v>16</v>
      </c>
      <c r="G248">
        <v>1500</v>
      </c>
      <c r="H248">
        <v>1725218837.8150101</v>
      </c>
    </row>
    <row r="249" spans="1:14" x14ac:dyDescent="0.35">
      <c r="A249" t="s">
        <v>57</v>
      </c>
      <c r="B249" t="s">
        <v>58</v>
      </c>
      <c r="C249">
        <v>1</v>
      </c>
      <c r="D249">
        <v>34</v>
      </c>
      <c r="E249">
        <v>420</v>
      </c>
      <c r="F249" t="s">
        <v>17</v>
      </c>
      <c r="G249">
        <v>1500</v>
      </c>
      <c r="H249">
        <v>1725218837.9082839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93273878.098000005</v>
      </c>
    </row>
    <row r="250" spans="1:14" x14ac:dyDescent="0.35">
      <c r="A250" t="s">
        <v>20</v>
      </c>
      <c r="B250" t="s">
        <v>60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1725218838.2289569</v>
      </c>
    </row>
    <row r="251" spans="1:14" x14ac:dyDescent="0.35">
      <c r="A251" t="s">
        <v>20</v>
      </c>
      <c r="B251" t="s">
        <v>60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1725218838.327637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98680019.378999993</v>
      </c>
    </row>
    <row r="252" spans="1:14" x14ac:dyDescent="0.35">
      <c r="A252" t="s">
        <v>23</v>
      </c>
      <c r="B252" t="s">
        <v>24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1725218837.878772</v>
      </c>
    </row>
    <row r="253" spans="1:14" x14ac:dyDescent="0.35">
      <c r="A253" t="s">
        <v>23</v>
      </c>
      <c r="B253" t="s">
        <v>24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1725218837.999577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120805025.101</v>
      </c>
    </row>
    <row r="254" spans="1:14" x14ac:dyDescent="0.35">
      <c r="A254" t="s">
        <v>19</v>
      </c>
      <c r="B254" t="s">
        <v>21</v>
      </c>
      <c r="C254">
        <v>2</v>
      </c>
      <c r="D254">
        <v>35</v>
      </c>
      <c r="E254">
        <v>874</v>
      </c>
      <c r="F254" t="s">
        <v>16</v>
      </c>
      <c r="G254">
        <v>2970</v>
      </c>
      <c r="H254">
        <v>1725218838.1227009</v>
      </c>
    </row>
    <row r="255" spans="1:14" x14ac:dyDescent="0.35">
      <c r="A255" t="s">
        <v>19</v>
      </c>
      <c r="B255" t="s">
        <v>21</v>
      </c>
      <c r="C255">
        <v>2</v>
      </c>
      <c r="D255">
        <v>35</v>
      </c>
      <c r="E255">
        <v>874</v>
      </c>
      <c r="F255" t="s">
        <v>17</v>
      </c>
      <c r="G255">
        <v>2970</v>
      </c>
      <c r="H255">
        <v>1725218838.237576</v>
      </c>
      <c r="I255">
        <v>0</v>
      </c>
      <c r="J255" t="s">
        <v>18</v>
      </c>
      <c r="L255">
        <f>G254-G255</f>
        <v>0</v>
      </c>
      <c r="M255">
        <f>ROUND((L255/G254)*100, 3)</f>
        <v>0</v>
      </c>
      <c r="N255">
        <f>ROUND((H255-H254)*10^9, 3)</f>
        <v>114875078.20100001</v>
      </c>
    </row>
    <row r="256" spans="1:14" x14ac:dyDescent="0.35">
      <c r="A256" t="s">
        <v>60</v>
      </c>
      <c r="B256" t="s">
        <v>61</v>
      </c>
      <c r="C256">
        <v>1</v>
      </c>
      <c r="D256">
        <v>35</v>
      </c>
      <c r="E256">
        <v>874</v>
      </c>
      <c r="F256" t="s">
        <v>16</v>
      </c>
      <c r="G256">
        <v>2970</v>
      </c>
      <c r="H256">
        <v>1725218838.258745</v>
      </c>
    </row>
    <row r="257" spans="1:14" x14ac:dyDescent="0.35">
      <c r="A257" t="s">
        <v>60</v>
      </c>
      <c r="B257" t="s">
        <v>61</v>
      </c>
      <c r="C257">
        <v>1</v>
      </c>
      <c r="D257">
        <v>35</v>
      </c>
      <c r="E257">
        <v>874</v>
      </c>
      <c r="F257" t="s">
        <v>17</v>
      </c>
      <c r="G257">
        <v>2970</v>
      </c>
      <c r="H257">
        <v>1725218838.3906419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131896972.656</v>
      </c>
    </row>
    <row r="258" spans="1:14" x14ac:dyDescent="0.35">
      <c r="A258" t="s">
        <v>20</v>
      </c>
      <c r="B258" t="s">
        <v>59</v>
      </c>
      <c r="C258">
        <v>1</v>
      </c>
      <c r="D258">
        <v>35</v>
      </c>
      <c r="E258">
        <v>874</v>
      </c>
      <c r="F258" t="s">
        <v>16</v>
      </c>
      <c r="G258">
        <v>2970</v>
      </c>
      <c r="H258">
        <v>1725218837.854259</v>
      </c>
    </row>
    <row r="259" spans="1:14" x14ac:dyDescent="0.35">
      <c r="A259" t="s">
        <v>20</v>
      </c>
      <c r="B259" t="s">
        <v>59</v>
      </c>
      <c r="C259">
        <v>1</v>
      </c>
      <c r="D259">
        <v>35</v>
      </c>
      <c r="E259">
        <v>874</v>
      </c>
      <c r="F259" t="s">
        <v>17</v>
      </c>
      <c r="G259">
        <v>2970</v>
      </c>
      <c r="H259">
        <v>1725218837.9726861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118427038.193</v>
      </c>
    </row>
    <row r="260" spans="1:14" x14ac:dyDescent="0.35">
      <c r="A260" t="s">
        <v>57</v>
      </c>
      <c r="B260" t="s">
        <v>23</v>
      </c>
      <c r="C260">
        <v>1</v>
      </c>
      <c r="D260">
        <v>35</v>
      </c>
      <c r="E260">
        <v>874</v>
      </c>
      <c r="F260" t="s">
        <v>16</v>
      </c>
      <c r="G260">
        <v>2970</v>
      </c>
      <c r="H260">
        <v>1725218838.2043641</v>
      </c>
    </row>
    <row r="261" spans="1:14" x14ac:dyDescent="0.35">
      <c r="A261" t="s">
        <v>57</v>
      </c>
      <c r="B261" t="s">
        <v>23</v>
      </c>
      <c r="C261">
        <v>1</v>
      </c>
      <c r="D261">
        <v>35</v>
      </c>
      <c r="E261">
        <v>874</v>
      </c>
      <c r="F261" t="s">
        <v>17</v>
      </c>
      <c r="G261">
        <v>2970</v>
      </c>
      <c r="H261">
        <v>1725218838.299156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94791889.191</v>
      </c>
    </row>
    <row r="265" spans="1:14" x14ac:dyDescent="0.35">
      <c r="A265" s="1" t="s">
        <v>34</v>
      </c>
      <c r="B265" s="1" t="s">
        <v>35</v>
      </c>
    </row>
    <row r="266" spans="1:14" x14ac:dyDescent="0.35">
      <c r="A266" s="1" t="s">
        <v>36</v>
      </c>
      <c r="B266">
        <f>ROUND(AVERAGEIF(I:I, "&lt;&gt;", I:I), 3)</f>
        <v>0</v>
      </c>
    </row>
    <row r="267" spans="1:14" x14ac:dyDescent="0.35">
      <c r="A267" s="1" t="s">
        <v>37</v>
      </c>
      <c r="B267">
        <f>ROUND(AVERAGEIF(L:L, "&lt;&gt;", L:L), 3)</f>
        <v>0</v>
      </c>
    </row>
    <row r="268" spans="1:14" x14ac:dyDescent="0.35">
      <c r="A268" s="1" t="s">
        <v>38</v>
      </c>
      <c r="B268">
        <f>ROUND(AVERAGEIF(M:M, "&lt;&gt;", M:M), 3)</f>
        <v>0</v>
      </c>
    </row>
    <row r="269" spans="1:14" x14ac:dyDescent="0.35">
      <c r="A269" s="1" t="s">
        <v>39</v>
      </c>
      <c r="B269">
        <f>ROUND(AVERAGEIF(N:N, "&lt;&gt;", N:N), 3)</f>
        <v>107875178.258</v>
      </c>
    </row>
    <row r="270" spans="1:14" x14ac:dyDescent="0.35">
      <c r="A270" s="1" t="s">
        <v>40</v>
      </c>
      <c r="B270">
        <f>COUNTIF(B1:B265, "Created SRv6 rule") / 10</f>
        <v>0</v>
      </c>
    </row>
    <row r="271" spans="1:14" x14ac:dyDescent="0.35">
      <c r="A271" s="1" t="s">
        <v>41</v>
      </c>
      <c r="B271">
        <f>COUNTIF(B1:B265, "Removed SRv6 rule") / 10</f>
        <v>0</v>
      </c>
    </row>
    <row r="272" spans="1:14" x14ac:dyDescent="0.35">
      <c r="A272" s="1" t="s">
        <v>42</v>
      </c>
      <c r="B272">
        <v>11422.341</v>
      </c>
    </row>
    <row r="273" spans="1:3" x14ac:dyDescent="0.35">
      <c r="A273" s="1" t="s">
        <v>43</v>
      </c>
      <c r="B273">
        <v>5704.1760000000004</v>
      </c>
    </row>
    <row r="274" spans="1:3" x14ac:dyDescent="0.35">
      <c r="A274" s="1" t="s">
        <v>44</v>
      </c>
      <c r="B274">
        <v>2057.9899999999998</v>
      </c>
    </row>
    <row r="275" spans="1:3" x14ac:dyDescent="0.35">
      <c r="A275" s="1" t="s">
        <v>45</v>
      </c>
      <c r="B275">
        <v>1637.912</v>
      </c>
    </row>
    <row r="277" spans="1:3" x14ac:dyDescent="0.35">
      <c r="A277" s="1" t="s">
        <v>46</v>
      </c>
      <c r="B277" s="1" t="s">
        <v>47</v>
      </c>
      <c r="C277" s="1" t="s">
        <v>48</v>
      </c>
    </row>
    <row r="278" spans="1:3" x14ac:dyDescent="0.35">
      <c r="A278">
        <v>1</v>
      </c>
      <c r="B278">
        <v>11.19</v>
      </c>
      <c r="C278">
        <v>6961556</v>
      </c>
    </row>
    <row r="279" spans="1:3" x14ac:dyDescent="0.35">
      <c r="A279">
        <v>10</v>
      </c>
      <c r="B279">
        <v>30.553999999999998</v>
      </c>
      <c r="C279">
        <v>46109220</v>
      </c>
    </row>
    <row r="280" spans="1:3" x14ac:dyDescent="0.35">
      <c r="A280">
        <v>11</v>
      </c>
      <c r="B280">
        <v>25.783000000000001</v>
      </c>
      <c r="C280">
        <v>39610226</v>
      </c>
    </row>
    <row r="281" spans="1:3" x14ac:dyDescent="0.35">
      <c r="A281">
        <v>13</v>
      </c>
      <c r="B281">
        <v>36.988</v>
      </c>
      <c r="C281">
        <v>48923306</v>
      </c>
    </row>
    <row r="282" spans="1:3" x14ac:dyDescent="0.35">
      <c r="A282">
        <v>14</v>
      </c>
      <c r="B282">
        <v>23.059000000000001</v>
      </c>
      <c r="C282">
        <v>39880620</v>
      </c>
    </row>
    <row r="283" spans="1:3" x14ac:dyDescent="0.35">
      <c r="A283">
        <v>2</v>
      </c>
      <c r="B283">
        <v>46.106000000000002</v>
      </c>
      <c r="C283">
        <v>65693104</v>
      </c>
    </row>
    <row r="284" spans="1:3" x14ac:dyDescent="0.35">
      <c r="A284">
        <v>3</v>
      </c>
      <c r="B284">
        <v>51.915999999999997</v>
      </c>
      <c r="C284">
        <v>69006914</v>
      </c>
    </row>
    <row r="285" spans="1:3" x14ac:dyDescent="0.35">
      <c r="A285">
        <v>4</v>
      </c>
      <c r="B285">
        <v>7.4779999999999998</v>
      </c>
      <c r="C285">
        <v>3877076</v>
      </c>
    </row>
    <row r="286" spans="1:3" x14ac:dyDescent="0.35">
      <c r="A286">
        <v>5</v>
      </c>
      <c r="B286">
        <v>41.774000000000001</v>
      </c>
      <c r="C286">
        <v>53095976</v>
      </c>
    </row>
    <row r="287" spans="1:3" x14ac:dyDescent="0.35">
      <c r="A287">
        <v>6</v>
      </c>
      <c r="B287">
        <v>14.863</v>
      </c>
      <c r="C287">
        <v>22371038</v>
      </c>
    </row>
    <row r="288" spans="1:3" x14ac:dyDescent="0.35">
      <c r="A288">
        <v>7</v>
      </c>
      <c r="B288">
        <v>28.699000000000002</v>
      </c>
      <c r="C288">
        <v>42937994</v>
      </c>
    </row>
    <row r="289" spans="1:4" x14ac:dyDescent="0.35">
      <c r="A289" s="1" t="s">
        <v>49</v>
      </c>
      <c r="B289">
        <v>29.181000000000001</v>
      </c>
      <c r="C289">
        <v>40241064.461999997</v>
      </c>
    </row>
    <row r="290" spans="1:4" x14ac:dyDescent="0.35">
      <c r="A290" s="1" t="s">
        <v>50</v>
      </c>
      <c r="B290">
        <v>16.43</v>
      </c>
      <c r="C290">
        <v>24174147.136</v>
      </c>
    </row>
    <row r="292" spans="1:4" x14ac:dyDescent="0.35">
      <c r="A292" s="1" t="s">
        <v>51</v>
      </c>
      <c r="B292" s="1" t="s">
        <v>52</v>
      </c>
      <c r="C292" s="1" t="s">
        <v>53</v>
      </c>
      <c r="D292" s="1" t="s">
        <v>54</v>
      </c>
    </row>
    <row r="293" spans="1:4" x14ac:dyDescent="0.35">
      <c r="A293" s="1" t="s">
        <v>39</v>
      </c>
      <c r="B293">
        <f>IF(SUMIF(D1:D289, "&lt;&gt;46", N1:N289) = 0, "none", SUMIF(D1:D289, "&lt;&gt;46", N1:N289))</f>
        <v>12945021390.914999</v>
      </c>
      <c r="C293" t="str">
        <f>IF(SUMIF(D1:D289, 46, N1:N289) = 0, "none", SUMIF(D1:D289, 46, N1:N289))</f>
        <v>none</v>
      </c>
      <c r="D293" t="str">
        <f>IFERROR(ROUND((C293 - B293)/ABS(B293) * 100, 3), "none")</f>
        <v>none</v>
      </c>
    </row>
    <row r="294" spans="1:4" x14ac:dyDescent="0.35">
      <c r="A294" s="1" t="s">
        <v>55</v>
      </c>
      <c r="B294">
        <v>11422.341</v>
      </c>
      <c r="C294" t="s">
        <v>56</v>
      </c>
      <c r="D294" t="str">
        <f>IFERROR(ROUND((C294 - B294)/ABS(B294) * 100, 3), "none")</f>
        <v>none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5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1724872567.4661641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1724872567.7416849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275520801.54400003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1724872567.5022981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1724872567.7566259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254327774.04800001</v>
      </c>
    </row>
    <row r="8" spans="1:14" x14ac:dyDescent="0.35">
      <c r="A8" t="s">
        <v>14</v>
      </c>
      <c r="B8" t="s">
        <v>15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1724872567.5813529</v>
      </c>
    </row>
    <row r="9" spans="1:14" x14ac:dyDescent="0.35">
      <c r="A9" t="s">
        <v>14</v>
      </c>
      <c r="B9" t="s">
        <v>15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1724872567.75138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170027017.59299999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1724872567.6339369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1724872567.75267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118733167.648</v>
      </c>
    </row>
    <row r="12" spans="1:14" x14ac:dyDescent="0.35">
      <c r="A12" t="s">
        <v>57</v>
      </c>
      <c r="B12" t="s">
        <v>58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1724872567.5659361</v>
      </c>
    </row>
    <row r="13" spans="1:14" x14ac:dyDescent="0.35">
      <c r="A13" t="s">
        <v>57</v>
      </c>
      <c r="B13" t="s">
        <v>58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1724872567.765867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199930906.296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1724872567.6105199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1724872567.740555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130035161.972</v>
      </c>
    </row>
    <row r="16" spans="1:14" x14ac:dyDescent="0.35">
      <c r="A16" t="s">
        <v>23</v>
      </c>
      <c r="B16" t="s">
        <v>24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1724872567.646049</v>
      </c>
    </row>
    <row r="17" spans="1:14" x14ac:dyDescent="0.35">
      <c r="A17" t="s">
        <v>23</v>
      </c>
      <c r="B17" t="s">
        <v>24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1724872567.762975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116925954.81900001</v>
      </c>
    </row>
    <row r="18" spans="1:14" x14ac:dyDescent="0.35">
      <c r="A18" t="s">
        <v>19</v>
      </c>
      <c r="B18" t="s">
        <v>21</v>
      </c>
      <c r="C18">
        <v>2</v>
      </c>
      <c r="D18">
        <v>35</v>
      </c>
      <c r="E18">
        <v>874</v>
      </c>
      <c r="F18" t="s">
        <v>16</v>
      </c>
      <c r="G18">
        <v>2970</v>
      </c>
      <c r="H18">
        <v>1724872567.485847</v>
      </c>
    </row>
    <row r="19" spans="1:14" x14ac:dyDescent="0.35">
      <c r="A19" t="s">
        <v>19</v>
      </c>
      <c r="B19" t="s">
        <v>21</v>
      </c>
      <c r="C19">
        <v>2</v>
      </c>
      <c r="D19">
        <v>35</v>
      </c>
      <c r="E19">
        <v>874</v>
      </c>
      <c r="F19" t="s">
        <v>17</v>
      </c>
      <c r="G19">
        <v>2970</v>
      </c>
      <c r="H19">
        <v>1724872567.7528751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267028093.338</v>
      </c>
    </row>
    <row r="20" spans="1:14" x14ac:dyDescent="0.35">
      <c r="A20" t="s">
        <v>60</v>
      </c>
      <c r="B20" t="s">
        <v>61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1724872567.623805</v>
      </c>
    </row>
    <row r="21" spans="1:14" x14ac:dyDescent="0.35">
      <c r="A21" t="s">
        <v>60</v>
      </c>
      <c r="B21" t="s">
        <v>61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1724872567.747196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123390913.01000001</v>
      </c>
    </row>
    <row r="22" spans="1:14" x14ac:dyDescent="0.35">
      <c r="A22" t="s">
        <v>61</v>
      </c>
      <c r="B22" t="s">
        <v>14</v>
      </c>
      <c r="C22">
        <v>1</v>
      </c>
      <c r="D22">
        <v>46</v>
      </c>
      <c r="E22">
        <v>483</v>
      </c>
      <c r="F22" t="s">
        <v>16</v>
      </c>
      <c r="G22">
        <v>2970</v>
      </c>
      <c r="H22">
        <v>1724872567.6367509</v>
      </c>
    </row>
    <row r="23" spans="1:14" x14ac:dyDescent="0.35">
      <c r="A23" t="s">
        <v>61</v>
      </c>
      <c r="B23" t="s">
        <v>14</v>
      </c>
      <c r="C23">
        <v>1</v>
      </c>
      <c r="D23">
        <v>46</v>
      </c>
      <c r="E23">
        <v>483</v>
      </c>
      <c r="F23" t="s">
        <v>17</v>
      </c>
      <c r="G23">
        <v>2970</v>
      </c>
      <c r="H23">
        <v>1724872567.750644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113893032.074</v>
      </c>
    </row>
    <row r="24" spans="1:14" x14ac:dyDescent="0.35">
      <c r="A24" t="s">
        <v>20</v>
      </c>
      <c r="B24" t="s">
        <v>59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1724872567.611001</v>
      </c>
    </row>
    <row r="25" spans="1:14" x14ac:dyDescent="0.35">
      <c r="A25" t="s">
        <v>20</v>
      </c>
      <c r="B25" t="s">
        <v>59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1724872567.719408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108407020.56900001</v>
      </c>
    </row>
    <row r="26" spans="1:14" x14ac:dyDescent="0.35">
      <c r="A26" t="s">
        <v>57</v>
      </c>
      <c r="B26" t="s">
        <v>23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1724872567.578054</v>
      </c>
    </row>
    <row r="27" spans="1:14" x14ac:dyDescent="0.35">
      <c r="A27" t="s">
        <v>57</v>
      </c>
      <c r="B27" t="s">
        <v>23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1724872567.7475679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169513940.81099999</v>
      </c>
    </row>
    <row r="28" spans="1:14" x14ac:dyDescent="0.35">
      <c r="A28" t="s">
        <v>20</v>
      </c>
      <c r="B28" t="s">
        <v>60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1724872567.477994</v>
      </c>
    </row>
    <row r="29" spans="1:14" x14ac:dyDescent="0.35">
      <c r="A29" t="s">
        <v>20</v>
      </c>
      <c r="B29" t="s">
        <v>60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1724872567.742099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264105081.558</v>
      </c>
    </row>
    <row r="31" spans="1:14" x14ac:dyDescent="0.35">
      <c r="A31" s="1" t="s">
        <v>25</v>
      </c>
    </row>
    <row r="32" spans="1:14" x14ac:dyDescent="0.35">
      <c r="A32" t="s">
        <v>21</v>
      </c>
      <c r="B32" t="s">
        <v>22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1724872869.1318641</v>
      </c>
    </row>
    <row r="33" spans="1:14" x14ac:dyDescent="0.35">
      <c r="A33" t="s">
        <v>21</v>
      </c>
      <c r="B33" t="s">
        <v>22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1724872869.255569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123704910.278</v>
      </c>
    </row>
    <row r="34" spans="1:14" x14ac:dyDescent="0.35">
      <c r="A34" t="s">
        <v>21</v>
      </c>
      <c r="B34" t="s">
        <v>19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1724872869.3103459</v>
      </c>
    </row>
    <row r="35" spans="1:14" x14ac:dyDescent="0.35">
      <c r="A35" t="s">
        <v>21</v>
      </c>
      <c r="B35" t="s">
        <v>19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1724872869.4101391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99793195.724000007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1724872869.2941389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1724872869.4033051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109166145.325</v>
      </c>
    </row>
    <row r="38" spans="1:14" x14ac:dyDescent="0.35">
      <c r="A38" t="s">
        <v>14</v>
      </c>
      <c r="B38" t="s">
        <v>15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1724872868.838074</v>
      </c>
    </row>
    <row r="39" spans="1:14" x14ac:dyDescent="0.35">
      <c r="A39" t="s">
        <v>14</v>
      </c>
      <c r="B39" t="s">
        <v>15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1724872868.9372151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99141120.910999998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1724872869.234755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1724872869.3158081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81053018.569999993</v>
      </c>
    </row>
    <row r="42" spans="1:14" x14ac:dyDescent="0.35">
      <c r="A42" t="s">
        <v>57</v>
      </c>
      <c r="B42" t="s">
        <v>58</v>
      </c>
      <c r="C42">
        <v>1</v>
      </c>
      <c r="D42">
        <v>34</v>
      </c>
      <c r="E42">
        <v>420</v>
      </c>
      <c r="F42" t="s">
        <v>16</v>
      </c>
      <c r="G42">
        <v>1500</v>
      </c>
      <c r="H42">
        <v>1724872869.2344949</v>
      </c>
    </row>
    <row r="43" spans="1:14" x14ac:dyDescent="0.35">
      <c r="A43" t="s">
        <v>57</v>
      </c>
      <c r="B43" t="s">
        <v>58</v>
      </c>
      <c r="C43">
        <v>1</v>
      </c>
      <c r="D43">
        <v>34</v>
      </c>
      <c r="E43">
        <v>420</v>
      </c>
      <c r="F43" t="s">
        <v>17</v>
      </c>
      <c r="G43">
        <v>1500</v>
      </c>
      <c r="H43">
        <v>1724872869.3319809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97486019.135000005</v>
      </c>
    </row>
    <row r="44" spans="1:14" x14ac:dyDescent="0.35">
      <c r="A44" t="s">
        <v>61</v>
      </c>
      <c r="B44" t="s">
        <v>14</v>
      </c>
      <c r="C44">
        <v>1</v>
      </c>
      <c r="D44">
        <v>46</v>
      </c>
      <c r="E44">
        <v>483</v>
      </c>
      <c r="F44" t="s">
        <v>16</v>
      </c>
      <c r="G44">
        <v>2970</v>
      </c>
      <c r="H44">
        <v>1724872869.29495</v>
      </c>
    </row>
    <row r="45" spans="1:14" x14ac:dyDescent="0.35">
      <c r="A45" t="s">
        <v>61</v>
      </c>
      <c r="B45" t="s">
        <v>14</v>
      </c>
      <c r="C45">
        <v>1</v>
      </c>
      <c r="D45">
        <v>46</v>
      </c>
      <c r="E45">
        <v>483</v>
      </c>
      <c r="F45" t="s">
        <v>17</v>
      </c>
      <c r="G45">
        <v>2970</v>
      </c>
      <c r="H45">
        <v>1724872869.4078579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112907886.505</v>
      </c>
    </row>
    <row r="46" spans="1:14" x14ac:dyDescent="0.35">
      <c r="A46" t="s">
        <v>20</v>
      </c>
      <c r="B46" t="s">
        <v>59</v>
      </c>
      <c r="C46">
        <v>1</v>
      </c>
      <c r="D46">
        <v>35</v>
      </c>
      <c r="E46">
        <v>874</v>
      </c>
      <c r="F46" t="s">
        <v>16</v>
      </c>
      <c r="G46">
        <v>2970</v>
      </c>
      <c r="H46">
        <v>1724872869.1700599</v>
      </c>
    </row>
    <row r="47" spans="1:14" x14ac:dyDescent="0.35">
      <c r="A47" t="s">
        <v>20</v>
      </c>
      <c r="B47" t="s">
        <v>59</v>
      </c>
      <c r="C47">
        <v>1</v>
      </c>
      <c r="D47">
        <v>35</v>
      </c>
      <c r="E47">
        <v>874</v>
      </c>
      <c r="F47" t="s">
        <v>17</v>
      </c>
      <c r="G47">
        <v>2970</v>
      </c>
      <c r="H47">
        <v>1724872869.271441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101381063.461</v>
      </c>
    </row>
    <row r="48" spans="1:14" x14ac:dyDescent="0.35">
      <c r="A48" t="s">
        <v>20</v>
      </c>
      <c r="B48" t="s">
        <v>60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1724872869.423362</v>
      </c>
    </row>
    <row r="49" spans="1:14" x14ac:dyDescent="0.35">
      <c r="A49" t="s">
        <v>20</v>
      </c>
      <c r="B49" t="s">
        <v>60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1724872869.5232329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99870920.180999994</v>
      </c>
    </row>
    <row r="50" spans="1:14" x14ac:dyDescent="0.35">
      <c r="A50" t="s">
        <v>60</v>
      </c>
      <c r="B50" t="s">
        <v>61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1724872868.899339</v>
      </c>
    </row>
    <row r="51" spans="1:14" x14ac:dyDescent="0.35">
      <c r="A51" t="s">
        <v>60</v>
      </c>
      <c r="B51" t="s">
        <v>61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1724872869.018368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119029045.105</v>
      </c>
    </row>
    <row r="52" spans="1:14" x14ac:dyDescent="0.35">
      <c r="A52" t="s">
        <v>23</v>
      </c>
      <c r="B52" t="s">
        <v>24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1724872869.1700561</v>
      </c>
    </row>
    <row r="53" spans="1:14" x14ac:dyDescent="0.35">
      <c r="A53" t="s">
        <v>23</v>
      </c>
      <c r="B53" t="s">
        <v>24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1724872869.2574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87343931.197999999</v>
      </c>
    </row>
    <row r="54" spans="1:14" x14ac:dyDescent="0.35">
      <c r="A54" t="s">
        <v>19</v>
      </c>
      <c r="B54" t="s">
        <v>21</v>
      </c>
      <c r="C54">
        <v>2</v>
      </c>
      <c r="D54">
        <v>35</v>
      </c>
      <c r="E54">
        <v>874</v>
      </c>
      <c r="F54" t="s">
        <v>16</v>
      </c>
      <c r="G54">
        <v>2970</v>
      </c>
      <c r="H54">
        <v>1724872869.3202491</v>
      </c>
    </row>
    <row r="55" spans="1:14" x14ac:dyDescent="0.35">
      <c r="A55" t="s">
        <v>19</v>
      </c>
      <c r="B55" t="s">
        <v>21</v>
      </c>
      <c r="C55">
        <v>2</v>
      </c>
      <c r="D55">
        <v>35</v>
      </c>
      <c r="E55">
        <v>874</v>
      </c>
      <c r="F55" t="s">
        <v>17</v>
      </c>
      <c r="G55">
        <v>2970</v>
      </c>
      <c r="H55">
        <v>1724872869.466536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146286964.417</v>
      </c>
    </row>
    <row r="56" spans="1:14" x14ac:dyDescent="0.35">
      <c r="A56" t="s">
        <v>57</v>
      </c>
      <c r="B56" t="s">
        <v>23</v>
      </c>
      <c r="C56">
        <v>1</v>
      </c>
      <c r="D56">
        <v>35</v>
      </c>
      <c r="E56">
        <v>874</v>
      </c>
      <c r="F56" t="s">
        <v>16</v>
      </c>
      <c r="G56">
        <v>2970</v>
      </c>
      <c r="H56">
        <v>1724872869.1428759</v>
      </c>
    </row>
    <row r="57" spans="1:14" x14ac:dyDescent="0.35">
      <c r="A57" t="s">
        <v>57</v>
      </c>
      <c r="B57" t="s">
        <v>23</v>
      </c>
      <c r="C57">
        <v>1</v>
      </c>
      <c r="D57">
        <v>35</v>
      </c>
      <c r="E57">
        <v>874</v>
      </c>
      <c r="F57" t="s">
        <v>17</v>
      </c>
      <c r="G57">
        <v>2970</v>
      </c>
      <c r="H57">
        <v>1724872869.2252951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82419157.027999997</v>
      </c>
    </row>
    <row r="59" spans="1:14" x14ac:dyDescent="0.35">
      <c r="A59" s="1" t="s">
        <v>26</v>
      </c>
    </row>
    <row r="60" spans="1:14" x14ac:dyDescent="0.35">
      <c r="A60" t="s">
        <v>21</v>
      </c>
      <c r="B60" t="s">
        <v>22</v>
      </c>
      <c r="C60">
        <v>1</v>
      </c>
      <c r="D60">
        <v>0</v>
      </c>
      <c r="E60">
        <v>262</v>
      </c>
      <c r="F60" t="s">
        <v>16</v>
      </c>
      <c r="G60">
        <v>1500</v>
      </c>
      <c r="H60">
        <v>1724873172.518873</v>
      </c>
    </row>
    <row r="61" spans="1:14" x14ac:dyDescent="0.35">
      <c r="A61" t="s">
        <v>21</v>
      </c>
      <c r="B61" t="s">
        <v>22</v>
      </c>
      <c r="C61">
        <v>1</v>
      </c>
      <c r="D61">
        <v>0</v>
      </c>
      <c r="E61">
        <v>262</v>
      </c>
      <c r="F61" t="s">
        <v>17</v>
      </c>
      <c r="G61">
        <v>1500</v>
      </c>
      <c r="H61">
        <v>1724873172.6734209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154547929.764</v>
      </c>
    </row>
    <row r="62" spans="1:14" x14ac:dyDescent="0.35">
      <c r="A62" t="s">
        <v>19</v>
      </c>
      <c r="B62" t="s">
        <v>20</v>
      </c>
      <c r="C62">
        <v>1</v>
      </c>
      <c r="D62">
        <v>0</v>
      </c>
      <c r="E62">
        <v>262</v>
      </c>
      <c r="F62" t="s">
        <v>16</v>
      </c>
      <c r="G62">
        <v>1500</v>
      </c>
      <c r="H62">
        <v>1724873172.2876761</v>
      </c>
    </row>
    <row r="63" spans="1:14" x14ac:dyDescent="0.35">
      <c r="A63" t="s">
        <v>19</v>
      </c>
      <c r="B63" t="s">
        <v>20</v>
      </c>
      <c r="C63">
        <v>1</v>
      </c>
      <c r="D63">
        <v>0</v>
      </c>
      <c r="E63">
        <v>262</v>
      </c>
      <c r="F63" t="s">
        <v>17</v>
      </c>
      <c r="G63">
        <v>1500</v>
      </c>
      <c r="H63">
        <v>1724873172.3801091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92432975.768999994</v>
      </c>
    </row>
    <row r="64" spans="1:14" x14ac:dyDescent="0.35">
      <c r="A64" t="s">
        <v>20</v>
      </c>
      <c r="B64" t="s">
        <v>57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1724873172.5001481</v>
      </c>
    </row>
    <row r="65" spans="1:14" x14ac:dyDescent="0.35">
      <c r="A65" t="s">
        <v>20</v>
      </c>
      <c r="B65" t="s">
        <v>57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1724873172.634932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134783983.23100001</v>
      </c>
    </row>
    <row r="66" spans="1:14" x14ac:dyDescent="0.35">
      <c r="A66" t="s">
        <v>21</v>
      </c>
      <c r="B66" t="s">
        <v>19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1724873171.9502161</v>
      </c>
    </row>
    <row r="67" spans="1:14" x14ac:dyDescent="0.35">
      <c r="A67" t="s">
        <v>21</v>
      </c>
      <c r="B67" t="s">
        <v>19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1724873172.0765409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126324892.044</v>
      </c>
    </row>
    <row r="68" spans="1:14" x14ac:dyDescent="0.35">
      <c r="A68" t="s">
        <v>14</v>
      </c>
      <c r="B68" t="s">
        <v>15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1724873171.9643011</v>
      </c>
    </row>
    <row r="69" spans="1:14" x14ac:dyDescent="0.35">
      <c r="A69" t="s">
        <v>14</v>
      </c>
      <c r="B69" t="s">
        <v>15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1724873172.0902419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125940799.713</v>
      </c>
    </row>
    <row r="70" spans="1:14" x14ac:dyDescent="0.35">
      <c r="A70" t="s">
        <v>57</v>
      </c>
      <c r="B70" t="s">
        <v>58</v>
      </c>
      <c r="C70">
        <v>1</v>
      </c>
      <c r="D70">
        <v>34</v>
      </c>
      <c r="E70">
        <v>420</v>
      </c>
      <c r="F70" t="s">
        <v>16</v>
      </c>
      <c r="G70">
        <v>1500</v>
      </c>
      <c r="H70">
        <v>1724873172.074034</v>
      </c>
    </row>
    <row r="71" spans="1:14" x14ac:dyDescent="0.35">
      <c r="A71" t="s">
        <v>57</v>
      </c>
      <c r="B71" t="s">
        <v>58</v>
      </c>
      <c r="C71">
        <v>1</v>
      </c>
      <c r="D71">
        <v>34</v>
      </c>
      <c r="E71">
        <v>420</v>
      </c>
      <c r="F71" t="s">
        <v>17</v>
      </c>
      <c r="G71">
        <v>1500</v>
      </c>
      <c r="H71">
        <v>1724873172.1697359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95701932.907000005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1724873172.3872981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1724873172.5081141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120815992.355</v>
      </c>
    </row>
    <row r="74" spans="1:14" x14ac:dyDescent="0.35">
      <c r="A74" t="s">
        <v>20</v>
      </c>
      <c r="B74" t="s">
        <v>60</v>
      </c>
      <c r="C74">
        <v>1</v>
      </c>
      <c r="D74">
        <v>35</v>
      </c>
      <c r="E74">
        <v>874</v>
      </c>
      <c r="F74" t="s">
        <v>16</v>
      </c>
      <c r="G74">
        <v>2970</v>
      </c>
      <c r="H74">
        <v>1724873172.4260819</v>
      </c>
    </row>
    <row r="75" spans="1:14" x14ac:dyDescent="0.35">
      <c r="A75" t="s">
        <v>20</v>
      </c>
      <c r="B75" t="s">
        <v>60</v>
      </c>
      <c r="C75">
        <v>1</v>
      </c>
      <c r="D75">
        <v>35</v>
      </c>
      <c r="E75">
        <v>874</v>
      </c>
      <c r="F75" t="s">
        <v>17</v>
      </c>
      <c r="G75">
        <v>2970</v>
      </c>
      <c r="H75">
        <v>1724873172.5289569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102874994.278</v>
      </c>
    </row>
    <row r="76" spans="1:14" x14ac:dyDescent="0.35">
      <c r="A76" t="s">
        <v>19</v>
      </c>
      <c r="B76" t="s">
        <v>21</v>
      </c>
      <c r="C76">
        <v>2</v>
      </c>
      <c r="D76">
        <v>35</v>
      </c>
      <c r="E76">
        <v>874</v>
      </c>
      <c r="F76" t="s">
        <v>16</v>
      </c>
      <c r="G76">
        <v>2970</v>
      </c>
      <c r="H76">
        <v>1724873172.466692</v>
      </c>
    </row>
    <row r="77" spans="1:14" x14ac:dyDescent="0.35">
      <c r="A77" t="s">
        <v>19</v>
      </c>
      <c r="B77" t="s">
        <v>21</v>
      </c>
      <c r="C77">
        <v>2</v>
      </c>
      <c r="D77">
        <v>35</v>
      </c>
      <c r="E77">
        <v>874</v>
      </c>
      <c r="F77" t="s">
        <v>17</v>
      </c>
      <c r="G77">
        <v>2970</v>
      </c>
      <c r="H77">
        <v>1724873172.577704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111011981.964</v>
      </c>
    </row>
    <row r="78" spans="1:14" x14ac:dyDescent="0.35">
      <c r="A78" t="s">
        <v>61</v>
      </c>
      <c r="B78" t="s">
        <v>14</v>
      </c>
      <c r="C78">
        <v>1</v>
      </c>
      <c r="D78">
        <v>46</v>
      </c>
      <c r="E78">
        <v>483</v>
      </c>
      <c r="F78" t="s">
        <v>16</v>
      </c>
      <c r="G78">
        <v>2970</v>
      </c>
      <c r="H78">
        <v>1724873172.0909221</v>
      </c>
    </row>
    <row r="79" spans="1:14" x14ac:dyDescent="0.35">
      <c r="A79" t="s">
        <v>61</v>
      </c>
      <c r="B79" t="s">
        <v>14</v>
      </c>
      <c r="C79">
        <v>1</v>
      </c>
      <c r="D79">
        <v>46</v>
      </c>
      <c r="E79">
        <v>483</v>
      </c>
      <c r="F79" t="s">
        <v>17</v>
      </c>
      <c r="G79">
        <v>2970</v>
      </c>
      <c r="H79">
        <v>1724873172.202328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111405849.457</v>
      </c>
    </row>
    <row r="80" spans="1:14" x14ac:dyDescent="0.35">
      <c r="A80" t="s">
        <v>60</v>
      </c>
      <c r="B80" t="s">
        <v>61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1724873172.4873919</v>
      </c>
    </row>
    <row r="81" spans="1:14" x14ac:dyDescent="0.35">
      <c r="A81" t="s">
        <v>60</v>
      </c>
      <c r="B81" t="s">
        <v>61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1724873172.6133349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125942945.48</v>
      </c>
    </row>
    <row r="82" spans="1:14" x14ac:dyDescent="0.35">
      <c r="A82" t="s">
        <v>23</v>
      </c>
      <c r="B82" t="s">
        <v>24</v>
      </c>
      <c r="C82">
        <v>1</v>
      </c>
      <c r="D82">
        <v>35</v>
      </c>
      <c r="E82">
        <v>874</v>
      </c>
      <c r="F82" t="s">
        <v>16</v>
      </c>
      <c r="G82">
        <v>2970</v>
      </c>
      <c r="H82">
        <v>1724873171.939805</v>
      </c>
    </row>
    <row r="83" spans="1:14" x14ac:dyDescent="0.35">
      <c r="A83" t="s">
        <v>23</v>
      </c>
      <c r="B83" t="s">
        <v>24</v>
      </c>
      <c r="C83">
        <v>1</v>
      </c>
      <c r="D83">
        <v>35</v>
      </c>
      <c r="E83">
        <v>874</v>
      </c>
      <c r="F83" t="s">
        <v>17</v>
      </c>
      <c r="G83">
        <v>2970</v>
      </c>
      <c r="H83">
        <v>1724873172.057421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117615938.18700001</v>
      </c>
    </row>
    <row r="84" spans="1:14" x14ac:dyDescent="0.35">
      <c r="A84" t="s">
        <v>57</v>
      </c>
      <c r="B84" t="s">
        <v>23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1724873172.303215</v>
      </c>
    </row>
    <row r="85" spans="1:14" x14ac:dyDescent="0.35">
      <c r="A85" t="s">
        <v>57</v>
      </c>
      <c r="B85" t="s">
        <v>23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1724873172.398355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95139980.316</v>
      </c>
    </row>
    <row r="87" spans="1:14" x14ac:dyDescent="0.35">
      <c r="A87" s="1" t="s">
        <v>27</v>
      </c>
    </row>
    <row r="88" spans="1:14" x14ac:dyDescent="0.35">
      <c r="A88" t="s">
        <v>57</v>
      </c>
      <c r="B88" t="s">
        <v>58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1724873475.3303101</v>
      </c>
    </row>
    <row r="89" spans="1:14" x14ac:dyDescent="0.35">
      <c r="A89" t="s">
        <v>57</v>
      </c>
      <c r="B89" t="s">
        <v>58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1724873475.4651439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134833812.71399999</v>
      </c>
    </row>
    <row r="90" spans="1:14" x14ac:dyDescent="0.35">
      <c r="A90" t="s">
        <v>14</v>
      </c>
      <c r="B90" t="s">
        <v>15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1724873475.4720311</v>
      </c>
    </row>
    <row r="91" spans="1:14" x14ac:dyDescent="0.35">
      <c r="A91" t="s">
        <v>14</v>
      </c>
      <c r="B91" t="s">
        <v>15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1724873475.6000879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128056764.603</v>
      </c>
    </row>
    <row r="92" spans="1:14" x14ac:dyDescent="0.35">
      <c r="A92" t="s">
        <v>21</v>
      </c>
      <c r="B92" t="s">
        <v>22</v>
      </c>
      <c r="C92">
        <v>1</v>
      </c>
      <c r="D92">
        <v>0</v>
      </c>
      <c r="E92">
        <v>262</v>
      </c>
      <c r="F92" t="s">
        <v>16</v>
      </c>
      <c r="G92">
        <v>1500</v>
      </c>
      <c r="H92">
        <v>1724873474.882333</v>
      </c>
    </row>
    <row r="93" spans="1:14" x14ac:dyDescent="0.35">
      <c r="A93" t="s">
        <v>21</v>
      </c>
      <c r="B93" t="s">
        <v>22</v>
      </c>
      <c r="C93">
        <v>1</v>
      </c>
      <c r="D93">
        <v>0</v>
      </c>
      <c r="E93">
        <v>262</v>
      </c>
      <c r="F93" t="s">
        <v>17</v>
      </c>
      <c r="G93">
        <v>1500</v>
      </c>
      <c r="H93">
        <v>1724873474.9851601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102827072.14399999</v>
      </c>
    </row>
    <row r="94" spans="1:14" x14ac:dyDescent="0.35">
      <c r="A94" t="s">
        <v>19</v>
      </c>
      <c r="B94" t="s">
        <v>20</v>
      </c>
      <c r="C94">
        <v>1</v>
      </c>
      <c r="D94">
        <v>0</v>
      </c>
      <c r="E94">
        <v>262</v>
      </c>
      <c r="F94" t="s">
        <v>16</v>
      </c>
      <c r="G94">
        <v>1500</v>
      </c>
      <c r="H94">
        <v>1724873474.941958</v>
      </c>
    </row>
    <row r="95" spans="1:14" x14ac:dyDescent="0.35">
      <c r="A95" t="s">
        <v>19</v>
      </c>
      <c r="B95" t="s">
        <v>20</v>
      </c>
      <c r="C95">
        <v>1</v>
      </c>
      <c r="D95">
        <v>0</v>
      </c>
      <c r="E95">
        <v>262</v>
      </c>
      <c r="F95" t="s">
        <v>17</v>
      </c>
      <c r="G95">
        <v>1500</v>
      </c>
      <c r="H95">
        <v>1724873475.044482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102524042.13</v>
      </c>
    </row>
    <row r="96" spans="1:14" x14ac:dyDescent="0.35">
      <c r="A96" t="s">
        <v>21</v>
      </c>
      <c r="B96" t="s">
        <v>19</v>
      </c>
      <c r="C96">
        <v>1</v>
      </c>
      <c r="D96">
        <v>34</v>
      </c>
      <c r="E96">
        <v>420</v>
      </c>
      <c r="F96" t="s">
        <v>16</v>
      </c>
      <c r="G96">
        <v>1500</v>
      </c>
      <c r="H96">
        <v>1724873475.528439</v>
      </c>
    </row>
    <row r="97" spans="1:14" x14ac:dyDescent="0.35">
      <c r="A97" t="s">
        <v>21</v>
      </c>
      <c r="B97" t="s">
        <v>19</v>
      </c>
      <c r="C97">
        <v>1</v>
      </c>
      <c r="D97">
        <v>34</v>
      </c>
      <c r="E97">
        <v>420</v>
      </c>
      <c r="F97" t="s">
        <v>17</v>
      </c>
      <c r="G97">
        <v>1500</v>
      </c>
      <c r="H97">
        <v>1724873475.679647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151207923.889</v>
      </c>
    </row>
    <row r="98" spans="1:14" x14ac:dyDescent="0.35">
      <c r="A98" t="s">
        <v>20</v>
      </c>
      <c r="B98" t="s">
        <v>57</v>
      </c>
      <c r="C98">
        <v>1</v>
      </c>
      <c r="D98">
        <v>34</v>
      </c>
      <c r="E98">
        <v>420</v>
      </c>
      <c r="F98" t="s">
        <v>16</v>
      </c>
      <c r="G98">
        <v>1500</v>
      </c>
      <c r="H98">
        <v>1724873475.494628</v>
      </c>
    </row>
    <row r="99" spans="1:14" x14ac:dyDescent="0.35">
      <c r="A99" t="s">
        <v>20</v>
      </c>
      <c r="B99" t="s">
        <v>57</v>
      </c>
      <c r="C99">
        <v>1</v>
      </c>
      <c r="D99">
        <v>34</v>
      </c>
      <c r="E99">
        <v>420</v>
      </c>
      <c r="F99" t="s">
        <v>17</v>
      </c>
      <c r="G99">
        <v>1500</v>
      </c>
      <c r="H99">
        <v>1724873475.6314211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136793136.597</v>
      </c>
    </row>
    <row r="100" spans="1:14" x14ac:dyDescent="0.35">
      <c r="A100" t="s">
        <v>19</v>
      </c>
      <c r="B100" t="s">
        <v>21</v>
      </c>
      <c r="C100">
        <v>2</v>
      </c>
      <c r="D100">
        <v>35</v>
      </c>
      <c r="E100">
        <v>874</v>
      </c>
      <c r="F100" t="s">
        <v>16</v>
      </c>
      <c r="G100">
        <v>2970</v>
      </c>
      <c r="H100">
        <v>1724873475.5547531</v>
      </c>
    </row>
    <row r="101" spans="1:14" x14ac:dyDescent="0.35">
      <c r="A101" t="s">
        <v>19</v>
      </c>
      <c r="B101" t="s">
        <v>21</v>
      </c>
      <c r="C101">
        <v>2</v>
      </c>
      <c r="D101">
        <v>35</v>
      </c>
      <c r="E101">
        <v>874</v>
      </c>
      <c r="F101" t="s">
        <v>17</v>
      </c>
      <c r="G101">
        <v>2970</v>
      </c>
      <c r="H101">
        <v>1724873475.686193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131439924.23999999</v>
      </c>
    </row>
    <row r="102" spans="1:14" x14ac:dyDescent="0.35">
      <c r="A102" t="s">
        <v>61</v>
      </c>
      <c r="B102" t="s">
        <v>14</v>
      </c>
      <c r="C102">
        <v>1</v>
      </c>
      <c r="D102">
        <v>46</v>
      </c>
      <c r="E102">
        <v>483</v>
      </c>
      <c r="F102" t="s">
        <v>16</v>
      </c>
      <c r="G102">
        <v>2970</v>
      </c>
      <c r="H102">
        <v>1724873475.428195</v>
      </c>
    </row>
    <row r="103" spans="1:14" x14ac:dyDescent="0.35">
      <c r="A103" t="s">
        <v>61</v>
      </c>
      <c r="B103" t="s">
        <v>14</v>
      </c>
      <c r="C103">
        <v>1</v>
      </c>
      <c r="D103">
        <v>46</v>
      </c>
      <c r="E103">
        <v>483</v>
      </c>
      <c r="F103" t="s">
        <v>17</v>
      </c>
      <c r="G103">
        <v>2970</v>
      </c>
      <c r="H103">
        <v>1724873475.5684421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140247106.55199999</v>
      </c>
    </row>
    <row r="104" spans="1:14" x14ac:dyDescent="0.35">
      <c r="A104" t="s">
        <v>20</v>
      </c>
      <c r="B104" t="s">
        <v>59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1724873475.0860291</v>
      </c>
    </row>
    <row r="105" spans="1:14" x14ac:dyDescent="0.35">
      <c r="A105" t="s">
        <v>20</v>
      </c>
      <c r="B105" t="s">
        <v>59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1724873475.1854861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99457025.527999997</v>
      </c>
    </row>
    <row r="106" spans="1:14" x14ac:dyDescent="0.35">
      <c r="A106" t="s">
        <v>23</v>
      </c>
      <c r="B106" t="s">
        <v>24</v>
      </c>
      <c r="C106">
        <v>1</v>
      </c>
      <c r="D106">
        <v>35</v>
      </c>
      <c r="E106">
        <v>874</v>
      </c>
      <c r="F106" t="s">
        <v>16</v>
      </c>
      <c r="G106">
        <v>2970</v>
      </c>
      <c r="H106">
        <v>1724873475.279484</v>
      </c>
    </row>
    <row r="107" spans="1:14" x14ac:dyDescent="0.35">
      <c r="A107" t="s">
        <v>23</v>
      </c>
      <c r="B107" t="s">
        <v>24</v>
      </c>
      <c r="C107">
        <v>1</v>
      </c>
      <c r="D107">
        <v>35</v>
      </c>
      <c r="E107">
        <v>874</v>
      </c>
      <c r="F107" t="s">
        <v>17</v>
      </c>
      <c r="G107">
        <v>2970</v>
      </c>
      <c r="H107">
        <v>1724873475.3954201</v>
      </c>
      <c r="I107">
        <v>0</v>
      </c>
      <c r="J107" t="s">
        <v>18</v>
      </c>
      <c r="L107">
        <f>G106-G107</f>
        <v>0</v>
      </c>
      <c r="M107">
        <f>ROUND((L107/G106)*100, 3)</f>
        <v>0</v>
      </c>
      <c r="N107">
        <f>ROUND((H107-H106)*10^9, 3)</f>
        <v>115936040.87800001</v>
      </c>
    </row>
    <row r="108" spans="1:14" x14ac:dyDescent="0.35">
      <c r="A108" t="s">
        <v>57</v>
      </c>
      <c r="B108" t="s">
        <v>23</v>
      </c>
      <c r="C108">
        <v>1</v>
      </c>
      <c r="D108">
        <v>35</v>
      </c>
      <c r="E108">
        <v>874</v>
      </c>
      <c r="F108" t="s">
        <v>16</v>
      </c>
      <c r="G108">
        <v>2970</v>
      </c>
      <c r="H108">
        <v>1724873475.468574</v>
      </c>
    </row>
    <row r="109" spans="1:14" x14ac:dyDescent="0.35">
      <c r="A109" t="s">
        <v>57</v>
      </c>
      <c r="B109" t="s">
        <v>23</v>
      </c>
      <c r="C109">
        <v>1</v>
      </c>
      <c r="D109">
        <v>35</v>
      </c>
      <c r="E109">
        <v>874</v>
      </c>
      <c r="F109" t="s">
        <v>17</v>
      </c>
      <c r="G109">
        <v>2970</v>
      </c>
      <c r="H109">
        <v>1724873475.598289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129714965.81999999</v>
      </c>
    </row>
    <row r="110" spans="1:14" x14ac:dyDescent="0.35">
      <c r="A110" t="s">
        <v>20</v>
      </c>
      <c r="B110" t="s">
        <v>60</v>
      </c>
      <c r="C110">
        <v>1</v>
      </c>
      <c r="D110">
        <v>35</v>
      </c>
      <c r="E110">
        <v>874</v>
      </c>
      <c r="F110" t="s">
        <v>16</v>
      </c>
      <c r="G110">
        <v>2970</v>
      </c>
      <c r="H110">
        <v>1724873475.202301</v>
      </c>
    </row>
    <row r="111" spans="1:14" x14ac:dyDescent="0.35">
      <c r="A111" t="s">
        <v>20</v>
      </c>
      <c r="B111" t="s">
        <v>60</v>
      </c>
      <c r="C111">
        <v>1</v>
      </c>
      <c r="D111">
        <v>35</v>
      </c>
      <c r="E111">
        <v>874</v>
      </c>
      <c r="F111" t="s">
        <v>17</v>
      </c>
      <c r="G111">
        <v>2970</v>
      </c>
      <c r="H111">
        <v>1724873475.3083141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106013059.616</v>
      </c>
    </row>
    <row r="112" spans="1:14" x14ac:dyDescent="0.35">
      <c r="A112" t="s">
        <v>60</v>
      </c>
      <c r="B112" t="s">
        <v>61</v>
      </c>
      <c r="C112">
        <v>1</v>
      </c>
      <c r="D112">
        <v>35</v>
      </c>
      <c r="E112">
        <v>874</v>
      </c>
      <c r="F112" t="s">
        <v>16</v>
      </c>
      <c r="G112">
        <v>2970</v>
      </c>
      <c r="H112">
        <v>1724873475.5573571</v>
      </c>
    </row>
    <row r="113" spans="1:14" x14ac:dyDescent="0.35">
      <c r="A113" t="s">
        <v>60</v>
      </c>
      <c r="B113" t="s">
        <v>61</v>
      </c>
      <c r="C113">
        <v>1</v>
      </c>
      <c r="D113">
        <v>35</v>
      </c>
      <c r="E113">
        <v>874</v>
      </c>
      <c r="F113" t="s">
        <v>17</v>
      </c>
      <c r="G113">
        <v>2970</v>
      </c>
      <c r="H113">
        <v>1724873475.689482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132124900.818</v>
      </c>
    </row>
    <row r="115" spans="1:14" x14ac:dyDescent="0.35">
      <c r="A115" s="1" t="s">
        <v>28</v>
      </c>
    </row>
    <row r="116" spans="1:14" x14ac:dyDescent="0.35">
      <c r="A116" t="s">
        <v>19</v>
      </c>
      <c r="B116" t="s">
        <v>20</v>
      </c>
      <c r="C116">
        <v>1</v>
      </c>
      <c r="D116">
        <v>0</v>
      </c>
      <c r="E116">
        <v>262</v>
      </c>
      <c r="F116" t="s">
        <v>16</v>
      </c>
      <c r="G116">
        <v>1500</v>
      </c>
      <c r="H116">
        <v>1724873778.5468249</v>
      </c>
    </row>
    <row r="117" spans="1:14" x14ac:dyDescent="0.35">
      <c r="A117" t="s">
        <v>19</v>
      </c>
      <c r="B117" t="s">
        <v>20</v>
      </c>
      <c r="C117">
        <v>1</v>
      </c>
      <c r="D117">
        <v>0</v>
      </c>
      <c r="E117">
        <v>262</v>
      </c>
      <c r="F117" t="s">
        <v>17</v>
      </c>
      <c r="G117">
        <v>1500</v>
      </c>
      <c r="H117">
        <v>1724873778.6665659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119740962.98199999</v>
      </c>
    </row>
    <row r="118" spans="1:14" x14ac:dyDescent="0.35">
      <c r="A118" t="s">
        <v>20</v>
      </c>
      <c r="B118" t="s">
        <v>57</v>
      </c>
      <c r="C118">
        <v>1</v>
      </c>
      <c r="D118">
        <v>34</v>
      </c>
      <c r="E118">
        <v>420</v>
      </c>
      <c r="F118" t="s">
        <v>16</v>
      </c>
      <c r="G118">
        <v>1500</v>
      </c>
      <c r="H118">
        <v>1724873778.490556</v>
      </c>
    </row>
    <row r="119" spans="1:14" x14ac:dyDescent="0.35">
      <c r="A119" t="s">
        <v>20</v>
      </c>
      <c r="B119" t="s">
        <v>57</v>
      </c>
      <c r="C119">
        <v>1</v>
      </c>
      <c r="D119">
        <v>34</v>
      </c>
      <c r="E119">
        <v>420</v>
      </c>
      <c r="F119" t="s">
        <v>17</v>
      </c>
      <c r="G119">
        <v>1500</v>
      </c>
      <c r="H119">
        <v>1724873778.6044409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113884925.84199999</v>
      </c>
    </row>
    <row r="120" spans="1:14" x14ac:dyDescent="0.35">
      <c r="A120" t="s">
        <v>14</v>
      </c>
      <c r="B120" t="s">
        <v>15</v>
      </c>
      <c r="C120">
        <v>1</v>
      </c>
      <c r="D120">
        <v>34</v>
      </c>
      <c r="E120">
        <v>420</v>
      </c>
      <c r="F120" t="s">
        <v>16</v>
      </c>
      <c r="G120">
        <v>1500</v>
      </c>
      <c r="H120">
        <v>1724873778.03579</v>
      </c>
    </row>
    <row r="121" spans="1:14" x14ac:dyDescent="0.35">
      <c r="A121" t="s">
        <v>14</v>
      </c>
      <c r="B121" t="s">
        <v>15</v>
      </c>
      <c r="C121">
        <v>1</v>
      </c>
      <c r="D121">
        <v>34</v>
      </c>
      <c r="E121">
        <v>420</v>
      </c>
      <c r="F121" t="s">
        <v>17</v>
      </c>
      <c r="G121">
        <v>1500</v>
      </c>
      <c r="H121">
        <v>1724873778.1629779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127187967.3</v>
      </c>
    </row>
    <row r="122" spans="1:14" x14ac:dyDescent="0.35">
      <c r="A122" t="s">
        <v>57</v>
      </c>
      <c r="B122" t="s">
        <v>58</v>
      </c>
      <c r="C122">
        <v>1</v>
      </c>
      <c r="D122">
        <v>34</v>
      </c>
      <c r="E122">
        <v>420</v>
      </c>
      <c r="F122" t="s">
        <v>16</v>
      </c>
      <c r="G122">
        <v>1500</v>
      </c>
      <c r="H122">
        <v>1724873778.610323</v>
      </c>
    </row>
    <row r="123" spans="1:14" x14ac:dyDescent="0.35">
      <c r="A123" t="s">
        <v>57</v>
      </c>
      <c r="B123" t="s">
        <v>58</v>
      </c>
      <c r="C123">
        <v>1</v>
      </c>
      <c r="D123">
        <v>34</v>
      </c>
      <c r="E123">
        <v>420</v>
      </c>
      <c r="F123" t="s">
        <v>17</v>
      </c>
      <c r="G123">
        <v>1500</v>
      </c>
      <c r="H123">
        <v>1724873778.749033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138710021.97299999</v>
      </c>
    </row>
    <row r="124" spans="1:14" x14ac:dyDescent="0.35">
      <c r="A124" t="s">
        <v>21</v>
      </c>
      <c r="B124" t="s">
        <v>19</v>
      </c>
      <c r="C124">
        <v>1</v>
      </c>
      <c r="D124">
        <v>34</v>
      </c>
      <c r="E124">
        <v>420</v>
      </c>
      <c r="F124" t="s">
        <v>16</v>
      </c>
      <c r="G124">
        <v>1500</v>
      </c>
      <c r="H124">
        <v>1724873778.535064</v>
      </c>
    </row>
    <row r="125" spans="1:14" x14ac:dyDescent="0.35">
      <c r="A125" t="s">
        <v>21</v>
      </c>
      <c r="B125" t="s">
        <v>19</v>
      </c>
      <c r="C125">
        <v>1</v>
      </c>
      <c r="D125">
        <v>34</v>
      </c>
      <c r="E125">
        <v>420</v>
      </c>
      <c r="F125" t="s">
        <v>17</v>
      </c>
      <c r="G125">
        <v>1500</v>
      </c>
      <c r="H125">
        <v>1724873778.642735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107671022.41500001</v>
      </c>
    </row>
    <row r="126" spans="1:14" x14ac:dyDescent="0.35">
      <c r="A126" t="s">
        <v>21</v>
      </c>
      <c r="B126" t="s">
        <v>22</v>
      </c>
      <c r="C126">
        <v>1</v>
      </c>
      <c r="D126">
        <v>0</v>
      </c>
      <c r="E126">
        <v>262</v>
      </c>
      <c r="F126" t="s">
        <v>16</v>
      </c>
      <c r="G126">
        <v>1500</v>
      </c>
      <c r="H126">
        <v>1724873778.466012</v>
      </c>
    </row>
    <row r="127" spans="1:14" x14ac:dyDescent="0.35">
      <c r="A127" t="s">
        <v>21</v>
      </c>
      <c r="B127" t="s">
        <v>22</v>
      </c>
      <c r="C127">
        <v>1</v>
      </c>
      <c r="D127">
        <v>0</v>
      </c>
      <c r="E127">
        <v>262</v>
      </c>
      <c r="F127" t="s">
        <v>17</v>
      </c>
      <c r="G127">
        <v>1500</v>
      </c>
      <c r="H127">
        <v>1724873778.584157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118144989.014</v>
      </c>
    </row>
    <row r="128" spans="1:14" x14ac:dyDescent="0.35">
      <c r="A128" t="s">
        <v>20</v>
      </c>
      <c r="B128" t="s">
        <v>59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1724873778.339232</v>
      </c>
    </row>
    <row r="129" spans="1:14" x14ac:dyDescent="0.35">
      <c r="A129" t="s">
        <v>20</v>
      </c>
      <c r="B129" t="s">
        <v>59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1724873778.417742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78510046.004999995</v>
      </c>
    </row>
    <row r="130" spans="1:14" x14ac:dyDescent="0.35">
      <c r="A130" t="s">
        <v>60</v>
      </c>
      <c r="B130" t="s">
        <v>61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1724873778.6323471</v>
      </c>
    </row>
    <row r="131" spans="1:14" x14ac:dyDescent="0.35">
      <c r="A131" t="s">
        <v>60</v>
      </c>
      <c r="B131" t="s">
        <v>61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1724873778.7504461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118098974.228</v>
      </c>
    </row>
    <row r="132" spans="1:14" x14ac:dyDescent="0.35">
      <c r="A132" t="s">
        <v>61</v>
      </c>
      <c r="B132" t="s">
        <v>14</v>
      </c>
      <c r="C132">
        <v>1</v>
      </c>
      <c r="D132">
        <v>46</v>
      </c>
      <c r="E132">
        <v>483</v>
      </c>
      <c r="F132" t="s">
        <v>16</v>
      </c>
      <c r="G132">
        <v>2970</v>
      </c>
      <c r="H132">
        <v>1724873778.2358589</v>
      </c>
    </row>
    <row r="133" spans="1:14" x14ac:dyDescent="0.35">
      <c r="A133" t="s">
        <v>61</v>
      </c>
      <c r="B133" t="s">
        <v>14</v>
      </c>
      <c r="C133">
        <v>1</v>
      </c>
      <c r="D133">
        <v>46</v>
      </c>
      <c r="E133">
        <v>483</v>
      </c>
      <c r="F133" t="s">
        <v>17</v>
      </c>
      <c r="G133">
        <v>2970</v>
      </c>
      <c r="H133">
        <v>1724873778.347708</v>
      </c>
      <c r="I133">
        <v>0</v>
      </c>
      <c r="J133" t="s">
        <v>18</v>
      </c>
      <c r="L133">
        <f>G132-G133</f>
        <v>0</v>
      </c>
      <c r="M133">
        <f>ROUND((L133/G132)*100, 3)</f>
        <v>0</v>
      </c>
      <c r="N133">
        <f>ROUND((H133-H132)*10^9, 3)</f>
        <v>111849069.595</v>
      </c>
    </row>
    <row r="134" spans="1:14" x14ac:dyDescent="0.35">
      <c r="A134" t="s">
        <v>19</v>
      </c>
      <c r="B134" t="s">
        <v>21</v>
      </c>
      <c r="C134">
        <v>2</v>
      </c>
      <c r="D134">
        <v>35</v>
      </c>
      <c r="E134">
        <v>874</v>
      </c>
      <c r="F134" t="s">
        <v>16</v>
      </c>
      <c r="G134">
        <v>2970</v>
      </c>
      <c r="H134">
        <v>1724873778.587147</v>
      </c>
    </row>
    <row r="135" spans="1:14" x14ac:dyDescent="0.35">
      <c r="A135" t="s">
        <v>19</v>
      </c>
      <c r="B135" t="s">
        <v>21</v>
      </c>
      <c r="C135">
        <v>2</v>
      </c>
      <c r="D135">
        <v>35</v>
      </c>
      <c r="E135">
        <v>874</v>
      </c>
      <c r="F135" t="s">
        <v>17</v>
      </c>
      <c r="G135">
        <v>2970</v>
      </c>
      <c r="H135">
        <v>1724873778.7163689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129221916.199</v>
      </c>
    </row>
    <row r="136" spans="1:14" x14ac:dyDescent="0.35">
      <c r="A136" t="s">
        <v>23</v>
      </c>
      <c r="B136" t="s">
        <v>24</v>
      </c>
      <c r="C136">
        <v>1</v>
      </c>
      <c r="D136">
        <v>35</v>
      </c>
      <c r="E136">
        <v>874</v>
      </c>
      <c r="F136" t="s">
        <v>16</v>
      </c>
      <c r="G136">
        <v>2970</v>
      </c>
      <c r="H136">
        <v>1724873778.035933</v>
      </c>
    </row>
    <row r="137" spans="1:14" x14ac:dyDescent="0.35">
      <c r="A137" t="s">
        <v>23</v>
      </c>
      <c r="B137" t="s">
        <v>24</v>
      </c>
      <c r="C137">
        <v>1</v>
      </c>
      <c r="D137">
        <v>35</v>
      </c>
      <c r="E137">
        <v>874</v>
      </c>
      <c r="F137" t="s">
        <v>17</v>
      </c>
      <c r="G137">
        <v>2970</v>
      </c>
      <c r="H137">
        <v>1724873778.1498611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113928079.605</v>
      </c>
    </row>
    <row r="138" spans="1:14" x14ac:dyDescent="0.35">
      <c r="A138" t="s">
        <v>57</v>
      </c>
      <c r="B138" t="s">
        <v>23</v>
      </c>
      <c r="C138">
        <v>1</v>
      </c>
      <c r="D138">
        <v>35</v>
      </c>
      <c r="E138">
        <v>874</v>
      </c>
      <c r="F138" t="s">
        <v>16</v>
      </c>
      <c r="G138">
        <v>2970</v>
      </c>
      <c r="H138">
        <v>1724873778.626354</v>
      </c>
    </row>
    <row r="139" spans="1:14" x14ac:dyDescent="0.35">
      <c r="A139" t="s">
        <v>57</v>
      </c>
      <c r="B139" t="s">
        <v>23</v>
      </c>
      <c r="C139">
        <v>1</v>
      </c>
      <c r="D139">
        <v>35</v>
      </c>
      <c r="E139">
        <v>874</v>
      </c>
      <c r="F139" t="s">
        <v>17</v>
      </c>
      <c r="G139">
        <v>2970</v>
      </c>
      <c r="H139">
        <v>1724873778.746417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120063066.483</v>
      </c>
    </row>
    <row r="140" spans="1:14" x14ac:dyDescent="0.35">
      <c r="A140" t="s">
        <v>20</v>
      </c>
      <c r="B140" t="s">
        <v>60</v>
      </c>
      <c r="C140">
        <v>1</v>
      </c>
      <c r="D140">
        <v>35</v>
      </c>
      <c r="E140">
        <v>874</v>
      </c>
      <c r="F140" t="s">
        <v>16</v>
      </c>
      <c r="G140">
        <v>2970</v>
      </c>
      <c r="H140">
        <v>1724873778.2779081</v>
      </c>
    </row>
    <row r="141" spans="1:14" x14ac:dyDescent="0.35">
      <c r="A141" t="s">
        <v>20</v>
      </c>
      <c r="B141" t="s">
        <v>60</v>
      </c>
      <c r="C141">
        <v>1</v>
      </c>
      <c r="D141">
        <v>35</v>
      </c>
      <c r="E141">
        <v>874</v>
      </c>
      <c r="F141" t="s">
        <v>17</v>
      </c>
      <c r="G141">
        <v>2970</v>
      </c>
      <c r="H141">
        <v>1724873778.378927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101018905.64</v>
      </c>
    </row>
    <row r="143" spans="1:14" x14ac:dyDescent="0.35">
      <c r="A143" s="1" t="s">
        <v>29</v>
      </c>
    </row>
    <row r="144" spans="1:14" x14ac:dyDescent="0.35">
      <c r="A144" t="s">
        <v>20</v>
      </c>
      <c r="B144" t="s">
        <v>57</v>
      </c>
      <c r="C144">
        <v>1</v>
      </c>
      <c r="D144">
        <v>34</v>
      </c>
      <c r="E144">
        <v>420</v>
      </c>
      <c r="F144" t="s">
        <v>16</v>
      </c>
      <c r="G144">
        <v>1500</v>
      </c>
      <c r="H144">
        <v>1724874081.145998</v>
      </c>
    </row>
    <row r="145" spans="1:14" x14ac:dyDescent="0.35">
      <c r="A145" t="s">
        <v>20</v>
      </c>
      <c r="B145" t="s">
        <v>57</v>
      </c>
      <c r="C145">
        <v>1</v>
      </c>
      <c r="D145">
        <v>34</v>
      </c>
      <c r="E145">
        <v>420</v>
      </c>
      <c r="F145" t="s">
        <v>17</v>
      </c>
      <c r="G145">
        <v>1500</v>
      </c>
      <c r="H145">
        <v>1724874081.248214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102216005.325</v>
      </c>
    </row>
    <row r="146" spans="1:14" x14ac:dyDescent="0.35">
      <c r="A146" t="s">
        <v>21</v>
      </c>
      <c r="B146" t="s">
        <v>22</v>
      </c>
      <c r="C146">
        <v>1</v>
      </c>
      <c r="D146">
        <v>0</v>
      </c>
      <c r="E146">
        <v>262</v>
      </c>
      <c r="F146" t="s">
        <v>16</v>
      </c>
      <c r="G146">
        <v>1500</v>
      </c>
      <c r="H146">
        <v>1724874081.5661671</v>
      </c>
    </row>
    <row r="147" spans="1:14" x14ac:dyDescent="0.35">
      <c r="A147" t="s">
        <v>21</v>
      </c>
      <c r="B147" t="s">
        <v>22</v>
      </c>
      <c r="C147">
        <v>1</v>
      </c>
      <c r="D147">
        <v>0</v>
      </c>
      <c r="E147">
        <v>262</v>
      </c>
      <c r="F147" t="s">
        <v>17</v>
      </c>
      <c r="G147">
        <v>1500</v>
      </c>
      <c r="H147">
        <v>1724874081.681396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115228891.373</v>
      </c>
    </row>
    <row r="148" spans="1:14" x14ac:dyDescent="0.35">
      <c r="A148" t="s">
        <v>19</v>
      </c>
      <c r="B148" t="s">
        <v>20</v>
      </c>
      <c r="C148">
        <v>1</v>
      </c>
      <c r="D148">
        <v>0</v>
      </c>
      <c r="E148">
        <v>262</v>
      </c>
      <c r="F148" t="s">
        <v>16</v>
      </c>
      <c r="G148">
        <v>1500</v>
      </c>
      <c r="H148">
        <v>1724874081.3164649</v>
      </c>
    </row>
    <row r="149" spans="1:14" x14ac:dyDescent="0.35">
      <c r="A149" t="s">
        <v>19</v>
      </c>
      <c r="B149" t="s">
        <v>20</v>
      </c>
      <c r="C149">
        <v>1</v>
      </c>
      <c r="D149">
        <v>0</v>
      </c>
      <c r="E149">
        <v>262</v>
      </c>
      <c r="F149" t="s">
        <v>17</v>
      </c>
      <c r="G149">
        <v>1500</v>
      </c>
      <c r="H149">
        <v>1724874081.449471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133006095.88600001</v>
      </c>
    </row>
    <row r="150" spans="1:14" x14ac:dyDescent="0.35">
      <c r="A150" t="s">
        <v>57</v>
      </c>
      <c r="B150" t="s">
        <v>58</v>
      </c>
      <c r="C150">
        <v>1</v>
      </c>
      <c r="D150">
        <v>34</v>
      </c>
      <c r="E150">
        <v>420</v>
      </c>
      <c r="F150" t="s">
        <v>16</v>
      </c>
      <c r="G150">
        <v>1500</v>
      </c>
      <c r="H150">
        <v>1724874081.5467479</v>
      </c>
    </row>
    <row r="151" spans="1:14" x14ac:dyDescent="0.35">
      <c r="A151" t="s">
        <v>57</v>
      </c>
      <c r="B151" t="s">
        <v>58</v>
      </c>
      <c r="C151">
        <v>1</v>
      </c>
      <c r="D151">
        <v>34</v>
      </c>
      <c r="E151">
        <v>420</v>
      </c>
      <c r="F151" t="s">
        <v>17</v>
      </c>
      <c r="G151">
        <v>1500</v>
      </c>
      <c r="H151">
        <v>1724874081.619658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72910070.419</v>
      </c>
    </row>
    <row r="152" spans="1:14" x14ac:dyDescent="0.35">
      <c r="A152" t="s">
        <v>14</v>
      </c>
      <c r="B152" t="s">
        <v>15</v>
      </c>
      <c r="C152">
        <v>1</v>
      </c>
      <c r="D152">
        <v>34</v>
      </c>
      <c r="E152">
        <v>420</v>
      </c>
      <c r="F152" t="s">
        <v>16</v>
      </c>
      <c r="G152">
        <v>1500</v>
      </c>
      <c r="H152">
        <v>1724874081.583101</v>
      </c>
    </row>
    <row r="153" spans="1:14" x14ac:dyDescent="0.35">
      <c r="A153" t="s">
        <v>14</v>
      </c>
      <c r="B153" t="s">
        <v>15</v>
      </c>
      <c r="C153">
        <v>1</v>
      </c>
      <c r="D153">
        <v>34</v>
      </c>
      <c r="E153">
        <v>420</v>
      </c>
      <c r="F153" t="s">
        <v>17</v>
      </c>
      <c r="G153">
        <v>1500</v>
      </c>
      <c r="H153">
        <v>1724874081.674257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91156005.858999997</v>
      </c>
    </row>
    <row r="154" spans="1:14" x14ac:dyDescent="0.35">
      <c r="A154" t="s">
        <v>21</v>
      </c>
      <c r="B154" t="s">
        <v>19</v>
      </c>
      <c r="C154">
        <v>1</v>
      </c>
      <c r="D154">
        <v>34</v>
      </c>
      <c r="E154">
        <v>420</v>
      </c>
      <c r="F154" t="s">
        <v>16</v>
      </c>
      <c r="G154">
        <v>1500</v>
      </c>
      <c r="H154">
        <v>1724874081.2543931</v>
      </c>
    </row>
    <row r="155" spans="1:14" x14ac:dyDescent="0.35">
      <c r="A155" t="s">
        <v>21</v>
      </c>
      <c r="B155" t="s">
        <v>19</v>
      </c>
      <c r="C155">
        <v>1</v>
      </c>
      <c r="D155">
        <v>34</v>
      </c>
      <c r="E155">
        <v>420</v>
      </c>
      <c r="F155" t="s">
        <v>17</v>
      </c>
      <c r="G155">
        <v>1500</v>
      </c>
      <c r="H155">
        <v>1724874081.3815081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127115011.215</v>
      </c>
    </row>
    <row r="156" spans="1:14" x14ac:dyDescent="0.35">
      <c r="A156" t="s">
        <v>23</v>
      </c>
      <c r="B156" t="s">
        <v>24</v>
      </c>
      <c r="C156">
        <v>1</v>
      </c>
      <c r="D156">
        <v>35</v>
      </c>
      <c r="E156">
        <v>874</v>
      </c>
      <c r="F156" t="s">
        <v>16</v>
      </c>
      <c r="G156">
        <v>2970</v>
      </c>
      <c r="H156">
        <v>1724874081.331929</v>
      </c>
    </row>
    <row r="157" spans="1:14" x14ac:dyDescent="0.35">
      <c r="A157" t="s">
        <v>23</v>
      </c>
      <c r="B157" t="s">
        <v>24</v>
      </c>
      <c r="C157">
        <v>1</v>
      </c>
      <c r="D157">
        <v>35</v>
      </c>
      <c r="E157">
        <v>874</v>
      </c>
      <c r="F157" t="s">
        <v>17</v>
      </c>
      <c r="G157">
        <v>2970</v>
      </c>
      <c r="H157">
        <v>1724874081.4575219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125592947.006</v>
      </c>
    </row>
    <row r="158" spans="1:14" x14ac:dyDescent="0.35">
      <c r="A158" t="s">
        <v>57</v>
      </c>
      <c r="B158" t="s">
        <v>23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1724874081.1760359</v>
      </c>
    </row>
    <row r="159" spans="1:14" x14ac:dyDescent="0.35">
      <c r="A159" t="s">
        <v>57</v>
      </c>
      <c r="B159" t="s">
        <v>23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1724874081.292784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116748094.559</v>
      </c>
    </row>
    <row r="160" spans="1:14" x14ac:dyDescent="0.35">
      <c r="A160" t="s">
        <v>19</v>
      </c>
      <c r="B160" t="s">
        <v>21</v>
      </c>
      <c r="C160">
        <v>2</v>
      </c>
      <c r="D160">
        <v>35</v>
      </c>
      <c r="E160">
        <v>874</v>
      </c>
      <c r="F160" t="s">
        <v>16</v>
      </c>
      <c r="G160">
        <v>2970</v>
      </c>
      <c r="H160">
        <v>1724874081.6520569</v>
      </c>
    </row>
    <row r="161" spans="1:14" x14ac:dyDescent="0.35">
      <c r="A161" t="s">
        <v>19</v>
      </c>
      <c r="B161" t="s">
        <v>21</v>
      </c>
      <c r="C161">
        <v>2</v>
      </c>
      <c r="D161">
        <v>35</v>
      </c>
      <c r="E161">
        <v>874</v>
      </c>
      <c r="F161" t="s">
        <v>17</v>
      </c>
      <c r="G161">
        <v>2970</v>
      </c>
      <c r="H161">
        <v>1724874081.7408991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88842153.548999995</v>
      </c>
    </row>
    <row r="162" spans="1:14" x14ac:dyDescent="0.35">
      <c r="A162" t="s">
        <v>20</v>
      </c>
      <c r="B162" t="s">
        <v>59</v>
      </c>
      <c r="C162">
        <v>1</v>
      </c>
      <c r="D162">
        <v>35</v>
      </c>
      <c r="E162">
        <v>874</v>
      </c>
      <c r="F162" t="s">
        <v>16</v>
      </c>
      <c r="G162">
        <v>2970</v>
      </c>
      <c r="H162">
        <v>1724874081.446259</v>
      </c>
    </row>
    <row r="163" spans="1:14" x14ac:dyDescent="0.35">
      <c r="A163" t="s">
        <v>20</v>
      </c>
      <c r="B163" t="s">
        <v>59</v>
      </c>
      <c r="C163">
        <v>1</v>
      </c>
      <c r="D163">
        <v>35</v>
      </c>
      <c r="E163">
        <v>874</v>
      </c>
      <c r="F163" t="s">
        <v>17</v>
      </c>
      <c r="G163">
        <v>2970</v>
      </c>
      <c r="H163">
        <v>1724874081.5420771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95818042.754999995</v>
      </c>
    </row>
    <row r="164" spans="1:14" x14ac:dyDescent="0.35">
      <c r="A164" t="s">
        <v>61</v>
      </c>
      <c r="B164" t="s">
        <v>14</v>
      </c>
      <c r="C164">
        <v>1</v>
      </c>
      <c r="D164">
        <v>46</v>
      </c>
      <c r="E164">
        <v>483</v>
      </c>
      <c r="F164" t="s">
        <v>16</v>
      </c>
      <c r="G164">
        <v>2970</v>
      </c>
      <c r="H164">
        <v>1724874081.45999</v>
      </c>
    </row>
    <row r="165" spans="1:14" x14ac:dyDescent="0.35">
      <c r="A165" t="s">
        <v>61</v>
      </c>
      <c r="B165" t="s">
        <v>14</v>
      </c>
      <c r="C165">
        <v>1</v>
      </c>
      <c r="D165">
        <v>46</v>
      </c>
      <c r="E165">
        <v>483</v>
      </c>
      <c r="F165" t="s">
        <v>17</v>
      </c>
      <c r="G165">
        <v>2970</v>
      </c>
      <c r="H165">
        <v>1724874081.577672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117681980.133</v>
      </c>
    </row>
    <row r="166" spans="1:14" x14ac:dyDescent="0.35">
      <c r="A166" t="s">
        <v>20</v>
      </c>
      <c r="B166" t="s">
        <v>60</v>
      </c>
      <c r="C166">
        <v>1</v>
      </c>
      <c r="D166">
        <v>35</v>
      </c>
      <c r="E166">
        <v>874</v>
      </c>
      <c r="F166" t="s">
        <v>16</v>
      </c>
      <c r="G166">
        <v>2970</v>
      </c>
      <c r="H166">
        <v>1724874081.410516</v>
      </c>
    </row>
    <row r="167" spans="1:14" x14ac:dyDescent="0.35">
      <c r="A167" t="s">
        <v>20</v>
      </c>
      <c r="B167" t="s">
        <v>60</v>
      </c>
      <c r="C167">
        <v>1</v>
      </c>
      <c r="D167">
        <v>35</v>
      </c>
      <c r="E167">
        <v>874</v>
      </c>
      <c r="F167" t="s">
        <v>17</v>
      </c>
      <c r="G167">
        <v>2970</v>
      </c>
      <c r="H167">
        <v>1724874081.520905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110388994.21699999</v>
      </c>
    </row>
    <row r="168" spans="1:14" x14ac:dyDescent="0.35">
      <c r="A168" t="s">
        <v>60</v>
      </c>
      <c r="B168" t="s">
        <v>61</v>
      </c>
      <c r="C168">
        <v>1</v>
      </c>
      <c r="D168">
        <v>35</v>
      </c>
      <c r="E168">
        <v>874</v>
      </c>
      <c r="F168" t="s">
        <v>16</v>
      </c>
      <c r="G168">
        <v>2970</v>
      </c>
      <c r="H168">
        <v>1724874081.5684171</v>
      </c>
    </row>
    <row r="169" spans="1:14" x14ac:dyDescent="0.35">
      <c r="A169" t="s">
        <v>60</v>
      </c>
      <c r="B169" t="s">
        <v>61</v>
      </c>
      <c r="C169">
        <v>1</v>
      </c>
      <c r="D169">
        <v>35</v>
      </c>
      <c r="E169">
        <v>874</v>
      </c>
      <c r="F169" t="s">
        <v>17</v>
      </c>
      <c r="G169">
        <v>2970</v>
      </c>
      <c r="H169">
        <v>1724874081.6941149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125697851.18099999</v>
      </c>
    </row>
    <row r="171" spans="1:14" x14ac:dyDescent="0.35">
      <c r="A171" s="1" t="s">
        <v>30</v>
      </c>
    </row>
    <row r="172" spans="1:14" x14ac:dyDescent="0.35">
      <c r="A172" t="s">
        <v>19</v>
      </c>
      <c r="B172" t="s">
        <v>20</v>
      </c>
      <c r="C172">
        <v>1</v>
      </c>
      <c r="D172">
        <v>0</v>
      </c>
      <c r="E172">
        <v>262</v>
      </c>
      <c r="F172" t="s">
        <v>16</v>
      </c>
      <c r="G172">
        <v>1500</v>
      </c>
      <c r="H172">
        <v>1724874384.188637</v>
      </c>
    </row>
    <row r="173" spans="1:14" x14ac:dyDescent="0.35">
      <c r="A173" t="s">
        <v>19</v>
      </c>
      <c r="B173" t="s">
        <v>20</v>
      </c>
      <c r="C173">
        <v>1</v>
      </c>
      <c r="D173">
        <v>0</v>
      </c>
      <c r="E173">
        <v>262</v>
      </c>
      <c r="F173" t="s">
        <v>17</v>
      </c>
      <c r="G173">
        <v>1500</v>
      </c>
      <c r="H173">
        <v>1724874384.3292689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140631914.139</v>
      </c>
    </row>
    <row r="174" spans="1:14" x14ac:dyDescent="0.35">
      <c r="A174" t="s">
        <v>20</v>
      </c>
      <c r="B174" t="s">
        <v>57</v>
      </c>
      <c r="C174">
        <v>1</v>
      </c>
      <c r="D174">
        <v>34</v>
      </c>
      <c r="E174">
        <v>420</v>
      </c>
      <c r="F174" t="s">
        <v>16</v>
      </c>
      <c r="G174">
        <v>1500</v>
      </c>
      <c r="H174">
        <v>1724874384.1747921</v>
      </c>
    </row>
    <row r="175" spans="1:14" x14ac:dyDescent="0.35">
      <c r="A175" t="s">
        <v>20</v>
      </c>
      <c r="B175" t="s">
        <v>57</v>
      </c>
      <c r="C175">
        <v>1</v>
      </c>
      <c r="D175">
        <v>34</v>
      </c>
      <c r="E175">
        <v>420</v>
      </c>
      <c r="F175" t="s">
        <v>17</v>
      </c>
      <c r="G175">
        <v>1500</v>
      </c>
      <c r="H175">
        <v>1724874384.273736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98943948.746000007</v>
      </c>
    </row>
    <row r="176" spans="1:14" x14ac:dyDescent="0.35">
      <c r="A176" t="s">
        <v>21</v>
      </c>
      <c r="B176" t="s">
        <v>22</v>
      </c>
      <c r="C176">
        <v>1</v>
      </c>
      <c r="D176">
        <v>0</v>
      </c>
      <c r="E176">
        <v>262</v>
      </c>
      <c r="F176" t="s">
        <v>16</v>
      </c>
      <c r="G176">
        <v>1500</v>
      </c>
      <c r="H176">
        <v>1724874384.200881</v>
      </c>
    </row>
    <row r="177" spans="1:14" x14ac:dyDescent="0.35">
      <c r="A177" t="s">
        <v>21</v>
      </c>
      <c r="B177" t="s">
        <v>22</v>
      </c>
      <c r="C177">
        <v>1</v>
      </c>
      <c r="D177">
        <v>0</v>
      </c>
      <c r="E177">
        <v>262</v>
      </c>
      <c r="F177" t="s">
        <v>17</v>
      </c>
      <c r="G177">
        <v>1500</v>
      </c>
      <c r="H177">
        <v>1724874384.311301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110419988.632</v>
      </c>
    </row>
    <row r="178" spans="1:14" x14ac:dyDescent="0.35">
      <c r="A178" t="s">
        <v>57</v>
      </c>
      <c r="B178" t="s">
        <v>58</v>
      </c>
      <c r="C178">
        <v>1</v>
      </c>
      <c r="D178">
        <v>34</v>
      </c>
      <c r="E178">
        <v>420</v>
      </c>
      <c r="F178" t="s">
        <v>16</v>
      </c>
      <c r="G178">
        <v>1500</v>
      </c>
      <c r="H178">
        <v>1724874384.2944391</v>
      </c>
    </row>
    <row r="179" spans="1:14" x14ac:dyDescent="0.35">
      <c r="A179" t="s">
        <v>57</v>
      </c>
      <c r="B179" t="s">
        <v>58</v>
      </c>
      <c r="C179">
        <v>1</v>
      </c>
      <c r="D179">
        <v>34</v>
      </c>
      <c r="E179">
        <v>420</v>
      </c>
      <c r="F179" t="s">
        <v>17</v>
      </c>
      <c r="G179">
        <v>1500</v>
      </c>
      <c r="H179">
        <v>1724874384.4280131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133574008.942</v>
      </c>
    </row>
    <row r="180" spans="1:14" x14ac:dyDescent="0.35">
      <c r="A180" t="s">
        <v>14</v>
      </c>
      <c r="B180" t="s">
        <v>15</v>
      </c>
      <c r="C180">
        <v>1</v>
      </c>
      <c r="D180">
        <v>34</v>
      </c>
      <c r="E180">
        <v>420</v>
      </c>
      <c r="F180" t="s">
        <v>16</v>
      </c>
      <c r="G180">
        <v>1500</v>
      </c>
      <c r="H180">
        <v>1724874384.2383871</v>
      </c>
    </row>
    <row r="181" spans="1:14" x14ac:dyDescent="0.35">
      <c r="A181" t="s">
        <v>14</v>
      </c>
      <c r="B181" t="s">
        <v>15</v>
      </c>
      <c r="C181">
        <v>1</v>
      </c>
      <c r="D181">
        <v>34</v>
      </c>
      <c r="E181">
        <v>420</v>
      </c>
      <c r="F181" t="s">
        <v>17</v>
      </c>
      <c r="G181">
        <v>1500</v>
      </c>
      <c r="H181">
        <v>1724874384.356355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117967844.009</v>
      </c>
    </row>
    <row r="182" spans="1:14" x14ac:dyDescent="0.35">
      <c r="A182" t="s">
        <v>21</v>
      </c>
      <c r="B182" t="s">
        <v>19</v>
      </c>
      <c r="C182">
        <v>1</v>
      </c>
      <c r="D182">
        <v>34</v>
      </c>
      <c r="E182">
        <v>420</v>
      </c>
      <c r="F182" t="s">
        <v>16</v>
      </c>
      <c r="G182">
        <v>1500</v>
      </c>
      <c r="H182">
        <v>1724874384.20594</v>
      </c>
    </row>
    <row r="183" spans="1:14" x14ac:dyDescent="0.35">
      <c r="A183" t="s">
        <v>21</v>
      </c>
      <c r="B183" t="s">
        <v>19</v>
      </c>
      <c r="C183">
        <v>1</v>
      </c>
      <c r="D183">
        <v>34</v>
      </c>
      <c r="E183">
        <v>420</v>
      </c>
      <c r="F183" t="s">
        <v>17</v>
      </c>
      <c r="G183">
        <v>1500</v>
      </c>
      <c r="H183">
        <v>1724874384.3156979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109757900.23800001</v>
      </c>
    </row>
    <row r="184" spans="1:14" x14ac:dyDescent="0.35">
      <c r="A184" t="s">
        <v>20</v>
      </c>
      <c r="B184" t="s">
        <v>60</v>
      </c>
      <c r="C184">
        <v>1</v>
      </c>
      <c r="D184">
        <v>35</v>
      </c>
      <c r="E184">
        <v>874</v>
      </c>
      <c r="F184" t="s">
        <v>16</v>
      </c>
      <c r="G184">
        <v>2970</v>
      </c>
      <c r="H184">
        <v>1724874384.2080431</v>
      </c>
    </row>
    <row r="185" spans="1:14" x14ac:dyDescent="0.35">
      <c r="A185" t="s">
        <v>20</v>
      </c>
      <c r="B185" t="s">
        <v>60</v>
      </c>
      <c r="C185">
        <v>1</v>
      </c>
      <c r="D185">
        <v>35</v>
      </c>
      <c r="E185">
        <v>874</v>
      </c>
      <c r="F185" t="s">
        <v>17</v>
      </c>
      <c r="G185">
        <v>2970</v>
      </c>
      <c r="H185">
        <v>1724874384.3334069</v>
      </c>
      <c r="I185">
        <v>0</v>
      </c>
      <c r="J185" t="s">
        <v>18</v>
      </c>
      <c r="L185">
        <f>G184-G185</f>
        <v>0</v>
      </c>
      <c r="M185">
        <f>ROUND((L185/G184)*100, 3)</f>
        <v>0</v>
      </c>
      <c r="N185">
        <f>ROUND((H185-H184)*10^9, 3)</f>
        <v>125363826.752</v>
      </c>
    </row>
    <row r="186" spans="1:14" x14ac:dyDescent="0.35">
      <c r="A186" t="s">
        <v>57</v>
      </c>
      <c r="B186" t="s">
        <v>23</v>
      </c>
      <c r="C186">
        <v>1</v>
      </c>
      <c r="D186">
        <v>35</v>
      </c>
      <c r="E186">
        <v>874</v>
      </c>
      <c r="F186" t="s">
        <v>16</v>
      </c>
      <c r="G186">
        <v>2970</v>
      </c>
      <c r="H186">
        <v>1724874384.185971</v>
      </c>
    </row>
    <row r="187" spans="1:14" x14ac:dyDescent="0.35">
      <c r="A187" t="s">
        <v>57</v>
      </c>
      <c r="B187" t="s">
        <v>23</v>
      </c>
      <c r="C187">
        <v>1</v>
      </c>
      <c r="D187">
        <v>35</v>
      </c>
      <c r="E187">
        <v>874</v>
      </c>
      <c r="F187" t="s">
        <v>17</v>
      </c>
      <c r="G187">
        <v>2970</v>
      </c>
      <c r="H187">
        <v>1724874384.320349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134377956.38999999</v>
      </c>
    </row>
    <row r="188" spans="1:14" x14ac:dyDescent="0.35">
      <c r="A188" t="s">
        <v>23</v>
      </c>
      <c r="B188" t="s">
        <v>24</v>
      </c>
      <c r="C188">
        <v>1</v>
      </c>
      <c r="D188">
        <v>35</v>
      </c>
      <c r="E188">
        <v>874</v>
      </c>
      <c r="F188" t="s">
        <v>16</v>
      </c>
      <c r="G188">
        <v>2970</v>
      </c>
      <c r="H188">
        <v>1724874384.19473</v>
      </c>
    </row>
    <row r="189" spans="1:14" x14ac:dyDescent="0.35">
      <c r="A189" t="s">
        <v>23</v>
      </c>
      <c r="B189" t="s">
        <v>24</v>
      </c>
      <c r="C189">
        <v>1</v>
      </c>
      <c r="D189">
        <v>35</v>
      </c>
      <c r="E189">
        <v>874</v>
      </c>
      <c r="F189" t="s">
        <v>17</v>
      </c>
      <c r="G189">
        <v>2970</v>
      </c>
      <c r="H189">
        <v>1724874384.3237939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129063844.68099999</v>
      </c>
    </row>
    <row r="190" spans="1:14" x14ac:dyDescent="0.35">
      <c r="A190" t="s">
        <v>61</v>
      </c>
      <c r="B190" t="s">
        <v>14</v>
      </c>
      <c r="C190">
        <v>1</v>
      </c>
      <c r="D190">
        <v>46</v>
      </c>
      <c r="E190">
        <v>483</v>
      </c>
      <c r="F190" t="s">
        <v>16</v>
      </c>
      <c r="G190">
        <v>2970</v>
      </c>
      <c r="H190">
        <v>1724874384.1958561</v>
      </c>
    </row>
    <row r="191" spans="1:14" x14ac:dyDescent="0.35">
      <c r="A191" t="s">
        <v>61</v>
      </c>
      <c r="B191" t="s">
        <v>14</v>
      </c>
      <c r="C191">
        <v>1</v>
      </c>
      <c r="D191">
        <v>46</v>
      </c>
      <c r="E191">
        <v>483</v>
      </c>
      <c r="F191" t="s">
        <v>17</v>
      </c>
      <c r="G191">
        <v>2970</v>
      </c>
      <c r="H191">
        <v>1724874384.303443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107586860.65700001</v>
      </c>
    </row>
    <row r="192" spans="1:14" x14ac:dyDescent="0.35">
      <c r="A192" t="s">
        <v>19</v>
      </c>
      <c r="B192" t="s">
        <v>21</v>
      </c>
      <c r="C192">
        <v>2</v>
      </c>
      <c r="D192">
        <v>35</v>
      </c>
      <c r="E192">
        <v>874</v>
      </c>
      <c r="F192" t="s">
        <v>16</v>
      </c>
      <c r="G192">
        <v>2970</v>
      </c>
      <c r="H192">
        <v>1724874384.208231</v>
      </c>
    </row>
    <row r="193" spans="1:14" x14ac:dyDescent="0.35">
      <c r="A193" t="s">
        <v>19</v>
      </c>
      <c r="B193" t="s">
        <v>21</v>
      </c>
      <c r="C193">
        <v>2</v>
      </c>
      <c r="D193">
        <v>35</v>
      </c>
      <c r="E193">
        <v>874</v>
      </c>
      <c r="F193" t="s">
        <v>17</v>
      </c>
      <c r="G193">
        <v>2970</v>
      </c>
      <c r="H193">
        <v>1724874384.3462369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138005971.90900001</v>
      </c>
    </row>
    <row r="194" spans="1:14" x14ac:dyDescent="0.35">
      <c r="A194" t="s">
        <v>60</v>
      </c>
      <c r="B194" t="s">
        <v>61</v>
      </c>
      <c r="C194">
        <v>1</v>
      </c>
      <c r="D194">
        <v>35</v>
      </c>
      <c r="E194">
        <v>874</v>
      </c>
      <c r="F194" t="s">
        <v>16</v>
      </c>
      <c r="G194">
        <v>2970</v>
      </c>
      <c r="H194">
        <v>1724874384.4328561</v>
      </c>
    </row>
    <row r="195" spans="1:14" x14ac:dyDescent="0.35">
      <c r="A195" t="s">
        <v>60</v>
      </c>
      <c r="B195" t="s">
        <v>61</v>
      </c>
      <c r="C195">
        <v>1</v>
      </c>
      <c r="D195">
        <v>35</v>
      </c>
      <c r="E195">
        <v>874</v>
      </c>
      <c r="F195" t="s">
        <v>17</v>
      </c>
      <c r="G195">
        <v>2970</v>
      </c>
      <c r="H195">
        <v>1724874384.5705619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137705802.917</v>
      </c>
    </row>
    <row r="196" spans="1:14" x14ac:dyDescent="0.35">
      <c r="A196" t="s">
        <v>20</v>
      </c>
      <c r="B196" t="s">
        <v>59</v>
      </c>
      <c r="C196">
        <v>1</v>
      </c>
      <c r="D196">
        <v>35</v>
      </c>
      <c r="E196">
        <v>874</v>
      </c>
      <c r="F196" t="s">
        <v>16</v>
      </c>
      <c r="G196">
        <v>2970</v>
      </c>
      <c r="H196">
        <v>1724874384.1659999</v>
      </c>
    </row>
    <row r="197" spans="1:14" x14ac:dyDescent="0.35">
      <c r="A197" t="s">
        <v>20</v>
      </c>
      <c r="B197" t="s">
        <v>59</v>
      </c>
      <c r="C197">
        <v>1</v>
      </c>
      <c r="D197">
        <v>35</v>
      </c>
      <c r="E197">
        <v>874</v>
      </c>
      <c r="F197" t="s">
        <v>17</v>
      </c>
      <c r="G197">
        <v>2970</v>
      </c>
      <c r="H197">
        <v>1724874384.259145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93145132.064999998</v>
      </c>
    </row>
    <row r="199" spans="1:14" x14ac:dyDescent="0.35">
      <c r="A199" s="1" t="s">
        <v>31</v>
      </c>
    </row>
    <row r="200" spans="1:14" x14ac:dyDescent="0.35">
      <c r="A200" t="s">
        <v>19</v>
      </c>
      <c r="B200" t="s">
        <v>20</v>
      </c>
      <c r="C200">
        <v>1</v>
      </c>
      <c r="D200">
        <v>0</v>
      </c>
      <c r="E200">
        <v>262</v>
      </c>
      <c r="F200" t="s">
        <v>16</v>
      </c>
      <c r="G200">
        <v>1500</v>
      </c>
      <c r="H200">
        <v>1724874687.8745201</v>
      </c>
    </row>
    <row r="201" spans="1:14" x14ac:dyDescent="0.35">
      <c r="A201" t="s">
        <v>19</v>
      </c>
      <c r="B201" t="s">
        <v>20</v>
      </c>
      <c r="C201">
        <v>1</v>
      </c>
      <c r="D201">
        <v>0</v>
      </c>
      <c r="E201">
        <v>262</v>
      </c>
      <c r="F201" t="s">
        <v>17</v>
      </c>
      <c r="G201">
        <v>1500</v>
      </c>
      <c r="H201">
        <v>1724874687.9957099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121189832.68700001</v>
      </c>
    </row>
    <row r="202" spans="1:14" x14ac:dyDescent="0.35">
      <c r="A202" t="s">
        <v>21</v>
      </c>
      <c r="B202" t="s">
        <v>22</v>
      </c>
      <c r="C202">
        <v>1</v>
      </c>
      <c r="D202">
        <v>0</v>
      </c>
      <c r="E202">
        <v>262</v>
      </c>
      <c r="F202" t="s">
        <v>16</v>
      </c>
      <c r="G202">
        <v>1500</v>
      </c>
      <c r="H202">
        <v>1724874687.8739901</v>
      </c>
    </row>
    <row r="203" spans="1:14" x14ac:dyDescent="0.35">
      <c r="A203" t="s">
        <v>21</v>
      </c>
      <c r="B203" t="s">
        <v>22</v>
      </c>
      <c r="C203">
        <v>1</v>
      </c>
      <c r="D203">
        <v>0</v>
      </c>
      <c r="E203">
        <v>262</v>
      </c>
      <c r="F203" t="s">
        <v>17</v>
      </c>
      <c r="G203">
        <v>1500</v>
      </c>
      <c r="H203">
        <v>1724874687.990005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116014957.428</v>
      </c>
    </row>
    <row r="204" spans="1:14" x14ac:dyDescent="0.35">
      <c r="A204" t="s">
        <v>57</v>
      </c>
      <c r="B204" t="s">
        <v>58</v>
      </c>
      <c r="C204">
        <v>1</v>
      </c>
      <c r="D204">
        <v>34</v>
      </c>
      <c r="E204">
        <v>420</v>
      </c>
      <c r="F204" t="s">
        <v>16</v>
      </c>
      <c r="G204">
        <v>1500</v>
      </c>
      <c r="H204">
        <v>1724874687.988436</v>
      </c>
    </row>
    <row r="205" spans="1:14" x14ac:dyDescent="0.35">
      <c r="A205" t="s">
        <v>57</v>
      </c>
      <c r="B205" t="s">
        <v>58</v>
      </c>
      <c r="C205">
        <v>1</v>
      </c>
      <c r="D205">
        <v>34</v>
      </c>
      <c r="E205">
        <v>420</v>
      </c>
      <c r="F205" t="s">
        <v>17</v>
      </c>
      <c r="G205">
        <v>1500</v>
      </c>
      <c r="H205">
        <v>1724874688.1256521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137216091.15599999</v>
      </c>
    </row>
    <row r="206" spans="1:14" x14ac:dyDescent="0.35">
      <c r="A206" t="s">
        <v>14</v>
      </c>
      <c r="B206" t="s">
        <v>15</v>
      </c>
      <c r="C206">
        <v>1</v>
      </c>
      <c r="D206">
        <v>34</v>
      </c>
      <c r="E206">
        <v>420</v>
      </c>
      <c r="F206" t="s">
        <v>16</v>
      </c>
      <c r="G206">
        <v>1500</v>
      </c>
      <c r="H206">
        <v>1724874687.830344</v>
      </c>
    </row>
    <row r="207" spans="1:14" x14ac:dyDescent="0.35">
      <c r="A207" t="s">
        <v>14</v>
      </c>
      <c r="B207" t="s">
        <v>15</v>
      </c>
      <c r="C207">
        <v>1</v>
      </c>
      <c r="D207">
        <v>34</v>
      </c>
      <c r="E207">
        <v>420</v>
      </c>
      <c r="F207" t="s">
        <v>17</v>
      </c>
      <c r="G207">
        <v>1500</v>
      </c>
      <c r="H207">
        <v>1724874687.9390099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108665943.146</v>
      </c>
    </row>
    <row r="208" spans="1:14" x14ac:dyDescent="0.35">
      <c r="A208" t="s">
        <v>21</v>
      </c>
      <c r="B208" t="s">
        <v>19</v>
      </c>
      <c r="C208">
        <v>1</v>
      </c>
      <c r="D208">
        <v>34</v>
      </c>
      <c r="E208">
        <v>420</v>
      </c>
      <c r="F208" t="s">
        <v>16</v>
      </c>
      <c r="G208">
        <v>1500</v>
      </c>
      <c r="H208">
        <v>1724874687.750093</v>
      </c>
    </row>
    <row r="209" spans="1:14" x14ac:dyDescent="0.35">
      <c r="A209" t="s">
        <v>21</v>
      </c>
      <c r="B209" t="s">
        <v>19</v>
      </c>
      <c r="C209">
        <v>1</v>
      </c>
      <c r="D209">
        <v>34</v>
      </c>
      <c r="E209">
        <v>420</v>
      </c>
      <c r="F209" t="s">
        <v>17</v>
      </c>
      <c r="G209">
        <v>1500</v>
      </c>
      <c r="H209">
        <v>1724874687.883636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133543014.52599999</v>
      </c>
    </row>
    <row r="210" spans="1:14" x14ac:dyDescent="0.35">
      <c r="A210" t="s">
        <v>20</v>
      </c>
      <c r="B210" t="s">
        <v>57</v>
      </c>
      <c r="C210">
        <v>1</v>
      </c>
      <c r="D210">
        <v>34</v>
      </c>
      <c r="E210">
        <v>420</v>
      </c>
      <c r="F210" t="s">
        <v>16</v>
      </c>
      <c r="G210">
        <v>1500</v>
      </c>
      <c r="H210">
        <v>1724874687.470058</v>
      </c>
    </row>
    <row r="211" spans="1:14" x14ac:dyDescent="0.35">
      <c r="A211" t="s">
        <v>20</v>
      </c>
      <c r="B211" t="s">
        <v>57</v>
      </c>
      <c r="C211">
        <v>1</v>
      </c>
      <c r="D211">
        <v>34</v>
      </c>
      <c r="E211">
        <v>420</v>
      </c>
      <c r="F211" t="s">
        <v>17</v>
      </c>
      <c r="G211">
        <v>1500</v>
      </c>
      <c r="H211">
        <v>1724874687.5540199</v>
      </c>
      <c r="I211">
        <v>0</v>
      </c>
      <c r="J211" t="s">
        <v>18</v>
      </c>
      <c r="L211">
        <f>G210-G211</f>
        <v>0</v>
      </c>
      <c r="M211">
        <f>ROUND((L211/G210)*100, 3)</f>
        <v>0</v>
      </c>
      <c r="N211">
        <f>ROUND((H211-H210)*10^9, 3)</f>
        <v>83961963.653999999</v>
      </c>
    </row>
    <row r="212" spans="1:14" x14ac:dyDescent="0.35">
      <c r="A212" t="s">
        <v>61</v>
      </c>
      <c r="B212" t="s">
        <v>14</v>
      </c>
      <c r="C212">
        <v>1</v>
      </c>
      <c r="D212">
        <v>46</v>
      </c>
      <c r="E212">
        <v>483</v>
      </c>
      <c r="F212" t="s">
        <v>16</v>
      </c>
      <c r="G212">
        <v>2970</v>
      </c>
      <c r="H212">
        <v>1724874687.9860981</v>
      </c>
    </row>
    <row r="213" spans="1:14" x14ac:dyDescent="0.35">
      <c r="A213" t="s">
        <v>61</v>
      </c>
      <c r="B213" t="s">
        <v>14</v>
      </c>
      <c r="C213">
        <v>1</v>
      </c>
      <c r="D213">
        <v>46</v>
      </c>
      <c r="E213">
        <v>483</v>
      </c>
      <c r="F213" t="s">
        <v>17</v>
      </c>
      <c r="G213">
        <v>2970</v>
      </c>
      <c r="H213">
        <v>1724874688.124166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138067960.73899999</v>
      </c>
    </row>
    <row r="214" spans="1:14" x14ac:dyDescent="0.35">
      <c r="A214" t="s">
        <v>57</v>
      </c>
      <c r="B214" t="s">
        <v>23</v>
      </c>
      <c r="C214">
        <v>1</v>
      </c>
      <c r="D214">
        <v>35</v>
      </c>
      <c r="E214">
        <v>874</v>
      </c>
      <c r="F214" t="s">
        <v>16</v>
      </c>
      <c r="G214">
        <v>2970</v>
      </c>
      <c r="H214">
        <v>1724874687.894439</v>
      </c>
    </row>
    <row r="215" spans="1:14" x14ac:dyDescent="0.35">
      <c r="A215" t="s">
        <v>57</v>
      </c>
      <c r="B215" t="s">
        <v>23</v>
      </c>
      <c r="C215">
        <v>1</v>
      </c>
      <c r="D215">
        <v>35</v>
      </c>
      <c r="E215">
        <v>874</v>
      </c>
      <c r="F215" t="s">
        <v>17</v>
      </c>
      <c r="G215">
        <v>2970</v>
      </c>
      <c r="H215">
        <v>1724874688.010967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116528034.20999999</v>
      </c>
    </row>
    <row r="216" spans="1:14" x14ac:dyDescent="0.35">
      <c r="A216" t="s">
        <v>19</v>
      </c>
      <c r="B216" t="s">
        <v>21</v>
      </c>
      <c r="C216">
        <v>2</v>
      </c>
      <c r="D216">
        <v>35</v>
      </c>
      <c r="E216">
        <v>874</v>
      </c>
      <c r="F216" t="s">
        <v>16</v>
      </c>
      <c r="G216">
        <v>2970</v>
      </c>
      <c r="H216">
        <v>1724874687.9640069</v>
      </c>
    </row>
    <row r="217" spans="1:14" x14ac:dyDescent="0.35">
      <c r="A217" t="s">
        <v>19</v>
      </c>
      <c r="B217" t="s">
        <v>21</v>
      </c>
      <c r="C217">
        <v>2</v>
      </c>
      <c r="D217">
        <v>35</v>
      </c>
      <c r="E217">
        <v>874</v>
      </c>
      <c r="F217" t="s">
        <v>17</v>
      </c>
      <c r="G217">
        <v>2970</v>
      </c>
      <c r="H217">
        <v>1724874688.1005571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136550188.065</v>
      </c>
    </row>
    <row r="218" spans="1:14" x14ac:dyDescent="0.35">
      <c r="A218" t="s">
        <v>23</v>
      </c>
      <c r="B218" t="s">
        <v>24</v>
      </c>
      <c r="C218">
        <v>1</v>
      </c>
      <c r="D218">
        <v>35</v>
      </c>
      <c r="E218">
        <v>874</v>
      </c>
      <c r="F218" t="s">
        <v>16</v>
      </c>
      <c r="G218">
        <v>2970</v>
      </c>
      <c r="H218">
        <v>1724874688.012171</v>
      </c>
    </row>
    <row r="219" spans="1:14" x14ac:dyDescent="0.35">
      <c r="A219" t="s">
        <v>23</v>
      </c>
      <c r="B219" t="s">
        <v>24</v>
      </c>
      <c r="C219">
        <v>1</v>
      </c>
      <c r="D219">
        <v>35</v>
      </c>
      <c r="E219">
        <v>874</v>
      </c>
      <c r="F219" t="s">
        <v>17</v>
      </c>
      <c r="G219">
        <v>2970</v>
      </c>
      <c r="H219">
        <v>1724874688.1539099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141738891.602</v>
      </c>
    </row>
    <row r="220" spans="1:14" x14ac:dyDescent="0.35">
      <c r="A220" t="s">
        <v>20</v>
      </c>
      <c r="B220" t="s">
        <v>60</v>
      </c>
      <c r="C220">
        <v>1</v>
      </c>
      <c r="D220">
        <v>35</v>
      </c>
      <c r="E220">
        <v>874</v>
      </c>
      <c r="F220" t="s">
        <v>16</v>
      </c>
      <c r="G220">
        <v>2970</v>
      </c>
      <c r="H220">
        <v>1724874687.894347</v>
      </c>
    </row>
    <row r="221" spans="1:14" x14ac:dyDescent="0.35">
      <c r="A221" t="s">
        <v>20</v>
      </c>
      <c r="B221" t="s">
        <v>60</v>
      </c>
      <c r="C221">
        <v>1</v>
      </c>
      <c r="D221">
        <v>35</v>
      </c>
      <c r="E221">
        <v>874</v>
      </c>
      <c r="F221" t="s">
        <v>17</v>
      </c>
      <c r="G221">
        <v>2970</v>
      </c>
      <c r="H221">
        <v>1724874687.99773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103383064.27</v>
      </c>
    </row>
    <row r="222" spans="1:14" x14ac:dyDescent="0.35">
      <c r="A222" t="s">
        <v>20</v>
      </c>
      <c r="B222" t="s">
        <v>59</v>
      </c>
      <c r="C222">
        <v>1</v>
      </c>
      <c r="D222">
        <v>35</v>
      </c>
      <c r="E222">
        <v>874</v>
      </c>
      <c r="F222" t="s">
        <v>16</v>
      </c>
      <c r="G222">
        <v>2970</v>
      </c>
      <c r="H222">
        <v>1724874688.0261281</v>
      </c>
    </row>
    <row r="223" spans="1:14" x14ac:dyDescent="0.35">
      <c r="A223" t="s">
        <v>20</v>
      </c>
      <c r="B223" t="s">
        <v>59</v>
      </c>
      <c r="C223">
        <v>1</v>
      </c>
      <c r="D223">
        <v>35</v>
      </c>
      <c r="E223">
        <v>874</v>
      </c>
      <c r="F223" t="s">
        <v>17</v>
      </c>
      <c r="G223">
        <v>2970</v>
      </c>
      <c r="H223">
        <v>1724874688.127167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101038932.8</v>
      </c>
    </row>
    <row r="224" spans="1:14" x14ac:dyDescent="0.35">
      <c r="A224" t="s">
        <v>60</v>
      </c>
      <c r="B224" t="s">
        <v>61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1724874687.8409209</v>
      </c>
    </row>
    <row r="225" spans="1:14" x14ac:dyDescent="0.35">
      <c r="A225" t="s">
        <v>60</v>
      </c>
      <c r="B225" t="s">
        <v>61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1724874687.9722681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131347179.413</v>
      </c>
    </row>
    <row r="227" spans="1:14" x14ac:dyDescent="0.35">
      <c r="A227" s="1" t="s">
        <v>32</v>
      </c>
    </row>
    <row r="228" spans="1:14" x14ac:dyDescent="0.35">
      <c r="A228" t="s">
        <v>14</v>
      </c>
      <c r="B228" t="s">
        <v>15</v>
      </c>
      <c r="C228">
        <v>1</v>
      </c>
      <c r="D228">
        <v>34</v>
      </c>
      <c r="E228">
        <v>420</v>
      </c>
      <c r="F228" t="s">
        <v>16</v>
      </c>
      <c r="G228">
        <v>1500</v>
      </c>
      <c r="H228">
        <v>1724874990.8662491</v>
      </c>
    </row>
    <row r="229" spans="1:14" x14ac:dyDescent="0.35">
      <c r="A229" t="s">
        <v>14</v>
      </c>
      <c r="B229" t="s">
        <v>15</v>
      </c>
      <c r="C229">
        <v>1</v>
      </c>
      <c r="D229">
        <v>34</v>
      </c>
      <c r="E229">
        <v>420</v>
      </c>
      <c r="F229" t="s">
        <v>17</v>
      </c>
      <c r="G229">
        <v>1500</v>
      </c>
      <c r="H229">
        <v>1724874990.9853311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119081974.03</v>
      </c>
    </row>
    <row r="230" spans="1:14" x14ac:dyDescent="0.35">
      <c r="A230" t="s">
        <v>20</v>
      </c>
      <c r="B230" t="s">
        <v>57</v>
      </c>
      <c r="C230">
        <v>1</v>
      </c>
      <c r="D230">
        <v>34</v>
      </c>
      <c r="E230">
        <v>420</v>
      </c>
      <c r="F230" t="s">
        <v>16</v>
      </c>
      <c r="G230">
        <v>1500</v>
      </c>
      <c r="H230">
        <v>1724874990.895365</v>
      </c>
    </row>
    <row r="231" spans="1:14" x14ac:dyDescent="0.35">
      <c r="A231" t="s">
        <v>20</v>
      </c>
      <c r="B231" t="s">
        <v>57</v>
      </c>
      <c r="C231">
        <v>1</v>
      </c>
      <c r="D231">
        <v>34</v>
      </c>
      <c r="E231">
        <v>420</v>
      </c>
      <c r="F231" t="s">
        <v>17</v>
      </c>
      <c r="G231">
        <v>1500</v>
      </c>
      <c r="H231">
        <v>1724874990.9893911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94026088.715000004</v>
      </c>
    </row>
    <row r="232" spans="1:14" x14ac:dyDescent="0.35">
      <c r="A232" t="s">
        <v>19</v>
      </c>
      <c r="B232" t="s">
        <v>20</v>
      </c>
      <c r="C232">
        <v>1</v>
      </c>
      <c r="D232">
        <v>0</v>
      </c>
      <c r="E232">
        <v>262</v>
      </c>
      <c r="F232" t="s">
        <v>16</v>
      </c>
      <c r="G232">
        <v>1500</v>
      </c>
      <c r="H232">
        <v>1724874990.4544599</v>
      </c>
    </row>
    <row r="233" spans="1:14" x14ac:dyDescent="0.35">
      <c r="A233" t="s">
        <v>19</v>
      </c>
      <c r="B233" t="s">
        <v>20</v>
      </c>
      <c r="C233">
        <v>1</v>
      </c>
      <c r="D233">
        <v>0</v>
      </c>
      <c r="E233">
        <v>262</v>
      </c>
      <c r="F233" t="s">
        <v>17</v>
      </c>
      <c r="G233">
        <v>1500</v>
      </c>
      <c r="H233">
        <v>1724874990.558996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104536056.51899999</v>
      </c>
    </row>
    <row r="234" spans="1:14" x14ac:dyDescent="0.35">
      <c r="A234" t="s">
        <v>57</v>
      </c>
      <c r="B234" t="s">
        <v>58</v>
      </c>
      <c r="C234">
        <v>1</v>
      </c>
      <c r="D234">
        <v>34</v>
      </c>
      <c r="E234">
        <v>420</v>
      </c>
      <c r="F234" t="s">
        <v>16</v>
      </c>
      <c r="G234">
        <v>1500</v>
      </c>
      <c r="H234">
        <v>1724874990.3858581</v>
      </c>
    </row>
    <row r="235" spans="1:14" x14ac:dyDescent="0.35">
      <c r="A235" t="s">
        <v>57</v>
      </c>
      <c r="B235" t="s">
        <v>58</v>
      </c>
      <c r="C235">
        <v>1</v>
      </c>
      <c r="D235">
        <v>34</v>
      </c>
      <c r="E235">
        <v>420</v>
      </c>
      <c r="F235" t="s">
        <v>17</v>
      </c>
      <c r="G235">
        <v>1500</v>
      </c>
      <c r="H235">
        <v>1724874990.4858949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100036859.51199999</v>
      </c>
    </row>
    <row r="236" spans="1:14" x14ac:dyDescent="0.35">
      <c r="A236" t="s">
        <v>21</v>
      </c>
      <c r="B236" t="s">
        <v>22</v>
      </c>
      <c r="C236">
        <v>1</v>
      </c>
      <c r="D236">
        <v>0</v>
      </c>
      <c r="E236">
        <v>262</v>
      </c>
      <c r="F236" t="s">
        <v>16</v>
      </c>
      <c r="G236">
        <v>1500</v>
      </c>
      <c r="H236">
        <v>1724874990.445982</v>
      </c>
    </row>
    <row r="237" spans="1:14" x14ac:dyDescent="0.35">
      <c r="A237" t="s">
        <v>21</v>
      </c>
      <c r="B237" t="s">
        <v>22</v>
      </c>
      <c r="C237">
        <v>1</v>
      </c>
      <c r="D237">
        <v>0</v>
      </c>
      <c r="E237">
        <v>262</v>
      </c>
      <c r="F237" t="s">
        <v>17</v>
      </c>
      <c r="G237">
        <v>1500</v>
      </c>
      <c r="H237">
        <v>1724874990.559866</v>
      </c>
      <c r="I237">
        <v>0</v>
      </c>
      <c r="J237" t="s">
        <v>18</v>
      </c>
      <c r="L237">
        <f>G236-G237</f>
        <v>0</v>
      </c>
      <c r="M237">
        <f>ROUND((L237/G236)*100, 3)</f>
        <v>0</v>
      </c>
      <c r="N237">
        <f>ROUND((H237-H236)*10^9, 3)</f>
        <v>113883972.168</v>
      </c>
    </row>
    <row r="238" spans="1:14" x14ac:dyDescent="0.35">
      <c r="A238" t="s">
        <v>21</v>
      </c>
      <c r="B238" t="s">
        <v>19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1724874990.9316299</v>
      </c>
    </row>
    <row r="239" spans="1:14" x14ac:dyDescent="0.35">
      <c r="A239" t="s">
        <v>21</v>
      </c>
      <c r="B239" t="s">
        <v>19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1724874991.0321641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100534200.668</v>
      </c>
    </row>
    <row r="240" spans="1:14" x14ac:dyDescent="0.35">
      <c r="A240" t="s">
        <v>20</v>
      </c>
      <c r="B240" t="s">
        <v>59</v>
      </c>
      <c r="C240">
        <v>1</v>
      </c>
      <c r="D240">
        <v>35</v>
      </c>
      <c r="E240">
        <v>874</v>
      </c>
      <c r="F240" t="s">
        <v>16</v>
      </c>
      <c r="G240">
        <v>2970</v>
      </c>
      <c r="H240">
        <v>1724874990.3742321</v>
      </c>
    </row>
    <row r="241" spans="1:14" x14ac:dyDescent="0.35">
      <c r="A241" t="s">
        <v>20</v>
      </c>
      <c r="B241" t="s">
        <v>59</v>
      </c>
      <c r="C241">
        <v>1</v>
      </c>
      <c r="D241">
        <v>35</v>
      </c>
      <c r="E241">
        <v>874</v>
      </c>
      <c r="F241" t="s">
        <v>17</v>
      </c>
      <c r="G241">
        <v>2970</v>
      </c>
      <c r="H241">
        <v>1724874990.462986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88753938.674999997</v>
      </c>
    </row>
    <row r="242" spans="1:14" x14ac:dyDescent="0.35">
      <c r="A242" t="s">
        <v>61</v>
      </c>
      <c r="B242" t="s">
        <v>14</v>
      </c>
      <c r="C242">
        <v>1</v>
      </c>
      <c r="D242">
        <v>46</v>
      </c>
      <c r="E242">
        <v>483</v>
      </c>
      <c r="F242" t="s">
        <v>16</v>
      </c>
      <c r="G242">
        <v>2970</v>
      </c>
      <c r="H242">
        <v>1724874991.011394</v>
      </c>
    </row>
    <row r="243" spans="1:14" x14ac:dyDescent="0.35">
      <c r="A243" t="s">
        <v>61</v>
      </c>
      <c r="B243" t="s">
        <v>14</v>
      </c>
      <c r="C243">
        <v>1</v>
      </c>
      <c r="D243">
        <v>46</v>
      </c>
      <c r="E243">
        <v>483</v>
      </c>
      <c r="F243" t="s">
        <v>17</v>
      </c>
      <c r="G243">
        <v>2970</v>
      </c>
      <c r="H243">
        <v>1724874991.1696651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158271074.29499999</v>
      </c>
    </row>
    <row r="244" spans="1:14" x14ac:dyDescent="0.35">
      <c r="A244" t="s">
        <v>60</v>
      </c>
      <c r="B244" t="s">
        <v>61</v>
      </c>
      <c r="C244">
        <v>1</v>
      </c>
      <c r="D244">
        <v>35</v>
      </c>
      <c r="E244">
        <v>874</v>
      </c>
      <c r="F244" t="s">
        <v>16</v>
      </c>
      <c r="G244">
        <v>2970</v>
      </c>
      <c r="H244">
        <v>1724874990.8302131</v>
      </c>
    </row>
    <row r="245" spans="1:14" x14ac:dyDescent="0.35">
      <c r="A245" t="s">
        <v>60</v>
      </c>
      <c r="B245" t="s">
        <v>61</v>
      </c>
      <c r="C245">
        <v>1</v>
      </c>
      <c r="D245">
        <v>35</v>
      </c>
      <c r="E245">
        <v>874</v>
      </c>
      <c r="F245" t="s">
        <v>17</v>
      </c>
      <c r="G245">
        <v>2970</v>
      </c>
      <c r="H245">
        <v>1724874990.910414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80200910.568000004</v>
      </c>
    </row>
    <row r="246" spans="1:14" x14ac:dyDescent="0.35">
      <c r="A246" t="s">
        <v>23</v>
      </c>
      <c r="B246" t="s">
        <v>24</v>
      </c>
      <c r="C246">
        <v>1</v>
      </c>
      <c r="D246">
        <v>35</v>
      </c>
      <c r="E246">
        <v>874</v>
      </c>
      <c r="F246" t="s">
        <v>16</v>
      </c>
      <c r="G246">
        <v>2970</v>
      </c>
      <c r="H246">
        <v>1724874990.8944249</v>
      </c>
    </row>
    <row r="247" spans="1:14" x14ac:dyDescent="0.35">
      <c r="A247" t="s">
        <v>23</v>
      </c>
      <c r="B247" t="s">
        <v>24</v>
      </c>
      <c r="C247">
        <v>1</v>
      </c>
      <c r="D247">
        <v>35</v>
      </c>
      <c r="E247">
        <v>874</v>
      </c>
      <c r="F247" t="s">
        <v>17</v>
      </c>
      <c r="G247">
        <v>2970</v>
      </c>
      <c r="H247">
        <v>1724874990.9935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99075078.964000002</v>
      </c>
    </row>
    <row r="248" spans="1:14" x14ac:dyDescent="0.35">
      <c r="A248" t="s">
        <v>19</v>
      </c>
      <c r="B248" t="s">
        <v>21</v>
      </c>
      <c r="C248">
        <v>2</v>
      </c>
      <c r="D248">
        <v>35</v>
      </c>
      <c r="E248">
        <v>874</v>
      </c>
      <c r="F248" t="s">
        <v>16</v>
      </c>
      <c r="G248">
        <v>2970</v>
      </c>
      <c r="H248">
        <v>1724874990.513274</v>
      </c>
    </row>
    <row r="249" spans="1:14" x14ac:dyDescent="0.35">
      <c r="A249" t="s">
        <v>19</v>
      </c>
      <c r="B249" t="s">
        <v>21</v>
      </c>
      <c r="C249">
        <v>2</v>
      </c>
      <c r="D249">
        <v>35</v>
      </c>
      <c r="E249">
        <v>874</v>
      </c>
      <c r="F249" t="s">
        <v>17</v>
      </c>
      <c r="G249">
        <v>2970</v>
      </c>
      <c r="H249">
        <v>1724874990.6288321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115558147.43000001</v>
      </c>
    </row>
    <row r="250" spans="1:14" x14ac:dyDescent="0.35">
      <c r="A250" t="s">
        <v>20</v>
      </c>
      <c r="B250" t="s">
        <v>60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1724874990.6431651</v>
      </c>
    </row>
    <row r="251" spans="1:14" x14ac:dyDescent="0.35">
      <c r="A251" t="s">
        <v>20</v>
      </c>
      <c r="B251" t="s">
        <v>60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1724874990.741364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98198890.686000004</v>
      </c>
    </row>
    <row r="252" spans="1:14" x14ac:dyDescent="0.35">
      <c r="A252" t="s">
        <v>57</v>
      </c>
      <c r="B252" t="s">
        <v>23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1724874990.7022669</v>
      </c>
    </row>
    <row r="253" spans="1:14" x14ac:dyDescent="0.35">
      <c r="A253" t="s">
        <v>57</v>
      </c>
      <c r="B253" t="s">
        <v>23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1724874990.8335021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131235122.68099999</v>
      </c>
    </row>
    <row r="255" spans="1:14" x14ac:dyDescent="0.35">
      <c r="A255" s="1" t="s">
        <v>33</v>
      </c>
    </row>
    <row r="256" spans="1:14" x14ac:dyDescent="0.35">
      <c r="A256" t="s">
        <v>20</v>
      </c>
      <c r="B256" t="s">
        <v>57</v>
      </c>
      <c r="C256">
        <v>1</v>
      </c>
      <c r="D256">
        <v>34</v>
      </c>
      <c r="E256">
        <v>420</v>
      </c>
      <c r="F256" t="s">
        <v>16</v>
      </c>
      <c r="G256">
        <v>1500</v>
      </c>
      <c r="H256">
        <v>1724875293.9789929</v>
      </c>
    </row>
    <row r="257" spans="1:14" x14ac:dyDescent="0.35">
      <c r="A257" t="s">
        <v>20</v>
      </c>
      <c r="B257" t="s">
        <v>57</v>
      </c>
      <c r="C257">
        <v>1</v>
      </c>
      <c r="D257">
        <v>34</v>
      </c>
      <c r="E257">
        <v>420</v>
      </c>
      <c r="F257" t="s">
        <v>17</v>
      </c>
      <c r="G257">
        <v>1500</v>
      </c>
      <c r="H257">
        <v>1724875294.091713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112720012.66500001</v>
      </c>
    </row>
    <row r="258" spans="1:14" x14ac:dyDescent="0.35">
      <c r="A258" t="s">
        <v>19</v>
      </c>
      <c r="B258" t="s">
        <v>20</v>
      </c>
      <c r="C258">
        <v>1</v>
      </c>
      <c r="D258">
        <v>0</v>
      </c>
      <c r="E258">
        <v>262</v>
      </c>
      <c r="F258" t="s">
        <v>16</v>
      </c>
      <c r="G258">
        <v>1500</v>
      </c>
      <c r="H258">
        <v>1724875293.9580159</v>
      </c>
    </row>
    <row r="259" spans="1:14" x14ac:dyDescent="0.35">
      <c r="A259" t="s">
        <v>19</v>
      </c>
      <c r="B259" t="s">
        <v>20</v>
      </c>
      <c r="C259">
        <v>1</v>
      </c>
      <c r="D259">
        <v>0</v>
      </c>
      <c r="E259">
        <v>262</v>
      </c>
      <c r="F259" t="s">
        <v>17</v>
      </c>
      <c r="G259">
        <v>1500</v>
      </c>
      <c r="H259">
        <v>1724875294.060621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102605104.44599999</v>
      </c>
    </row>
    <row r="260" spans="1:14" x14ac:dyDescent="0.35">
      <c r="A260" t="s">
        <v>14</v>
      </c>
      <c r="B260" t="s">
        <v>15</v>
      </c>
      <c r="C260">
        <v>1</v>
      </c>
      <c r="D260">
        <v>34</v>
      </c>
      <c r="E260">
        <v>420</v>
      </c>
      <c r="F260" t="s">
        <v>16</v>
      </c>
      <c r="G260">
        <v>1500</v>
      </c>
      <c r="H260">
        <v>1724875293.5677299</v>
      </c>
    </row>
    <row r="261" spans="1:14" x14ac:dyDescent="0.35">
      <c r="A261" t="s">
        <v>14</v>
      </c>
      <c r="B261" t="s">
        <v>15</v>
      </c>
      <c r="C261">
        <v>1</v>
      </c>
      <c r="D261">
        <v>34</v>
      </c>
      <c r="E261">
        <v>420</v>
      </c>
      <c r="F261" t="s">
        <v>17</v>
      </c>
      <c r="G261">
        <v>1500</v>
      </c>
      <c r="H261">
        <v>1724875293.703716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135986089.706</v>
      </c>
    </row>
    <row r="262" spans="1:14" x14ac:dyDescent="0.35">
      <c r="A262" t="s">
        <v>21</v>
      </c>
      <c r="B262" t="s">
        <v>22</v>
      </c>
      <c r="C262">
        <v>1</v>
      </c>
      <c r="D262">
        <v>0</v>
      </c>
      <c r="E262">
        <v>262</v>
      </c>
      <c r="F262" t="s">
        <v>16</v>
      </c>
      <c r="G262">
        <v>1500</v>
      </c>
      <c r="H262">
        <v>1724875294.1332769</v>
      </c>
    </row>
    <row r="263" spans="1:14" x14ac:dyDescent="0.35">
      <c r="A263" t="s">
        <v>21</v>
      </c>
      <c r="B263" t="s">
        <v>22</v>
      </c>
      <c r="C263">
        <v>1</v>
      </c>
      <c r="D263">
        <v>0</v>
      </c>
      <c r="E263">
        <v>262</v>
      </c>
      <c r="F263" t="s">
        <v>17</v>
      </c>
      <c r="G263">
        <v>1500</v>
      </c>
      <c r="H263">
        <v>1724875294.2810349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147758007.05000001</v>
      </c>
    </row>
    <row r="264" spans="1:14" x14ac:dyDescent="0.35">
      <c r="A264" t="s">
        <v>57</v>
      </c>
      <c r="B264" t="s">
        <v>58</v>
      </c>
      <c r="C264">
        <v>1</v>
      </c>
      <c r="D264">
        <v>34</v>
      </c>
      <c r="E264">
        <v>420</v>
      </c>
      <c r="F264" t="s">
        <v>16</v>
      </c>
      <c r="G264">
        <v>1500</v>
      </c>
      <c r="H264">
        <v>1724875293.8151569</v>
      </c>
    </row>
    <row r="265" spans="1:14" x14ac:dyDescent="0.35">
      <c r="A265" t="s">
        <v>57</v>
      </c>
      <c r="B265" t="s">
        <v>58</v>
      </c>
      <c r="C265">
        <v>1</v>
      </c>
      <c r="D265">
        <v>34</v>
      </c>
      <c r="E265">
        <v>420</v>
      </c>
      <c r="F265" t="s">
        <v>17</v>
      </c>
      <c r="G265">
        <v>1500</v>
      </c>
      <c r="H265">
        <v>1724875293.9298699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114712953.568</v>
      </c>
    </row>
    <row r="266" spans="1:14" x14ac:dyDescent="0.35">
      <c r="A266" t="s">
        <v>21</v>
      </c>
      <c r="B266" t="s">
        <v>19</v>
      </c>
      <c r="C266">
        <v>1</v>
      </c>
      <c r="D266">
        <v>34</v>
      </c>
      <c r="E266">
        <v>420</v>
      </c>
      <c r="F266" t="s">
        <v>16</v>
      </c>
      <c r="G266">
        <v>1500</v>
      </c>
      <c r="H266">
        <v>1724875294.182719</v>
      </c>
    </row>
    <row r="267" spans="1:14" x14ac:dyDescent="0.35">
      <c r="A267" t="s">
        <v>21</v>
      </c>
      <c r="B267" t="s">
        <v>19</v>
      </c>
      <c r="C267">
        <v>1</v>
      </c>
      <c r="D267">
        <v>34</v>
      </c>
      <c r="E267">
        <v>420</v>
      </c>
      <c r="F267" t="s">
        <v>17</v>
      </c>
      <c r="G267">
        <v>1500</v>
      </c>
      <c r="H267">
        <v>1724875294.319541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136821985.245</v>
      </c>
    </row>
    <row r="268" spans="1:14" x14ac:dyDescent="0.35">
      <c r="A268" t="s">
        <v>19</v>
      </c>
      <c r="B268" t="s">
        <v>21</v>
      </c>
      <c r="C268">
        <v>2</v>
      </c>
      <c r="D268">
        <v>35</v>
      </c>
      <c r="E268">
        <v>874</v>
      </c>
      <c r="F268" t="s">
        <v>16</v>
      </c>
      <c r="G268">
        <v>2970</v>
      </c>
      <c r="H268">
        <v>1724875293.687474</v>
      </c>
    </row>
    <row r="269" spans="1:14" x14ac:dyDescent="0.35">
      <c r="A269" t="s">
        <v>19</v>
      </c>
      <c r="B269" t="s">
        <v>21</v>
      </c>
      <c r="C269">
        <v>2</v>
      </c>
      <c r="D269">
        <v>35</v>
      </c>
      <c r="E269">
        <v>874</v>
      </c>
      <c r="F269" t="s">
        <v>17</v>
      </c>
      <c r="G269">
        <v>2970</v>
      </c>
      <c r="H269">
        <v>1724875293.822047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134572982.78799999</v>
      </c>
    </row>
    <row r="270" spans="1:14" x14ac:dyDescent="0.35">
      <c r="A270" t="s">
        <v>23</v>
      </c>
      <c r="B270" t="s">
        <v>24</v>
      </c>
      <c r="C270">
        <v>1</v>
      </c>
      <c r="D270">
        <v>35</v>
      </c>
      <c r="E270">
        <v>874</v>
      </c>
      <c r="F270" t="s">
        <v>16</v>
      </c>
      <c r="G270">
        <v>2970</v>
      </c>
      <c r="H270">
        <v>1724875293.675597</v>
      </c>
    </row>
    <row r="271" spans="1:14" x14ac:dyDescent="0.35">
      <c r="A271" t="s">
        <v>23</v>
      </c>
      <c r="B271" t="s">
        <v>24</v>
      </c>
      <c r="C271">
        <v>1</v>
      </c>
      <c r="D271">
        <v>35</v>
      </c>
      <c r="E271">
        <v>874</v>
      </c>
      <c r="F271" t="s">
        <v>17</v>
      </c>
      <c r="G271">
        <v>2970</v>
      </c>
      <c r="H271">
        <v>1724875293.7847891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109192132.95</v>
      </c>
    </row>
    <row r="272" spans="1:14" x14ac:dyDescent="0.35">
      <c r="A272" t="s">
        <v>20</v>
      </c>
      <c r="B272" t="s">
        <v>60</v>
      </c>
      <c r="C272">
        <v>1</v>
      </c>
      <c r="D272">
        <v>35</v>
      </c>
      <c r="E272">
        <v>874</v>
      </c>
      <c r="F272" t="s">
        <v>16</v>
      </c>
      <c r="G272">
        <v>2970</v>
      </c>
      <c r="H272">
        <v>1724875294.063103</v>
      </c>
    </row>
    <row r="273" spans="1:14" x14ac:dyDescent="0.35">
      <c r="A273" t="s">
        <v>20</v>
      </c>
      <c r="B273" t="s">
        <v>60</v>
      </c>
      <c r="C273">
        <v>1</v>
      </c>
      <c r="D273">
        <v>35</v>
      </c>
      <c r="E273">
        <v>874</v>
      </c>
      <c r="F273" t="s">
        <v>17</v>
      </c>
      <c r="G273">
        <v>2970</v>
      </c>
      <c r="H273">
        <v>1724875294.1988549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135751962.662</v>
      </c>
    </row>
    <row r="274" spans="1:14" x14ac:dyDescent="0.35">
      <c r="A274" t="s">
        <v>20</v>
      </c>
      <c r="B274" t="s">
        <v>59</v>
      </c>
      <c r="C274">
        <v>1</v>
      </c>
      <c r="D274">
        <v>35</v>
      </c>
      <c r="E274">
        <v>874</v>
      </c>
      <c r="F274" t="s">
        <v>16</v>
      </c>
      <c r="G274">
        <v>2970</v>
      </c>
      <c r="H274">
        <v>1724875294.0296221</v>
      </c>
    </row>
    <row r="275" spans="1:14" x14ac:dyDescent="0.35">
      <c r="A275" t="s">
        <v>20</v>
      </c>
      <c r="B275" t="s">
        <v>59</v>
      </c>
      <c r="C275">
        <v>1</v>
      </c>
      <c r="D275">
        <v>35</v>
      </c>
      <c r="E275">
        <v>874</v>
      </c>
      <c r="F275" t="s">
        <v>17</v>
      </c>
      <c r="G275">
        <v>2970</v>
      </c>
      <c r="H275">
        <v>1724875294.1650679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135445833.206</v>
      </c>
    </row>
    <row r="276" spans="1:14" x14ac:dyDescent="0.35">
      <c r="A276" t="s">
        <v>60</v>
      </c>
      <c r="B276" t="s">
        <v>61</v>
      </c>
      <c r="C276">
        <v>1</v>
      </c>
      <c r="D276">
        <v>35</v>
      </c>
      <c r="E276">
        <v>874</v>
      </c>
      <c r="F276" t="s">
        <v>16</v>
      </c>
      <c r="G276">
        <v>2970</v>
      </c>
      <c r="H276">
        <v>1724875293.9660809</v>
      </c>
    </row>
    <row r="277" spans="1:14" x14ac:dyDescent="0.35">
      <c r="A277" t="s">
        <v>60</v>
      </c>
      <c r="B277" t="s">
        <v>61</v>
      </c>
      <c r="C277">
        <v>1</v>
      </c>
      <c r="D277">
        <v>35</v>
      </c>
      <c r="E277">
        <v>874</v>
      </c>
      <c r="F277" t="s">
        <v>17</v>
      </c>
      <c r="G277">
        <v>2970</v>
      </c>
      <c r="H277">
        <v>1724875294.0734341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107353210.449</v>
      </c>
    </row>
    <row r="278" spans="1:14" x14ac:dyDescent="0.35">
      <c r="A278" t="s">
        <v>61</v>
      </c>
      <c r="B278" t="s">
        <v>14</v>
      </c>
      <c r="C278">
        <v>1</v>
      </c>
      <c r="D278">
        <v>46</v>
      </c>
      <c r="E278">
        <v>483</v>
      </c>
      <c r="F278" t="s">
        <v>16</v>
      </c>
      <c r="G278">
        <v>2970</v>
      </c>
      <c r="H278">
        <v>1724875294.062078</v>
      </c>
    </row>
    <row r="279" spans="1:14" x14ac:dyDescent="0.35">
      <c r="A279" t="s">
        <v>61</v>
      </c>
      <c r="B279" t="s">
        <v>14</v>
      </c>
      <c r="C279">
        <v>1</v>
      </c>
      <c r="D279">
        <v>46</v>
      </c>
      <c r="E279">
        <v>483</v>
      </c>
      <c r="F279" t="s">
        <v>17</v>
      </c>
      <c r="G279">
        <v>2970</v>
      </c>
      <c r="H279">
        <v>1724875294.172755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110677003.86</v>
      </c>
    </row>
    <row r="280" spans="1:14" x14ac:dyDescent="0.35">
      <c r="A280" t="s">
        <v>57</v>
      </c>
      <c r="B280" t="s">
        <v>23</v>
      </c>
      <c r="C280">
        <v>1</v>
      </c>
      <c r="D280">
        <v>35</v>
      </c>
      <c r="E280">
        <v>874</v>
      </c>
      <c r="F280" t="s">
        <v>16</v>
      </c>
      <c r="G280">
        <v>2970</v>
      </c>
      <c r="H280">
        <v>1724875294.1290679</v>
      </c>
    </row>
    <row r="281" spans="1:14" x14ac:dyDescent="0.35">
      <c r="A281" t="s">
        <v>57</v>
      </c>
      <c r="B281" t="s">
        <v>23</v>
      </c>
      <c r="C281">
        <v>1</v>
      </c>
      <c r="D281">
        <v>35</v>
      </c>
      <c r="E281">
        <v>874</v>
      </c>
      <c r="F281" t="s">
        <v>17</v>
      </c>
      <c r="G281">
        <v>2970</v>
      </c>
      <c r="H281">
        <v>1724875294.2554221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126354217.529</v>
      </c>
    </row>
    <row r="285" spans="1:14" x14ac:dyDescent="0.35">
      <c r="A285" s="1" t="s">
        <v>34</v>
      </c>
      <c r="B285" s="1" t="s">
        <v>35</v>
      </c>
    </row>
    <row r="286" spans="1:14" x14ac:dyDescent="0.35">
      <c r="A286" s="1" t="s">
        <v>36</v>
      </c>
      <c r="B286">
        <f>ROUND(AVERAGEIF(I:I, "&lt;&gt;", I:I), 3)</f>
        <v>0</v>
      </c>
    </row>
    <row r="287" spans="1:14" x14ac:dyDescent="0.35">
      <c r="A287" s="1" t="s">
        <v>37</v>
      </c>
      <c r="B287">
        <f>ROUND(AVERAGEIF(L:L, "&lt;&gt;", L:L), 3)</f>
        <v>0</v>
      </c>
    </row>
    <row r="288" spans="1:14" x14ac:dyDescent="0.35">
      <c r="A288" s="1" t="s">
        <v>38</v>
      </c>
      <c r="B288">
        <f>ROUND(AVERAGEIF(M:M, "&lt;&gt;", M:M), 3)</f>
        <v>0</v>
      </c>
    </row>
    <row r="289" spans="1:3" x14ac:dyDescent="0.35">
      <c r="A289" s="1" t="s">
        <v>39</v>
      </c>
      <c r="B289">
        <f>ROUND(AVERAGEIF(N:N, "&lt;&gt;", N:N), 3)</f>
        <v>122128501.30500001</v>
      </c>
    </row>
    <row r="290" spans="1:3" x14ac:dyDescent="0.35">
      <c r="A290" s="1" t="s">
        <v>40</v>
      </c>
      <c r="B290">
        <f>COUNTIF(B1:B285, "Created SRv6 rule") / 10</f>
        <v>0</v>
      </c>
    </row>
    <row r="291" spans="1:3" x14ac:dyDescent="0.35">
      <c r="A291" s="1" t="s">
        <v>41</v>
      </c>
      <c r="B291">
        <f>COUNTIF(B1:B285, "Removed SRv6 rule") / 10</f>
        <v>0</v>
      </c>
    </row>
    <row r="292" spans="1:3" x14ac:dyDescent="0.35">
      <c r="A292" s="1" t="s">
        <v>42</v>
      </c>
      <c r="B292">
        <v>12341.561</v>
      </c>
    </row>
    <row r="293" spans="1:3" x14ac:dyDescent="0.35">
      <c r="A293" s="1" t="s">
        <v>43</v>
      </c>
      <c r="B293">
        <v>5776.884</v>
      </c>
    </row>
    <row r="294" spans="1:3" x14ac:dyDescent="0.35">
      <c r="A294" s="1" t="s">
        <v>44</v>
      </c>
      <c r="B294">
        <v>2217.3310000000001</v>
      </c>
    </row>
    <row r="295" spans="1:3" x14ac:dyDescent="0.35">
      <c r="A295" s="1" t="s">
        <v>45</v>
      </c>
      <c r="B295">
        <v>1859.99</v>
      </c>
    </row>
    <row r="297" spans="1:3" x14ac:dyDescent="0.35">
      <c r="A297" s="1" t="s">
        <v>46</v>
      </c>
      <c r="B297" s="1" t="s">
        <v>47</v>
      </c>
      <c r="C297" s="1" t="s">
        <v>48</v>
      </c>
    </row>
    <row r="298" spans="1:3" x14ac:dyDescent="0.35">
      <c r="A298">
        <v>1</v>
      </c>
      <c r="B298">
        <v>19.532</v>
      </c>
      <c r="C298">
        <v>16771757</v>
      </c>
    </row>
    <row r="299" spans="1:3" x14ac:dyDescent="0.35">
      <c r="A299">
        <v>10</v>
      </c>
      <c r="B299">
        <v>11.715999999999999</v>
      </c>
      <c r="C299">
        <v>20943662</v>
      </c>
    </row>
    <row r="300" spans="1:3" x14ac:dyDescent="0.35">
      <c r="A300">
        <v>11</v>
      </c>
      <c r="B300">
        <v>34.476999999999997</v>
      </c>
      <c r="C300">
        <v>54897154</v>
      </c>
    </row>
    <row r="301" spans="1:3" x14ac:dyDescent="0.35">
      <c r="A301">
        <v>12</v>
      </c>
      <c r="B301">
        <v>3.1389999999999998</v>
      </c>
      <c r="C301">
        <v>2696820</v>
      </c>
    </row>
    <row r="302" spans="1:3" x14ac:dyDescent="0.35">
      <c r="A302">
        <v>13</v>
      </c>
      <c r="B302">
        <v>37.616</v>
      </c>
      <c r="C302">
        <v>57593974</v>
      </c>
    </row>
    <row r="303" spans="1:3" x14ac:dyDescent="0.35">
      <c r="A303">
        <v>14</v>
      </c>
      <c r="B303">
        <v>20.766999999999999</v>
      </c>
      <c r="C303">
        <v>37124898</v>
      </c>
    </row>
    <row r="304" spans="1:3" x14ac:dyDescent="0.35">
      <c r="A304">
        <v>2</v>
      </c>
      <c r="B304">
        <v>41.587000000000003</v>
      </c>
      <c r="C304">
        <v>60979230</v>
      </c>
    </row>
    <row r="305" spans="1:4" x14ac:dyDescent="0.35">
      <c r="A305">
        <v>3</v>
      </c>
      <c r="B305">
        <v>47.51</v>
      </c>
      <c r="C305">
        <v>64830414</v>
      </c>
    </row>
    <row r="306" spans="1:4" x14ac:dyDescent="0.35">
      <c r="A306">
        <v>4</v>
      </c>
      <c r="B306">
        <v>16.393000000000001</v>
      </c>
      <c r="C306">
        <v>14074937</v>
      </c>
    </row>
    <row r="307" spans="1:4" x14ac:dyDescent="0.35">
      <c r="A307">
        <v>5</v>
      </c>
      <c r="B307">
        <v>38.424999999999997</v>
      </c>
      <c r="C307">
        <v>43881439</v>
      </c>
    </row>
    <row r="308" spans="1:4" x14ac:dyDescent="0.35">
      <c r="A308">
        <v>6</v>
      </c>
      <c r="B308">
        <v>14.829000000000001</v>
      </c>
      <c r="C308">
        <v>22226678</v>
      </c>
    </row>
    <row r="309" spans="1:4" x14ac:dyDescent="0.35">
      <c r="A309">
        <v>7</v>
      </c>
      <c r="B309">
        <v>30.16</v>
      </c>
      <c r="C309">
        <v>43872832</v>
      </c>
    </row>
    <row r="310" spans="1:4" x14ac:dyDescent="0.35">
      <c r="A310" s="1" t="s">
        <v>49</v>
      </c>
      <c r="B310">
        <v>27.122</v>
      </c>
      <c r="C310">
        <v>37731627.142999999</v>
      </c>
    </row>
    <row r="311" spans="1:4" x14ac:dyDescent="0.35">
      <c r="A311" s="1" t="s">
        <v>50</v>
      </c>
      <c r="B311">
        <v>16.446000000000002</v>
      </c>
      <c r="C311">
        <v>24366713.044</v>
      </c>
    </row>
    <row r="313" spans="1:4" x14ac:dyDescent="0.35">
      <c r="A313" s="1" t="s">
        <v>51</v>
      </c>
      <c r="B313" s="1" t="s">
        <v>52</v>
      </c>
      <c r="C313" s="1" t="s">
        <v>53</v>
      </c>
      <c r="D313" s="1" t="s">
        <v>54</v>
      </c>
    </row>
    <row r="314" spans="1:4" x14ac:dyDescent="0.35">
      <c r="A314" s="1" t="s">
        <v>39</v>
      </c>
      <c r="B314">
        <f>IF(SUMIF(D1:D310, "&lt;&gt;46", N1:N310) = 0, "none", SUMIF(D1:D310, "&lt;&gt;46", N1:N310))</f>
        <v>14654117345.810993</v>
      </c>
      <c r="C314">
        <f>IF(SUMIF(D1:D310, 46, N1:N310) = 0, "none", SUMIF(D1:D310, 46, N1:N310))</f>
        <v>1222587823.8669999</v>
      </c>
      <c r="D314">
        <f>IFERROR(ROUND((C314 - B314)/ABS(B314) * 100, 3), "none")</f>
        <v>-91.656999999999996</v>
      </c>
    </row>
    <row r="315" spans="1:4" x14ac:dyDescent="0.35">
      <c r="A315" s="1" t="s">
        <v>55</v>
      </c>
      <c r="B315">
        <v>12380.75</v>
      </c>
      <c r="C315">
        <v>12045.883</v>
      </c>
      <c r="D315">
        <f>IFERROR(ROUND((C315 - B315)/ABS(B315) * 100, 3), "none")</f>
        <v>-2.7050000000000001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3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19</v>
      </c>
      <c r="B4" t="s">
        <v>20</v>
      </c>
      <c r="C4">
        <v>1</v>
      </c>
      <c r="D4">
        <v>0</v>
      </c>
      <c r="E4">
        <v>262</v>
      </c>
      <c r="F4" t="s">
        <v>16</v>
      </c>
      <c r="G4">
        <v>1500</v>
      </c>
      <c r="H4">
        <v>1724844843.0934639</v>
      </c>
    </row>
    <row r="5" spans="1:14" x14ac:dyDescent="0.35">
      <c r="A5" t="s">
        <v>19</v>
      </c>
      <c r="B5" t="s">
        <v>20</v>
      </c>
      <c r="C5">
        <v>1</v>
      </c>
      <c r="D5">
        <v>0</v>
      </c>
      <c r="E5">
        <v>262</v>
      </c>
      <c r="F5" t="s">
        <v>17</v>
      </c>
      <c r="G5">
        <v>1500</v>
      </c>
      <c r="H5">
        <v>1724844843.57184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478376150.13099998</v>
      </c>
    </row>
    <row r="6" spans="1:14" x14ac:dyDescent="0.35">
      <c r="A6" t="s">
        <v>14</v>
      </c>
      <c r="B6" t="s">
        <v>15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1724844843.09761</v>
      </c>
    </row>
    <row r="7" spans="1:14" x14ac:dyDescent="0.35">
      <c r="A7" t="s">
        <v>14</v>
      </c>
      <c r="B7" t="s">
        <v>15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1724844843.580004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482393980.02600002</v>
      </c>
    </row>
    <row r="8" spans="1:14" x14ac:dyDescent="0.35">
      <c r="A8" t="s">
        <v>21</v>
      </c>
      <c r="B8" t="s">
        <v>22</v>
      </c>
      <c r="C8">
        <v>1</v>
      </c>
      <c r="D8">
        <v>0</v>
      </c>
      <c r="E8">
        <v>262</v>
      </c>
      <c r="F8" t="s">
        <v>16</v>
      </c>
      <c r="G8">
        <v>1500</v>
      </c>
      <c r="H8">
        <v>1724844843.098201</v>
      </c>
    </row>
    <row r="9" spans="1:14" x14ac:dyDescent="0.35">
      <c r="A9" t="s">
        <v>21</v>
      </c>
      <c r="B9" t="s">
        <v>22</v>
      </c>
      <c r="C9">
        <v>1</v>
      </c>
      <c r="D9">
        <v>0</v>
      </c>
      <c r="E9">
        <v>262</v>
      </c>
      <c r="F9" t="s">
        <v>17</v>
      </c>
      <c r="G9">
        <v>1500</v>
      </c>
      <c r="H9">
        <v>1724844843.5589321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460731029.50999999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1724844843.0975659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1724844843.584163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486597061.15700001</v>
      </c>
    </row>
    <row r="13" spans="1:14" x14ac:dyDescent="0.35">
      <c r="A13" s="1" t="s">
        <v>25</v>
      </c>
    </row>
    <row r="14" spans="1:14" x14ac:dyDescent="0.35">
      <c r="A14" t="s">
        <v>21</v>
      </c>
      <c r="B14" t="s">
        <v>22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1724845144.3660409</v>
      </c>
    </row>
    <row r="15" spans="1:14" x14ac:dyDescent="0.35">
      <c r="A15" t="s">
        <v>21</v>
      </c>
      <c r="B15" t="s">
        <v>22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1724845144.4742341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108193159.103</v>
      </c>
    </row>
    <row r="16" spans="1:14" x14ac:dyDescent="0.35">
      <c r="A16" t="s">
        <v>19</v>
      </c>
      <c r="B16" t="s">
        <v>20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1724845144.3578489</v>
      </c>
    </row>
    <row r="17" spans="1:14" x14ac:dyDescent="0.35">
      <c r="A17" t="s">
        <v>19</v>
      </c>
      <c r="B17" t="s">
        <v>20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1724845144.4635651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105716228.485</v>
      </c>
    </row>
    <row r="18" spans="1:14" x14ac:dyDescent="0.35">
      <c r="A18" t="s">
        <v>14</v>
      </c>
      <c r="B18" t="s">
        <v>15</v>
      </c>
      <c r="C18">
        <v>1</v>
      </c>
      <c r="D18">
        <v>34</v>
      </c>
      <c r="E18">
        <v>420</v>
      </c>
      <c r="F18" t="s">
        <v>16</v>
      </c>
      <c r="G18">
        <v>1500</v>
      </c>
      <c r="H18">
        <v>1724845144.3578129</v>
      </c>
    </row>
    <row r="19" spans="1:14" x14ac:dyDescent="0.35">
      <c r="A19" t="s">
        <v>14</v>
      </c>
      <c r="B19" t="s">
        <v>15</v>
      </c>
      <c r="C19">
        <v>1</v>
      </c>
      <c r="D19">
        <v>34</v>
      </c>
      <c r="E19">
        <v>420</v>
      </c>
      <c r="F19" t="s">
        <v>17</v>
      </c>
      <c r="G19">
        <v>1500</v>
      </c>
      <c r="H19">
        <v>1724845144.413456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55643081.664999999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1724845144.365972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1724845144.459383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93410968.781000003</v>
      </c>
    </row>
    <row r="23" spans="1:14" x14ac:dyDescent="0.35">
      <c r="A23" s="1" t="s">
        <v>26</v>
      </c>
    </row>
    <row r="24" spans="1:14" x14ac:dyDescent="0.35">
      <c r="A24" t="s">
        <v>21</v>
      </c>
      <c r="B24" t="s">
        <v>22</v>
      </c>
      <c r="C24">
        <v>1</v>
      </c>
      <c r="D24">
        <v>0</v>
      </c>
      <c r="E24">
        <v>262</v>
      </c>
      <c r="F24" t="s">
        <v>16</v>
      </c>
      <c r="G24">
        <v>1500</v>
      </c>
      <c r="H24">
        <v>1724845447.447432</v>
      </c>
    </row>
    <row r="25" spans="1:14" x14ac:dyDescent="0.35">
      <c r="A25" t="s">
        <v>21</v>
      </c>
      <c r="B25" t="s">
        <v>22</v>
      </c>
      <c r="C25">
        <v>1</v>
      </c>
      <c r="D25">
        <v>0</v>
      </c>
      <c r="E25">
        <v>262</v>
      </c>
      <c r="F25" t="s">
        <v>17</v>
      </c>
      <c r="G25">
        <v>1500</v>
      </c>
      <c r="H25">
        <v>1724845447.5829589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135526895.523</v>
      </c>
    </row>
    <row r="26" spans="1:14" x14ac:dyDescent="0.35">
      <c r="A26" t="s">
        <v>19</v>
      </c>
      <c r="B26" t="s">
        <v>20</v>
      </c>
      <c r="C26">
        <v>1</v>
      </c>
      <c r="D26">
        <v>0</v>
      </c>
      <c r="E26">
        <v>262</v>
      </c>
      <c r="F26" t="s">
        <v>16</v>
      </c>
      <c r="G26">
        <v>1500</v>
      </c>
      <c r="H26">
        <v>1724845447.3815899</v>
      </c>
    </row>
    <row r="27" spans="1:14" x14ac:dyDescent="0.35">
      <c r="A27" t="s">
        <v>19</v>
      </c>
      <c r="B27" t="s">
        <v>20</v>
      </c>
      <c r="C27">
        <v>1</v>
      </c>
      <c r="D27">
        <v>0</v>
      </c>
      <c r="E27">
        <v>262</v>
      </c>
      <c r="F27" t="s">
        <v>17</v>
      </c>
      <c r="G27">
        <v>1500</v>
      </c>
      <c r="H27">
        <v>1724845447.493288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111698150.63500001</v>
      </c>
    </row>
    <row r="28" spans="1:14" x14ac:dyDescent="0.35">
      <c r="A28" t="s">
        <v>14</v>
      </c>
      <c r="B28" t="s">
        <v>15</v>
      </c>
      <c r="C28">
        <v>1</v>
      </c>
      <c r="D28">
        <v>34</v>
      </c>
      <c r="E28">
        <v>420</v>
      </c>
      <c r="F28" t="s">
        <v>16</v>
      </c>
      <c r="G28">
        <v>1500</v>
      </c>
      <c r="H28">
        <v>1724845447.4085331</v>
      </c>
    </row>
    <row r="29" spans="1:14" x14ac:dyDescent="0.35">
      <c r="A29" t="s">
        <v>14</v>
      </c>
      <c r="B29" t="s">
        <v>15</v>
      </c>
      <c r="C29">
        <v>1</v>
      </c>
      <c r="D29">
        <v>34</v>
      </c>
      <c r="E29">
        <v>420</v>
      </c>
      <c r="F29" t="s">
        <v>17</v>
      </c>
      <c r="G29">
        <v>1500</v>
      </c>
      <c r="H29">
        <v>1724845447.505487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96953868.865999997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1724845447.3937759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1724845447.5154021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121626138.68700001</v>
      </c>
    </row>
    <row r="33" spans="1:14" x14ac:dyDescent="0.35">
      <c r="A33" s="1" t="s">
        <v>27</v>
      </c>
    </row>
    <row r="34" spans="1:14" x14ac:dyDescent="0.35">
      <c r="A34" t="s">
        <v>19</v>
      </c>
      <c r="B34" t="s">
        <v>20</v>
      </c>
      <c r="C34">
        <v>1</v>
      </c>
      <c r="D34">
        <v>0</v>
      </c>
      <c r="E34">
        <v>262</v>
      </c>
      <c r="F34" t="s">
        <v>16</v>
      </c>
      <c r="G34">
        <v>1500</v>
      </c>
      <c r="H34">
        <v>1724845750.4579101</v>
      </c>
    </row>
    <row r="35" spans="1:14" x14ac:dyDescent="0.35">
      <c r="A35" t="s">
        <v>19</v>
      </c>
      <c r="B35" t="s">
        <v>20</v>
      </c>
      <c r="C35">
        <v>1</v>
      </c>
      <c r="D35">
        <v>0</v>
      </c>
      <c r="E35">
        <v>262</v>
      </c>
      <c r="F35" t="s">
        <v>17</v>
      </c>
      <c r="G35">
        <v>1500</v>
      </c>
      <c r="H35">
        <v>1724845750.5796039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121693849.564</v>
      </c>
    </row>
    <row r="36" spans="1:14" x14ac:dyDescent="0.35">
      <c r="A36" t="s">
        <v>14</v>
      </c>
      <c r="B36" t="s">
        <v>15</v>
      </c>
      <c r="C36">
        <v>1</v>
      </c>
      <c r="D36">
        <v>34</v>
      </c>
      <c r="E36">
        <v>420</v>
      </c>
      <c r="F36" t="s">
        <v>16</v>
      </c>
      <c r="G36">
        <v>1500</v>
      </c>
      <c r="H36">
        <v>1724845750.5504251</v>
      </c>
    </row>
    <row r="37" spans="1:14" x14ac:dyDescent="0.35">
      <c r="A37" t="s">
        <v>14</v>
      </c>
      <c r="B37" t="s">
        <v>15</v>
      </c>
      <c r="C37">
        <v>1</v>
      </c>
      <c r="D37">
        <v>34</v>
      </c>
      <c r="E37">
        <v>420</v>
      </c>
      <c r="F37" t="s">
        <v>17</v>
      </c>
      <c r="G37">
        <v>1500</v>
      </c>
      <c r="H37">
        <v>1724845750.653976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103550910.95</v>
      </c>
    </row>
    <row r="38" spans="1:14" x14ac:dyDescent="0.35">
      <c r="A38" t="s">
        <v>21</v>
      </c>
      <c r="B38" t="s">
        <v>22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1724845750.4580419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1724845750.5754249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117383003.235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1724845750.4952719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1724845750.6195891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124317169.189</v>
      </c>
    </row>
    <row r="43" spans="1:14" x14ac:dyDescent="0.35">
      <c r="A43" s="1" t="s">
        <v>28</v>
      </c>
    </row>
    <row r="44" spans="1:14" x14ac:dyDescent="0.35">
      <c r="A44" t="s">
        <v>19</v>
      </c>
      <c r="B44" t="s">
        <v>20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1724846053.525794</v>
      </c>
    </row>
    <row r="45" spans="1:14" x14ac:dyDescent="0.35">
      <c r="A45" t="s">
        <v>19</v>
      </c>
      <c r="B45" t="s">
        <v>20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1724846053.6130359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87241888.046000004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1724846053.5617051</v>
      </c>
    </row>
    <row r="47" spans="1:14" x14ac:dyDescent="0.35">
      <c r="A47" t="s">
        <v>21</v>
      </c>
      <c r="B47" t="s">
        <v>22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1724846053.6652999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103594779.96799999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1724846053.60168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1724846053.7354839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133803844.45200001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1724846053.6096511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1724846053.7180941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108443021.774</v>
      </c>
    </row>
    <row r="53" spans="1:14" x14ac:dyDescent="0.35">
      <c r="A53" s="1" t="s">
        <v>29</v>
      </c>
    </row>
    <row r="54" spans="1:14" x14ac:dyDescent="0.35">
      <c r="A54" t="s">
        <v>14</v>
      </c>
      <c r="B54" t="s">
        <v>15</v>
      </c>
      <c r="C54">
        <v>1</v>
      </c>
      <c r="D54">
        <v>34</v>
      </c>
      <c r="E54">
        <v>420</v>
      </c>
      <c r="F54" t="s">
        <v>16</v>
      </c>
      <c r="G54">
        <v>1500</v>
      </c>
      <c r="H54">
        <v>1724846356.6976969</v>
      </c>
    </row>
    <row r="55" spans="1:14" x14ac:dyDescent="0.35">
      <c r="A55" t="s">
        <v>14</v>
      </c>
      <c r="B55" t="s">
        <v>15</v>
      </c>
      <c r="C55">
        <v>1</v>
      </c>
      <c r="D55">
        <v>34</v>
      </c>
      <c r="E55">
        <v>420</v>
      </c>
      <c r="F55" t="s">
        <v>17</v>
      </c>
      <c r="G55">
        <v>1500</v>
      </c>
      <c r="H55">
        <v>1724846356.7888689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91171979.903999999</v>
      </c>
    </row>
    <row r="56" spans="1:14" x14ac:dyDescent="0.35">
      <c r="A56" t="s">
        <v>19</v>
      </c>
      <c r="B56" t="s">
        <v>20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1724846356.8204761</v>
      </c>
    </row>
    <row r="57" spans="1:14" x14ac:dyDescent="0.35">
      <c r="A57" t="s">
        <v>19</v>
      </c>
      <c r="B57" t="s">
        <v>20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1724846356.9271801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106703996.65800001</v>
      </c>
    </row>
    <row r="58" spans="1:14" x14ac:dyDescent="0.35">
      <c r="A58" t="s">
        <v>21</v>
      </c>
      <c r="B58" t="s">
        <v>22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1724846356.666199</v>
      </c>
    </row>
    <row r="59" spans="1:14" x14ac:dyDescent="0.35">
      <c r="A59" t="s">
        <v>21</v>
      </c>
      <c r="B59" t="s">
        <v>22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1724846356.745647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79447984.694999993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1724846356.6976161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1724846356.788238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90621948.241999999</v>
      </c>
    </row>
    <row r="63" spans="1:14" x14ac:dyDescent="0.35">
      <c r="A63" s="1" t="s">
        <v>30</v>
      </c>
    </row>
    <row r="64" spans="1:14" x14ac:dyDescent="0.35">
      <c r="A64" t="s">
        <v>14</v>
      </c>
      <c r="B64" t="s">
        <v>15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1724846659.698436</v>
      </c>
    </row>
    <row r="65" spans="1:14" x14ac:dyDescent="0.35">
      <c r="A65" t="s">
        <v>14</v>
      </c>
      <c r="B65" t="s">
        <v>15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1724846659.803802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105365991.59199999</v>
      </c>
    </row>
    <row r="66" spans="1:14" x14ac:dyDescent="0.35">
      <c r="A66" t="s">
        <v>21</v>
      </c>
      <c r="B66" t="s">
        <v>22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1724846659.6740241</v>
      </c>
    </row>
    <row r="67" spans="1:14" x14ac:dyDescent="0.35">
      <c r="A67" t="s">
        <v>21</v>
      </c>
      <c r="B67" t="s">
        <v>22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1724846659.7970021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122977972.031</v>
      </c>
    </row>
    <row r="68" spans="1:14" x14ac:dyDescent="0.35">
      <c r="A68" t="s">
        <v>19</v>
      </c>
      <c r="B68" t="s">
        <v>20</v>
      </c>
      <c r="C68">
        <v>1</v>
      </c>
      <c r="D68">
        <v>0</v>
      </c>
      <c r="E68">
        <v>262</v>
      </c>
      <c r="F68" t="s">
        <v>16</v>
      </c>
      <c r="G68">
        <v>1500</v>
      </c>
      <c r="H68">
        <v>1724846659.7061579</v>
      </c>
    </row>
    <row r="69" spans="1:14" x14ac:dyDescent="0.35">
      <c r="A69" t="s">
        <v>19</v>
      </c>
      <c r="B69" t="s">
        <v>20</v>
      </c>
      <c r="C69">
        <v>1</v>
      </c>
      <c r="D69">
        <v>0</v>
      </c>
      <c r="E69">
        <v>262</v>
      </c>
      <c r="F69" t="s">
        <v>17</v>
      </c>
      <c r="G69">
        <v>1500</v>
      </c>
      <c r="H69">
        <v>1724846659.8188181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112660169.601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1724846659.649894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1724846659.757107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107213020.325</v>
      </c>
    </row>
    <row r="73" spans="1:14" x14ac:dyDescent="0.35">
      <c r="A73" s="1" t="s">
        <v>31</v>
      </c>
    </row>
    <row r="74" spans="1:14" x14ac:dyDescent="0.35">
      <c r="A74" t="s">
        <v>14</v>
      </c>
      <c r="B74" t="s">
        <v>15</v>
      </c>
      <c r="C74">
        <v>1</v>
      </c>
      <c r="D74">
        <v>34</v>
      </c>
      <c r="E74">
        <v>420</v>
      </c>
      <c r="F74" t="s">
        <v>16</v>
      </c>
      <c r="G74">
        <v>1500</v>
      </c>
      <c r="H74">
        <v>1724846962.7446389</v>
      </c>
    </row>
    <row r="75" spans="1:14" x14ac:dyDescent="0.35">
      <c r="A75" t="s">
        <v>14</v>
      </c>
      <c r="B75" t="s">
        <v>15</v>
      </c>
      <c r="C75">
        <v>1</v>
      </c>
      <c r="D75">
        <v>34</v>
      </c>
      <c r="E75">
        <v>420</v>
      </c>
      <c r="F75" t="s">
        <v>17</v>
      </c>
      <c r="G75">
        <v>1500</v>
      </c>
      <c r="H75">
        <v>1724846962.9174249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172785997.391</v>
      </c>
    </row>
    <row r="76" spans="1:14" x14ac:dyDescent="0.35">
      <c r="A76" t="s">
        <v>19</v>
      </c>
      <c r="B76" t="s">
        <v>20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1724846962.7475221</v>
      </c>
    </row>
    <row r="77" spans="1:14" x14ac:dyDescent="0.35">
      <c r="A77" t="s">
        <v>19</v>
      </c>
      <c r="B77" t="s">
        <v>20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1724846962.892869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145346879.95899999</v>
      </c>
    </row>
    <row r="78" spans="1:14" x14ac:dyDescent="0.35">
      <c r="A78" t="s">
        <v>21</v>
      </c>
      <c r="B78" t="s">
        <v>22</v>
      </c>
      <c r="C78">
        <v>1</v>
      </c>
      <c r="D78">
        <v>0</v>
      </c>
      <c r="E78">
        <v>262</v>
      </c>
      <c r="F78" t="s">
        <v>16</v>
      </c>
      <c r="G78">
        <v>1500</v>
      </c>
      <c r="H78">
        <v>1724846962.74175</v>
      </c>
    </row>
    <row r="79" spans="1:14" x14ac:dyDescent="0.35">
      <c r="A79" t="s">
        <v>21</v>
      </c>
      <c r="B79" t="s">
        <v>22</v>
      </c>
      <c r="C79">
        <v>1</v>
      </c>
      <c r="D79">
        <v>0</v>
      </c>
      <c r="E79">
        <v>262</v>
      </c>
      <c r="F79" t="s">
        <v>17</v>
      </c>
      <c r="G79">
        <v>1500</v>
      </c>
      <c r="H79">
        <v>1724846962.8586781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116928100.586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1724846962.7417481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1724846962.893126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151377916.336</v>
      </c>
    </row>
    <row r="83" spans="1:14" x14ac:dyDescent="0.35">
      <c r="A83" s="1" t="s">
        <v>32</v>
      </c>
    </row>
    <row r="84" spans="1:14" x14ac:dyDescent="0.35">
      <c r="A84" t="s">
        <v>14</v>
      </c>
      <c r="B84" t="s">
        <v>15</v>
      </c>
      <c r="C84">
        <v>1</v>
      </c>
      <c r="D84">
        <v>34</v>
      </c>
      <c r="E84">
        <v>420</v>
      </c>
      <c r="F84" t="s">
        <v>16</v>
      </c>
      <c r="G84">
        <v>1500</v>
      </c>
      <c r="H84">
        <v>1724847265.8497159</v>
      </c>
    </row>
    <row r="85" spans="1:14" x14ac:dyDescent="0.35">
      <c r="A85" t="s">
        <v>14</v>
      </c>
      <c r="B85" t="s">
        <v>15</v>
      </c>
      <c r="C85">
        <v>1</v>
      </c>
      <c r="D85">
        <v>34</v>
      </c>
      <c r="E85">
        <v>420</v>
      </c>
      <c r="F85" t="s">
        <v>17</v>
      </c>
      <c r="G85">
        <v>1500</v>
      </c>
      <c r="H85">
        <v>1724847265.9385359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88819980.621000007</v>
      </c>
    </row>
    <row r="86" spans="1:14" x14ac:dyDescent="0.35">
      <c r="A86" t="s">
        <v>21</v>
      </c>
      <c r="B86" t="s">
        <v>22</v>
      </c>
      <c r="C86">
        <v>1</v>
      </c>
      <c r="D86">
        <v>0</v>
      </c>
      <c r="E86">
        <v>262</v>
      </c>
      <c r="F86" t="s">
        <v>16</v>
      </c>
      <c r="G86">
        <v>1500</v>
      </c>
      <c r="H86">
        <v>1724847265.9578691</v>
      </c>
    </row>
    <row r="87" spans="1:14" x14ac:dyDescent="0.35">
      <c r="A87" t="s">
        <v>21</v>
      </c>
      <c r="B87" t="s">
        <v>22</v>
      </c>
      <c r="C87">
        <v>1</v>
      </c>
      <c r="D87">
        <v>0</v>
      </c>
      <c r="E87">
        <v>262</v>
      </c>
      <c r="F87" t="s">
        <v>17</v>
      </c>
      <c r="G87">
        <v>1500</v>
      </c>
      <c r="H87">
        <v>1724847266.06388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106010913.84900001</v>
      </c>
    </row>
    <row r="88" spans="1:14" x14ac:dyDescent="0.35">
      <c r="A88" t="s">
        <v>19</v>
      </c>
      <c r="B88" t="s">
        <v>20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1724847265.9389801</v>
      </c>
    </row>
    <row r="89" spans="1:14" x14ac:dyDescent="0.35">
      <c r="A89" t="s">
        <v>19</v>
      </c>
      <c r="B89" t="s">
        <v>20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1724847266.0410659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102085828.781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1724847265.9498539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1724847266.0495219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99668025.969999999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1724847568.922086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1724847569.023016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100929975.51000001</v>
      </c>
    </row>
    <row r="96" spans="1:14" x14ac:dyDescent="0.35">
      <c r="A96" t="s">
        <v>19</v>
      </c>
      <c r="B96" t="s">
        <v>20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1724847568.8658249</v>
      </c>
    </row>
    <row r="97" spans="1:14" x14ac:dyDescent="0.35">
      <c r="A97" t="s">
        <v>19</v>
      </c>
      <c r="B97" t="s">
        <v>20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1724847568.9498041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83979129.790999994</v>
      </c>
    </row>
    <row r="98" spans="1:14" x14ac:dyDescent="0.35">
      <c r="A98" t="s">
        <v>21</v>
      </c>
      <c r="B98" t="s">
        <v>22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1724847568.8935471</v>
      </c>
    </row>
    <row r="99" spans="1:14" x14ac:dyDescent="0.35">
      <c r="A99" t="s">
        <v>21</v>
      </c>
      <c r="B99" t="s">
        <v>22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1724847569.03197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138422966.00299999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1724847568.9736021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1724847569.084393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110790967.941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146755123.13800001</v>
      </c>
    </row>
    <row r="110" spans="1:14" x14ac:dyDescent="0.35">
      <c r="A110" s="1" t="s">
        <v>40</v>
      </c>
      <c r="B110">
        <f>COUNTIF(B1:B105, "Created SRv6 rule") / 10</f>
        <v>0</v>
      </c>
    </row>
    <row r="111" spans="1:14" x14ac:dyDescent="0.35">
      <c r="A111" s="1" t="s">
        <v>41</v>
      </c>
      <c r="B111">
        <f>COUNTIF(B1:B105, "Removed SRv6 rule") / 10</f>
        <v>0</v>
      </c>
    </row>
    <row r="112" spans="1:14" x14ac:dyDescent="0.35">
      <c r="A112" s="1" t="s">
        <v>42</v>
      </c>
      <c r="B112">
        <v>40401.129000000001</v>
      </c>
    </row>
    <row r="113" spans="1:3" x14ac:dyDescent="0.35">
      <c r="A113" s="1" t="s">
        <v>43</v>
      </c>
      <c r="B113">
        <v>19559.672999999999</v>
      </c>
    </row>
    <row r="114" spans="1:3" x14ac:dyDescent="0.35">
      <c r="A114" s="1" t="s">
        <v>44</v>
      </c>
      <c r="B114">
        <v>1593.8810000000001</v>
      </c>
    </row>
    <row r="115" spans="1:3" x14ac:dyDescent="0.35">
      <c r="A115" s="1" t="s">
        <v>45</v>
      </c>
      <c r="B115">
        <v>3043.3429999999998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40.146000000000001</v>
      </c>
      <c r="C118">
        <v>10099310</v>
      </c>
    </row>
    <row r="119" spans="1:3" x14ac:dyDescent="0.35">
      <c r="A119">
        <v>10</v>
      </c>
      <c r="B119">
        <v>20.053999999999998</v>
      </c>
      <c r="C119">
        <v>6215160</v>
      </c>
    </row>
    <row r="120" spans="1:3" x14ac:dyDescent="0.35">
      <c r="A120">
        <v>11</v>
      </c>
      <c r="B120">
        <v>39.765000000000001</v>
      </c>
      <c r="C120">
        <v>25644908</v>
      </c>
    </row>
    <row r="121" spans="1:3" x14ac:dyDescent="0.35">
      <c r="A121">
        <v>12</v>
      </c>
      <c r="B121">
        <v>20.053999999999998</v>
      </c>
      <c r="C121">
        <v>6215160</v>
      </c>
    </row>
    <row r="122" spans="1:3" x14ac:dyDescent="0.35">
      <c r="A122">
        <v>13</v>
      </c>
      <c r="B122">
        <v>39.765000000000001</v>
      </c>
      <c r="C122">
        <v>25644908</v>
      </c>
    </row>
    <row r="123" spans="1:3" x14ac:dyDescent="0.35">
      <c r="A123">
        <v>14</v>
      </c>
      <c r="B123">
        <v>39.765000000000001</v>
      </c>
      <c r="C123">
        <v>25644908</v>
      </c>
    </row>
    <row r="124" spans="1:3" x14ac:dyDescent="0.35">
      <c r="A124">
        <v>2</v>
      </c>
      <c r="B124">
        <v>59.853999999999999</v>
      </c>
      <c r="C124">
        <v>29528796</v>
      </c>
    </row>
    <row r="125" spans="1:3" x14ac:dyDescent="0.35">
      <c r="A125">
        <v>3</v>
      </c>
      <c r="B125">
        <v>20.09</v>
      </c>
      <c r="C125">
        <v>3883888</v>
      </c>
    </row>
    <row r="126" spans="1:3" x14ac:dyDescent="0.35">
      <c r="A126">
        <v>4</v>
      </c>
      <c r="B126">
        <v>40.146000000000001</v>
      </c>
      <c r="C126">
        <v>10099310</v>
      </c>
    </row>
    <row r="127" spans="1:3" x14ac:dyDescent="0.35">
      <c r="A127">
        <v>5</v>
      </c>
      <c r="B127">
        <v>20.091000000000001</v>
      </c>
      <c r="C127">
        <v>3884150</v>
      </c>
    </row>
    <row r="128" spans="1:3" x14ac:dyDescent="0.35">
      <c r="A128" s="1" t="s">
        <v>49</v>
      </c>
      <c r="B128">
        <v>34.97</v>
      </c>
      <c r="C128">
        <v>15217059.666999999</v>
      </c>
    </row>
    <row r="129" spans="1:4" x14ac:dyDescent="0.35">
      <c r="A129" s="1" t="s">
        <v>50</v>
      </c>
      <c r="B129">
        <v>14.351000000000001</v>
      </c>
      <c r="C129">
        <v>10361145.744000001</v>
      </c>
    </row>
    <row r="131" spans="1:4" x14ac:dyDescent="0.35">
      <c r="A131" s="1" t="s">
        <v>51</v>
      </c>
      <c r="B131" s="1" t="s">
        <v>52</v>
      </c>
      <c r="C131" s="1" t="s">
        <v>53</v>
      </c>
      <c r="D131" s="1" t="s">
        <v>54</v>
      </c>
    </row>
    <row r="132" spans="1:4" x14ac:dyDescent="0.35">
      <c r="A132" s="1" t="s">
        <v>39</v>
      </c>
      <c r="B132">
        <f>IF(SUMIF(D1:D128, "&lt;&gt;46", N1:N128) = 0, "none", SUMIF(D1:D128, "&lt;&gt;46", N1:N128))</f>
        <v>5870204925.5330029</v>
      </c>
      <c r="C132" t="str">
        <f>IF(SUMIF(D1:D128, 46, N1:N128) = 0, "none", SUMIF(D1:D128, 46, N1:N128))</f>
        <v>none</v>
      </c>
      <c r="D132" t="str">
        <f>IFERROR(ROUND((C132 - B132)/ABS(B132) * 100, 3), "none")</f>
        <v>none</v>
      </c>
    </row>
    <row r="133" spans="1:4" x14ac:dyDescent="0.35">
      <c r="A133" s="1" t="s">
        <v>55</v>
      </c>
      <c r="B133">
        <v>40401.129000000001</v>
      </c>
      <c r="C133" t="s">
        <v>56</v>
      </c>
      <c r="D133" t="str">
        <f>IFERROR(ROUND((C133 - B133)/ABS(B133) * 100, 3), "none")</f>
        <v>none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56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2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21</v>
      </c>
      <c r="B4" t="s">
        <v>19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1724848558.619257</v>
      </c>
    </row>
    <row r="5" spans="1:14" x14ac:dyDescent="0.35">
      <c r="A5" t="s">
        <v>21</v>
      </c>
      <c r="B5" t="s">
        <v>19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1724848558.8852191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265962123.87099999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1724848558.601954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1724848558.8296919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227737903.595</v>
      </c>
    </row>
    <row r="8" spans="1:14" x14ac:dyDescent="0.35">
      <c r="A8" t="s">
        <v>14</v>
      </c>
      <c r="B8" t="s">
        <v>15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1724848558.5418551</v>
      </c>
    </row>
    <row r="9" spans="1:14" x14ac:dyDescent="0.35">
      <c r="A9" t="s">
        <v>14</v>
      </c>
      <c r="B9" t="s">
        <v>15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1724848558.8446569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302801847.458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1724848558.52229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1724848558.876277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353986978.53100002</v>
      </c>
    </row>
    <row r="12" spans="1:14" x14ac:dyDescent="0.35">
      <c r="A12" t="s">
        <v>57</v>
      </c>
      <c r="B12" t="s">
        <v>58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1724848558.509006</v>
      </c>
    </row>
    <row r="13" spans="1:14" x14ac:dyDescent="0.35">
      <c r="A13" t="s">
        <v>57</v>
      </c>
      <c r="B13" t="s">
        <v>58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1724848558.8677299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358723878.86000001</v>
      </c>
    </row>
    <row r="14" spans="1:14" x14ac:dyDescent="0.35">
      <c r="A14" t="s">
        <v>20</v>
      </c>
      <c r="B14" t="s">
        <v>57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1724848558.538614</v>
      </c>
    </row>
    <row r="15" spans="1:14" x14ac:dyDescent="0.35">
      <c r="A15" t="s">
        <v>20</v>
      </c>
      <c r="B15" t="s">
        <v>57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1724848558.860568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321954011.917</v>
      </c>
    </row>
    <row r="16" spans="1:14" x14ac:dyDescent="0.35">
      <c r="A16" t="s">
        <v>23</v>
      </c>
      <c r="B16" t="s">
        <v>24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1724848558.627692</v>
      </c>
    </row>
    <row r="17" spans="1:14" x14ac:dyDescent="0.35">
      <c r="A17" t="s">
        <v>23</v>
      </c>
      <c r="B17" t="s">
        <v>24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1724848558.880883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253190994.26300001</v>
      </c>
    </row>
    <row r="18" spans="1:14" x14ac:dyDescent="0.35">
      <c r="A18" t="s">
        <v>20</v>
      </c>
      <c r="B18" t="s">
        <v>60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1724848558.6505079</v>
      </c>
    </row>
    <row r="19" spans="1:14" x14ac:dyDescent="0.35">
      <c r="A19" t="s">
        <v>20</v>
      </c>
      <c r="B19" t="s">
        <v>60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1724848558.8382399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187731981.27700001</v>
      </c>
    </row>
    <row r="20" spans="1:14" x14ac:dyDescent="0.35">
      <c r="A20" t="s">
        <v>60</v>
      </c>
      <c r="B20" t="s">
        <v>61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1724848558.6361251</v>
      </c>
    </row>
    <row r="21" spans="1:14" x14ac:dyDescent="0.35">
      <c r="A21" t="s">
        <v>60</v>
      </c>
      <c r="B21" t="s">
        <v>61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1724848558.8643489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228223800.65900001</v>
      </c>
    </row>
    <row r="22" spans="1:14" x14ac:dyDescent="0.35">
      <c r="A22" t="s">
        <v>19</v>
      </c>
      <c r="B22" t="s">
        <v>21</v>
      </c>
      <c r="C22">
        <v>2</v>
      </c>
      <c r="D22">
        <v>35</v>
      </c>
      <c r="E22">
        <v>874</v>
      </c>
      <c r="F22" t="s">
        <v>16</v>
      </c>
      <c r="G22">
        <v>2970</v>
      </c>
      <c r="H22">
        <v>1724848558.514657</v>
      </c>
    </row>
    <row r="23" spans="1:14" x14ac:dyDescent="0.35">
      <c r="A23" t="s">
        <v>19</v>
      </c>
      <c r="B23" t="s">
        <v>21</v>
      </c>
      <c r="C23">
        <v>2</v>
      </c>
      <c r="D23">
        <v>35</v>
      </c>
      <c r="E23">
        <v>874</v>
      </c>
      <c r="F23" t="s">
        <v>17</v>
      </c>
      <c r="G23">
        <v>2970</v>
      </c>
      <c r="H23">
        <v>1724848558.8715799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356922864.91399997</v>
      </c>
    </row>
    <row r="24" spans="1:14" x14ac:dyDescent="0.35">
      <c r="A24" t="s">
        <v>57</v>
      </c>
      <c r="B24" t="s">
        <v>23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1724848558.711771</v>
      </c>
    </row>
    <row r="25" spans="1:14" x14ac:dyDescent="0.35">
      <c r="A25" t="s">
        <v>57</v>
      </c>
      <c r="B25" t="s">
        <v>23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1724848558.872422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160650968.55199999</v>
      </c>
    </row>
    <row r="26" spans="1:14" x14ac:dyDescent="0.35">
      <c r="A26" t="s">
        <v>20</v>
      </c>
      <c r="B26" t="s">
        <v>59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1724848558.590034</v>
      </c>
    </row>
    <row r="27" spans="1:14" x14ac:dyDescent="0.35">
      <c r="A27" t="s">
        <v>20</v>
      </c>
      <c r="B27" t="s">
        <v>59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1724848558.869679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279644966.125</v>
      </c>
    </row>
    <row r="29" spans="1:14" x14ac:dyDescent="0.35">
      <c r="A29" s="1" t="s">
        <v>62</v>
      </c>
    </row>
    <row r="30" spans="1:14" x14ac:dyDescent="0.35">
      <c r="A30" s="1" t="s">
        <v>63</v>
      </c>
      <c r="B30" s="1" t="s">
        <v>64</v>
      </c>
      <c r="C30" s="1" t="s">
        <v>65</v>
      </c>
      <c r="D30" s="1" t="s">
        <v>66</v>
      </c>
      <c r="E30" s="1" t="s">
        <v>67</v>
      </c>
      <c r="F30" s="1" t="s">
        <v>2</v>
      </c>
    </row>
    <row r="31" spans="1:14" x14ac:dyDescent="0.35">
      <c r="A31" t="s">
        <v>68</v>
      </c>
      <c r="B31" t="s">
        <v>69</v>
      </c>
      <c r="C31">
        <v>3</v>
      </c>
      <c r="D31" t="s">
        <v>23</v>
      </c>
      <c r="E31" t="s">
        <v>24</v>
      </c>
      <c r="F31">
        <v>1</v>
      </c>
    </row>
    <row r="34" spans="1:14" x14ac:dyDescent="0.35">
      <c r="A34" s="1" t="s">
        <v>25</v>
      </c>
    </row>
    <row r="35" spans="1:14" x14ac:dyDescent="0.35">
      <c r="A35" t="s">
        <v>19</v>
      </c>
      <c r="B35" t="s">
        <v>20</v>
      </c>
      <c r="C35">
        <v>1</v>
      </c>
      <c r="D35">
        <v>0</v>
      </c>
      <c r="E35">
        <v>262</v>
      </c>
      <c r="F35" t="s">
        <v>16</v>
      </c>
      <c r="G35">
        <v>1500</v>
      </c>
      <c r="H35">
        <v>1724848860.4861879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17</v>
      </c>
      <c r="G36">
        <v>1500</v>
      </c>
      <c r="H36">
        <v>1724848860.5914879</v>
      </c>
      <c r="I36">
        <v>0</v>
      </c>
      <c r="J36" t="s">
        <v>18</v>
      </c>
      <c r="L36">
        <f>G35-G36</f>
        <v>0</v>
      </c>
      <c r="M36">
        <f>ROUND((L36/G35)*100, 3)</f>
        <v>0</v>
      </c>
      <c r="N36">
        <f>ROUND((H36-H35)*10^9, 3)</f>
        <v>105299949.646</v>
      </c>
    </row>
    <row r="37" spans="1:14" x14ac:dyDescent="0.35">
      <c r="A37" t="s">
        <v>57</v>
      </c>
      <c r="B37" t="s">
        <v>58</v>
      </c>
      <c r="C37">
        <v>1</v>
      </c>
      <c r="D37">
        <v>34</v>
      </c>
      <c r="E37">
        <v>420</v>
      </c>
      <c r="F37" t="s">
        <v>16</v>
      </c>
      <c r="G37">
        <v>1500</v>
      </c>
      <c r="H37">
        <v>1724848860.408577</v>
      </c>
    </row>
    <row r="38" spans="1:14" x14ac:dyDescent="0.35">
      <c r="A38" t="s">
        <v>57</v>
      </c>
      <c r="B38" t="s">
        <v>58</v>
      </c>
      <c r="C38">
        <v>1</v>
      </c>
      <c r="D38">
        <v>34</v>
      </c>
      <c r="E38">
        <v>420</v>
      </c>
      <c r="F38" t="s">
        <v>17</v>
      </c>
      <c r="G38">
        <v>1500</v>
      </c>
      <c r="H38">
        <v>1724848860.513474</v>
      </c>
      <c r="I38">
        <v>0</v>
      </c>
      <c r="J38" t="s">
        <v>18</v>
      </c>
      <c r="L38">
        <f>G37-G38</f>
        <v>0</v>
      </c>
      <c r="M38">
        <f>ROUND((L38/G37)*100, 3)</f>
        <v>0</v>
      </c>
      <c r="N38">
        <f>ROUND((H38-H37)*10^9, 3)</f>
        <v>104897022.24699999</v>
      </c>
    </row>
    <row r="39" spans="1:14" x14ac:dyDescent="0.35">
      <c r="A39" t="s">
        <v>21</v>
      </c>
      <c r="B39" t="s">
        <v>19</v>
      </c>
      <c r="C39">
        <v>1</v>
      </c>
      <c r="D39">
        <v>34</v>
      </c>
      <c r="E39">
        <v>420</v>
      </c>
      <c r="F39" t="s">
        <v>16</v>
      </c>
      <c r="G39">
        <v>1500</v>
      </c>
      <c r="H39">
        <v>1724848860.1258869</v>
      </c>
    </row>
    <row r="40" spans="1:14" x14ac:dyDescent="0.35">
      <c r="A40" t="s">
        <v>21</v>
      </c>
      <c r="B40" t="s">
        <v>19</v>
      </c>
      <c r="C40">
        <v>1</v>
      </c>
      <c r="D40">
        <v>34</v>
      </c>
      <c r="E40">
        <v>420</v>
      </c>
      <c r="F40" t="s">
        <v>17</v>
      </c>
      <c r="G40">
        <v>1500</v>
      </c>
      <c r="H40">
        <v>1724848860.234483</v>
      </c>
      <c r="I40">
        <v>0</v>
      </c>
      <c r="J40" t="s">
        <v>18</v>
      </c>
      <c r="L40">
        <f>G39-G40</f>
        <v>0</v>
      </c>
      <c r="M40">
        <f>ROUND((L40/G39)*100, 3)</f>
        <v>0</v>
      </c>
      <c r="N40">
        <f>ROUND((H40-H39)*10^9, 3)</f>
        <v>108596086.502</v>
      </c>
    </row>
    <row r="41" spans="1:14" x14ac:dyDescent="0.35">
      <c r="A41" t="s">
        <v>14</v>
      </c>
      <c r="B41" t="s">
        <v>15</v>
      </c>
      <c r="C41">
        <v>1</v>
      </c>
      <c r="D41">
        <v>34</v>
      </c>
      <c r="E41">
        <v>420</v>
      </c>
      <c r="F41" t="s">
        <v>16</v>
      </c>
      <c r="G41">
        <v>1500</v>
      </c>
      <c r="H41">
        <v>1724848860.59938</v>
      </c>
    </row>
    <row r="42" spans="1:14" x14ac:dyDescent="0.35">
      <c r="A42" t="s">
        <v>14</v>
      </c>
      <c r="B42" t="s">
        <v>15</v>
      </c>
      <c r="C42">
        <v>1</v>
      </c>
      <c r="D42">
        <v>34</v>
      </c>
      <c r="E42">
        <v>420</v>
      </c>
      <c r="F42" t="s">
        <v>17</v>
      </c>
      <c r="G42">
        <v>1500</v>
      </c>
      <c r="H42">
        <v>1724848860.7472219</v>
      </c>
      <c r="I42">
        <v>0</v>
      </c>
      <c r="J42" t="s">
        <v>18</v>
      </c>
      <c r="L42">
        <f>G41-G42</f>
        <v>0</v>
      </c>
      <c r="M42">
        <f>ROUND((L42/G41)*100, 3)</f>
        <v>0</v>
      </c>
      <c r="N42">
        <f>ROUND((H42-H41)*10^9, 3)</f>
        <v>147841930.389</v>
      </c>
    </row>
    <row r="43" spans="1:14" x14ac:dyDescent="0.35">
      <c r="A43" t="s">
        <v>20</v>
      </c>
      <c r="B43" t="s">
        <v>57</v>
      </c>
      <c r="C43">
        <v>1</v>
      </c>
      <c r="D43">
        <v>34</v>
      </c>
      <c r="E43">
        <v>420</v>
      </c>
      <c r="F43" t="s">
        <v>16</v>
      </c>
      <c r="G43">
        <v>1500</v>
      </c>
      <c r="H43">
        <v>1724848860.097858</v>
      </c>
    </row>
    <row r="44" spans="1:14" x14ac:dyDescent="0.35">
      <c r="A44" t="s">
        <v>20</v>
      </c>
      <c r="B44" t="s">
        <v>57</v>
      </c>
      <c r="C44">
        <v>1</v>
      </c>
      <c r="D44">
        <v>34</v>
      </c>
      <c r="E44">
        <v>420</v>
      </c>
      <c r="F44" t="s">
        <v>17</v>
      </c>
      <c r="G44">
        <v>1500</v>
      </c>
      <c r="H44">
        <v>1724848860.2043231</v>
      </c>
      <c r="I44">
        <v>0</v>
      </c>
      <c r="J44" t="s">
        <v>18</v>
      </c>
      <c r="L44">
        <f>G43-G44</f>
        <v>0</v>
      </c>
      <c r="M44">
        <f>ROUND((L44/G43)*100, 3)</f>
        <v>0</v>
      </c>
      <c r="N44">
        <f>ROUND((H44-H43)*10^9, 3)</f>
        <v>106465101.242</v>
      </c>
    </row>
    <row r="45" spans="1:14" x14ac:dyDescent="0.35">
      <c r="A45" t="s">
        <v>21</v>
      </c>
      <c r="B45" t="s">
        <v>22</v>
      </c>
      <c r="C45">
        <v>1</v>
      </c>
      <c r="D45">
        <v>0</v>
      </c>
      <c r="E45">
        <v>262</v>
      </c>
      <c r="F45" t="s">
        <v>16</v>
      </c>
      <c r="G45">
        <v>1500</v>
      </c>
      <c r="H45">
        <v>1724848860.5618789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17</v>
      </c>
      <c r="G46">
        <v>1500</v>
      </c>
      <c r="H46">
        <v>1724848860.699007</v>
      </c>
      <c r="I46">
        <v>0</v>
      </c>
      <c r="J46" t="s">
        <v>18</v>
      </c>
      <c r="L46">
        <f>G45-G46</f>
        <v>0</v>
      </c>
      <c r="M46">
        <f>ROUND((L46/G45)*100, 3)</f>
        <v>0</v>
      </c>
      <c r="N46">
        <f>ROUND((H46-H45)*10^9, 3)</f>
        <v>137128114.69999999</v>
      </c>
    </row>
    <row r="47" spans="1:14" x14ac:dyDescent="0.35">
      <c r="A47" t="s">
        <v>60</v>
      </c>
      <c r="B47" t="s">
        <v>61</v>
      </c>
      <c r="C47">
        <v>1</v>
      </c>
      <c r="D47">
        <v>35</v>
      </c>
      <c r="E47">
        <v>874</v>
      </c>
      <c r="F47" t="s">
        <v>16</v>
      </c>
      <c r="G47">
        <v>2970</v>
      </c>
      <c r="H47">
        <v>1724848860.6273651</v>
      </c>
    </row>
    <row r="48" spans="1:14" x14ac:dyDescent="0.35">
      <c r="A48" t="s">
        <v>60</v>
      </c>
      <c r="B48" t="s">
        <v>61</v>
      </c>
      <c r="C48">
        <v>1</v>
      </c>
      <c r="D48">
        <v>35</v>
      </c>
      <c r="E48">
        <v>874</v>
      </c>
      <c r="F48" t="s">
        <v>17</v>
      </c>
      <c r="G48">
        <v>2970</v>
      </c>
      <c r="H48">
        <v>1724848860.7661259</v>
      </c>
      <c r="I48">
        <v>0</v>
      </c>
      <c r="J48" t="s">
        <v>18</v>
      </c>
      <c r="L48">
        <f>G47-G48</f>
        <v>0</v>
      </c>
      <c r="M48">
        <f>ROUND((L48/G47)*100, 3)</f>
        <v>0</v>
      </c>
      <c r="N48">
        <f>ROUND((H48-H47)*10^9, 3)</f>
        <v>138760805.13</v>
      </c>
    </row>
    <row r="49" spans="1:14" x14ac:dyDescent="0.35">
      <c r="A49" t="s">
        <v>19</v>
      </c>
      <c r="B49" t="s">
        <v>21</v>
      </c>
      <c r="C49">
        <v>2</v>
      </c>
      <c r="D49">
        <v>35</v>
      </c>
      <c r="E49">
        <v>874</v>
      </c>
      <c r="F49" t="s">
        <v>16</v>
      </c>
      <c r="G49">
        <v>2970</v>
      </c>
      <c r="H49">
        <v>1724848860.549495</v>
      </c>
    </row>
    <row r="50" spans="1:14" x14ac:dyDescent="0.35">
      <c r="A50" t="s">
        <v>19</v>
      </c>
      <c r="B50" t="s">
        <v>21</v>
      </c>
      <c r="C50">
        <v>2</v>
      </c>
      <c r="D50">
        <v>35</v>
      </c>
      <c r="E50">
        <v>874</v>
      </c>
      <c r="F50" t="s">
        <v>17</v>
      </c>
      <c r="G50">
        <v>2970</v>
      </c>
      <c r="H50">
        <v>1724848860.6881011</v>
      </c>
      <c r="I50">
        <v>0</v>
      </c>
      <c r="J50" t="s">
        <v>18</v>
      </c>
      <c r="L50">
        <f>G49-G50</f>
        <v>0</v>
      </c>
      <c r="M50">
        <f>ROUND((L50/G49)*100, 3)</f>
        <v>0</v>
      </c>
      <c r="N50">
        <f>ROUND((H50-H49)*10^9, 3)</f>
        <v>138606071.472</v>
      </c>
    </row>
    <row r="51" spans="1:14" x14ac:dyDescent="0.35">
      <c r="A51" t="s">
        <v>20</v>
      </c>
      <c r="B51" t="s">
        <v>59</v>
      </c>
      <c r="C51">
        <v>1</v>
      </c>
      <c r="D51">
        <v>35</v>
      </c>
      <c r="E51">
        <v>874</v>
      </c>
      <c r="F51" t="s">
        <v>16</v>
      </c>
      <c r="G51">
        <v>2970</v>
      </c>
      <c r="H51">
        <v>1724848860.282043</v>
      </c>
    </row>
    <row r="52" spans="1:14" x14ac:dyDescent="0.35">
      <c r="A52" t="s">
        <v>20</v>
      </c>
      <c r="B52" t="s">
        <v>59</v>
      </c>
      <c r="C52">
        <v>1</v>
      </c>
      <c r="D52">
        <v>35</v>
      </c>
      <c r="E52">
        <v>874</v>
      </c>
      <c r="F52" t="s">
        <v>17</v>
      </c>
      <c r="G52">
        <v>2970</v>
      </c>
      <c r="H52">
        <v>1724848860.3986621</v>
      </c>
      <c r="I52">
        <v>0</v>
      </c>
      <c r="J52" t="s">
        <v>18</v>
      </c>
      <c r="L52">
        <f>G51-G52</f>
        <v>0</v>
      </c>
      <c r="M52">
        <f>ROUND((L52/G51)*100, 3)</f>
        <v>0</v>
      </c>
      <c r="N52">
        <f>ROUND((H52-H51)*10^9, 3)</f>
        <v>116619110.10699999</v>
      </c>
    </row>
    <row r="53" spans="1:14" x14ac:dyDescent="0.35">
      <c r="A53" t="s">
        <v>23</v>
      </c>
      <c r="B53" t="s">
        <v>24</v>
      </c>
      <c r="C53">
        <v>1</v>
      </c>
      <c r="D53">
        <v>35</v>
      </c>
      <c r="E53">
        <v>874</v>
      </c>
      <c r="F53" t="s">
        <v>16</v>
      </c>
      <c r="G53">
        <v>2970</v>
      </c>
      <c r="H53">
        <v>1724848860.572125</v>
      </c>
    </row>
    <row r="54" spans="1:14" x14ac:dyDescent="0.35">
      <c r="A54" t="s">
        <v>23</v>
      </c>
      <c r="B54" t="s">
        <v>24</v>
      </c>
      <c r="C54">
        <v>1</v>
      </c>
      <c r="D54">
        <v>35</v>
      </c>
      <c r="E54">
        <v>874</v>
      </c>
      <c r="F54" t="s">
        <v>17</v>
      </c>
      <c r="G54">
        <v>2970</v>
      </c>
      <c r="H54">
        <v>1724848860.7266009</v>
      </c>
      <c r="I54">
        <v>0</v>
      </c>
      <c r="J54" t="s">
        <v>18</v>
      </c>
      <c r="L54">
        <f>G53-G54</f>
        <v>0</v>
      </c>
      <c r="M54">
        <f>ROUND((L54/G53)*100, 3)</f>
        <v>0</v>
      </c>
      <c r="N54">
        <f>ROUND((H54-H53)*10^9, 3)</f>
        <v>154475927.35299999</v>
      </c>
    </row>
    <row r="55" spans="1:14" x14ac:dyDescent="0.35">
      <c r="A55" t="s">
        <v>20</v>
      </c>
      <c r="B55" t="s">
        <v>60</v>
      </c>
      <c r="C55">
        <v>1</v>
      </c>
      <c r="D55">
        <v>35</v>
      </c>
      <c r="E55">
        <v>874</v>
      </c>
      <c r="F55" t="s">
        <v>16</v>
      </c>
      <c r="G55">
        <v>2970</v>
      </c>
      <c r="H55">
        <v>1724848860.1141629</v>
      </c>
    </row>
    <row r="56" spans="1:14" x14ac:dyDescent="0.35">
      <c r="A56" t="s">
        <v>20</v>
      </c>
      <c r="B56" t="s">
        <v>60</v>
      </c>
      <c r="C56">
        <v>1</v>
      </c>
      <c r="D56">
        <v>35</v>
      </c>
      <c r="E56">
        <v>874</v>
      </c>
      <c r="F56" t="s">
        <v>17</v>
      </c>
      <c r="G56">
        <v>2970</v>
      </c>
      <c r="H56">
        <v>1724848860.214596</v>
      </c>
      <c r="I56">
        <v>0</v>
      </c>
      <c r="J56" t="s">
        <v>18</v>
      </c>
      <c r="L56">
        <f>G55-G56</f>
        <v>0</v>
      </c>
      <c r="M56">
        <f>ROUND((L56/G55)*100, 3)</f>
        <v>0</v>
      </c>
      <c r="N56">
        <f>ROUND((H56-H55)*10^9, 3)</f>
        <v>100433111.191</v>
      </c>
    </row>
    <row r="57" spans="1:14" x14ac:dyDescent="0.35">
      <c r="A57" t="s">
        <v>57</v>
      </c>
      <c r="B57" t="s">
        <v>23</v>
      </c>
      <c r="C57">
        <v>1</v>
      </c>
      <c r="D57">
        <v>35</v>
      </c>
      <c r="E57">
        <v>874</v>
      </c>
      <c r="F57" t="s">
        <v>16</v>
      </c>
      <c r="G57">
        <v>2970</v>
      </c>
      <c r="H57">
        <v>1724848860.1301739</v>
      </c>
    </row>
    <row r="58" spans="1:14" x14ac:dyDescent="0.35">
      <c r="A58" t="s">
        <v>57</v>
      </c>
      <c r="B58" t="s">
        <v>23</v>
      </c>
      <c r="C58">
        <v>1</v>
      </c>
      <c r="D58">
        <v>35</v>
      </c>
      <c r="E58">
        <v>874</v>
      </c>
      <c r="F58" t="s">
        <v>17</v>
      </c>
      <c r="G58">
        <v>2970</v>
      </c>
      <c r="H58">
        <v>1724848860.2494299</v>
      </c>
      <c r="I58">
        <v>0</v>
      </c>
      <c r="J58" t="s">
        <v>18</v>
      </c>
      <c r="L58">
        <f>G57-G58</f>
        <v>0</v>
      </c>
      <c r="M58">
        <f>ROUND((L58/G57)*100, 3)</f>
        <v>0</v>
      </c>
      <c r="N58">
        <f>ROUND((H58-H57)*10^9, 3)</f>
        <v>119256019.59199999</v>
      </c>
    </row>
    <row r="60" spans="1:14" x14ac:dyDescent="0.35">
      <c r="A60" s="1" t="s">
        <v>62</v>
      </c>
    </row>
    <row r="61" spans="1:14" x14ac:dyDescent="0.35">
      <c r="A61" s="1" t="s">
        <v>63</v>
      </c>
      <c r="B61" s="1" t="s">
        <v>64</v>
      </c>
      <c r="C61" s="1" t="s">
        <v>65</v>
      </c>
      <c r="D61" s="1" t="s">
        <v>66</v>
      </c>
      <c r="E61" s="1" t="s">
        <v>67</v>
      </c>
      <c r="F61" s="1" t="s">
        <v>2</v>
      </c>
    </row>
    <row r="62" spans="1:14" x14ac:dyDescent="0.35">
      <c r="A62" t="s">
        <v>70</v>
      </c>
      <c r="B62" t="s">
        <v>69</v>
      </c>
      <c r="C62">
        <v>7</v>
      </c>
      <c r="D62" t="s">
        <v>23</v>
      </c>
      <c r="E62" t="s">
        <v>24</v>
      </c>
      <c r="F62">
        <v>1</v>
      </c>
    </row>
    <row r="63" spans="1:14" x14ac:dyDescent="0.35">
      <c r="A63" t="s">
        <v>71</v>
      </c>
      <c r="B63" t="s">
        <v>69</v>
      </c>
      <c r="C63">
        <v>7</v>
      </c>
      <c r="D63" t="s">
        <v>20</v>
      </c>
      <c r="E63" t="s">
        <v>59</v>
      </c>
      <c r="F63">
        <v>1</v>
      </c>
    </row>
    <row r="64" spans="1:14" x14ac:dyDescent="0.35">
      <c r="A64" t="s">
        <v>72</v>
      </c>
      <c r="B64" t="s">
        <v>69</v>
      </c>
      <c r="C64">
        <v>3</v>
      </c>
      <c r="D64" t="s">
        <v>23</v>
      </c>
      <c r="E64" t="s">
        <v>24</v>
      </c>
      <c r="F64">
        <v>1</v>
      </c>
    </row>
    <row r="67" spans="1:14" x14ac:dyDescent="0.35">
      <c r="A67" s="1" t="s">
        <v>26</v>
      </c>
    </row>
    <row r="68" spans="1:14" x14ac:dyDescent="0.35">
      <c r="A68" t="s">
        <v>14</v>
      </c>
      <c r="B68" t="s">
        <v>15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1724849163.2024989</v>
      </c>
    </row>
    <row r="69" spans="1:14" x14ac:dyDescent="0.35">
      <c r="A69" t="s">
        <v>14</v>
      </c>
      <c r="B69" t="s">
        <v>15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1724849163.3012941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98795175.552000001</v>
      </c>
    </row>
    <row r="70" spans="1:14" x14ac:dyDescent="0.35">
      <c r="A70" t="s">
        <v>57</v>
      </c>
      <c r="B70" t="s">
        <v>58</v>
      </c>
      <c r="C70">
        <v>1</v>
      </c>
      <c r="D70">
        <v>34</v>
      </c>
      <c r="E70">
        <v>420</v>
      </c>
      <c r="F70" t="s">
        <v>16</v>
      </c>
      <c r="G70">
        <v>1500</v>
      </c>
      <c r="H70">
        <v>1724849163.2459381</v>
      </c>
    </row>
    <row r="71" spans="1:14" x14ac:dyDescent="0.35">
      <c r="A71" t="s">
        <v>57</v>
      </c>
      <c r="B71" t="s">
        <v>58</v>
      </c>
      <c r="C71">
        <v>1</v>
      </c>
      <c r="D71">
        <v>34</v>
      </c>
      <c r="E71">
        <v>420</v>
      </c>
      <c r="F71" t="s">
        <v>17</v>
      </c>
      <c r="G71">
        <v>1500</v>
      </c>
      <c r="H71">
        <v>1724849163.328285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82346916.199000001</v>
      </c>
    </row>
    <row r="72" spans="1:14" x14ac:dyDescent="0.35">
      <c r="A72" t="s">
        <v>21</v>
      </c>
      <c r="B72" t="s">
        <v>19</v>
      </c>
      <c r="C72">
        <v>1</v>
      </c>
      <c r="D72">
        <v>34</v>
      </c>
      <c r="E72">
        <v>420</v>
      </c>
      <c r="F72" t="s">
        <v>16</v>
      </c>
      <c r="G72">
        <v>1500</v>
      </c>
      <c r="H72">
        <v>1724849163.254159</v>
      </c>
    </row>
    <row r="73" spans="1:14" x14ac:dyDescent="0.35">
      <c r="A73" t="s">
        <v>21</v>
      </c>
      <c r="B73" t="s">
        <v>19</v>
      </c>
      <c r="C73">
        <v>1</v>
      </c>
      <c r="D73">
        <v>34</v>
      </c>
      <c r="E73">
        <v>420</v>
      </c>
      <c r="F73" t="s">
        <v>17</v>
      </c>
      <c r="G73">
        <v>1500</v>
      </c>
      <c r="H73">
        <v>1724849163.360642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106482982.63500001</v>
      </c>
    </row>
    <row r="74" spans="1:14" x14ac:dyDescent="0.35">
      <c r="A74" t="s">
        <v>21</v>
      </c>
      <c r="B74" t="s">
        <v>22</v>
      </c>
      <c r="C74">
        <v>1</v>
      </c>
      <c r="D74">
        <v>0</v>
      </c>
      <c r="E74">
        <v>262</v>
      </c>
      <c r="F74" t="s">
        <v>16</v>
      </c>
      <c r="G74">
        <v>1500</v>
      </c>
      <c r="H74">
        <v>1724849163.5617959</v>
      </c>
    </row>
    <row r="75" spans="1:14" x14ac:dyDescent="0.35">
      <c r="A75" t="s">
        <v>21</v>
      </c>
      <c r="B75" t="s">
        <v>22</v>
      </c>
      <c r="C75">
        <v>1</v>
      </c>
      <c r="D75">
        <v>0</v>
      </c>
      <c r="E75">
        <v>262</v>
      </c>
      <c r="F75" t="s">
        <v>17</v>
      </c>
      <c r="G75">
        <v>1500</v>
      </c>
      <c r="H75">
        <v>1724849163.6824679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120671987.53399999</v>
      </c>
    </row>
    <row r="76" spans="1:14" x14ac:dyDescent="0.35">
      <c r="A76" t="s">
        <v>19</v>
      </c>
      <c r="B76" t="s">
        <v>20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1724849163.6100941</v>
      </c>
    </row>
    <row r="77" spans="1:14" x14ac:dyDescent="0.35">
      <c r="A77" t="s">
        <v>19</v>
      </c>
      <c r="B77" t="s">
        <v>20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1724849163.7352779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125183820.72400001</v>
      </c>
    </row>
    <row r="78" spans="1:14" x14ac:dyDescent="0.35">
      <c r="A78" t="s">
        <v>20</v>
      </c>
      <c r="B78" t="s">
        <v>57</v>
      </c>
      <c r="C78">
        <v>1</v>
      </c>
      <c r="D78">
        <v>34</v>
      </c>
      <c r="E78">
        <v>420</v>
      </c>
      <c r="F78" t="s">
        <v>16</v>
      </c>
      <c r="G78">
        <v>1500</v>
      </c>
      <c r="H78">
        <v>1724849163.377799</v>
      </c>
    </row>
    <row r="79" spans="1:14" x14ac:dyDescent="0.35">
      <c r="A79" t="s">
        <v>20</v>
      </c>
      <c r="B79" t="s">
        <v>57</v>
      </c>
      <c r="C79">
        <v>1</v>
      </c>
      <c r="D79">
        <v>34</v>
      </c>
      <c r="E79">
        <v>420</v>
      </c>
      <c r="F79" t="s">
        <v>17</v>
      </c>
      <c r="G79">
        <v>1500</v>
      </c>
      <c r="H79">
        <v>1724849163.474592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96792936.325000003</v>
      </c>
    </row>
    <row r="80" spans="1:14" x14ac:dyDescent="0.35">
      <c r="A80" t="s">
        <v>19</v>
      </c>
      <c r="B80" t="s">
        <v>21</v>
      </c>
      <c r="C80">
        <v>2</v>
      </c>
      <c r="D80">
        <v>35</v>
      </c>
      <c r="E80">
        <v>874</v>
      </c>
      <c r="F80" t="s">
        <v>16</v>
      </c>
      <c r="G80">
        <v>2970</v>
      </c>
      <c r="H80">
        <v>1724849163.578475</v>
      </c>
    </row>
    <row r="81" spans="1:14" x14ac:dyDescent="0.35">
      <c r="A81" t="s">
        <v>19</v>
      </c>
      <c r="B81" t="s">
        <v>21</v>
      </c>
      <c r="C81">
        <v>2</v>
      </c>
      <c r="D81">
        <v>35</v>
      </c>
      <c r="E81">
        <v>874</v>
      </c>
      <c r="F81" t="s">
        <v>17</v>
      </c>
      <c r="G81">
        <v>2970</v>
      </c>
      <c r="H81">
        <v>1724849163.6855869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107111930.847</v>
      </c>
    </row>
    <row r="82" spans="1:14" x14ac:dyDescent="0.35">
      <c r="A82" t="s">
        <v>60</v>
      </c>
      <c r="B82" t="s">
        <v>61</v>
      </c>
      <c r="C82">
        <v>1</v>
      </c>
      <c r="D82">
        <v>35</v>
      </c>
      <c r="E82">
        <v>874</v>
      </c>
      <c r="F82" t="s">
        <v>16</v>
      </c>
      <c r="G82">
        <v>2970</v>
      </c>
      <c r="H82">
        <v>1724849163.7311621</v>
      </c>
    </row>
    <row r="83" spans="1:14" x14ac:dyDescent="0.35">
      <c r="A83" t="s">
        <v>60</v>
      </c>
      <c r="B83" t="s">
        <v>61</v>
      </c>
      <c r="C83">
        <v>1</v>
      </c>
      <c r="D83">
        <v>35</v>
      </c>
      <c r="E83">
        <v>874</v>
      </c>
      <c r="F83" t="s">
        <v>17</v>
      </c>
      <c r="G83">
        <v>2970</v>
      </c>
      <c r="H83">
        <v>1724849163.8495629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118400812.149</v>
      </c>
    </row>
    <row r="84" spans="1:14" x14ac:dyDescent="0.35">
      <c r="A84" t="s">
        <v>20</v>
      </c>
      <c r="B84" t="s">
        <v>59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1724849163.3141019</v>
      </c>
    </row>
    <row r="85" spans="1:14" x14ac:dyDescent="0.35">
      <c r="A85" t="s">
        <v>20</v>
      </c>
      <c r="B85" t="s">
        <v>59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1724849163.422601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108499050.14</v>
      </c>
    </row>
    <row r="86" spans="1:14" x14ac:dyDescent="0.35">
      <c r="A86" t="s">
        <v>57</v>
      </c>
      <c r="B86" t="s">
        <v>23</v>
      </c>
      <c r="C86">
        <v>1</v>
      </c>
      <c r="D86">
        <v>35</v>
      </c>
      <c r="E86">
        <v>874</v>
      </c>
      <c r="F86" t="s">
        <v>16</v>
      </c>
      <c r="G86">
        <v>2970</v>
      </c>
      <c r="H86">
        <v>1724849163.666415</v>
      </c>
    </row>
    <row r="87" spans="1:14" x14ac:dyDescent="0.35">
      <c r="A87" t="s">
        <v>57</v>
      </c>
      <c r="B87" t="s">
        <v>23</v>
      </c>
      <c r="C87">
        <v>1</v>
      </c>
      <c r="D87">
        <v>35</v>
      </c>
      <c r="E87">
        <v>874</v>
      </c>
      <c r="F87" t="s">
        <v>17</v>
      </c>
      <c r="G87">
        <v>2970</v>
      </c>
      <c r="H87">
        <v>1724849163.781925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115509986.877</v>
      </c>
    </row>
    <row r="88" spans="1:14" x14ac:dyDescent="0.35">
      <c r="A88" t="s">
        <v>23</v>
      </c>
      <c r="B88" t="s">
        <v>24</v>
      </c>
      <c r="C88">
        <v>1</v>
      </c>
      <c r="D88">
        <v>35</v>
      </c>
      <c r="E88">
        <v>874</v>
      </c>
      <c r="F88" t="s">
        <v>16</v>
      </c>
      <c r="G88">
        <v>2970</v>
      </c>
      <c r="H88">
        <v>1724849163.4668529</v>
      </c>
    </row>
    <row r="89" spans="1:14" x14ac:dyDescent="0.35">
      <c r="A89" t="s">
        <v>23</v>
      </c>
      <c r="B89" t="s">
        <v>24</v>
      </c>
      <c r="C89">
        <v>1</v>
      </c>
      <c r="D89">
        <v>35</v>
      </c>
      <c r="E89">
        <v>874</v>
      </c>
      <c r="F89" t="s">
        <v>17</v>
      </c>
      <c r="G89">
        <v>2970</v>
      </c>
      <c r="H89">
        <v>1724849163.5934851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126632213.59299999</v>
      </c>
    </row>
    <row r="90" spans="1:14" x14ac:dyDescent="0.35">
      <c r="A90" t="s">
        <v>20</v>
      </c>
      <c r="B90" t="s">
        <v>60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1724849163.6002409</v>
      </c>
    </row>
    <row r="91" spans="1:14" x14ac:dyDescent="0.35">
      <c r="A91" t="s">
        <v>20</v>
      </c>
      <c r="B91" t="s">
        <v>60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1724849163.708586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108345031.73800001</v>
      </c>
    </row>
    <row r="93" spans="1:14" x14ac:dyDescent="0.35">
      <c r="A93" s="1" t="s">
        <v>62</v>
      </c>
    </row>
    <row r="94" spans="1:14" x14ac:dyDescent="0.35">
      <c r="A94" s="1" t="s">
        <v>63</v>
      </c>
      <c r="B94" s="1" t="s">
        <v>64</v>
      </c>
      <c r="C94" s="1" t="s">
        <v>65</v>
      </c>
      <c r="D94" s="1" t="s">
        <v>66</v>
      </c>
      <c r="E94" s="1" t="s">
        <v>67</v>
      </c>
      <c r="F94" s="1" t="s">
        <v>2</v>
      </c>
    </row>
    <row r="95" spans="1:14" x14ac:dyDescent="0.35">
      <c r="A95" t="s">
        <v>73</v>
      </c>
      <c r="B95" t="s">
        <v>69</v>
      </c>
      <c r="C95">
        <v>7</v>
      </c>
      <c r="D95" t="s">
        <v>23</v>
      </c>
      <c r="E95" t="s">
        <v>24</v>
      </c>
      <c r="F95">
        <v>1</v>
      </c>
    </row>
    <row r="98" spans="1:14" x14ac:dyDescent="0.35">
      <c r="A98" s="1" t="s">
        <v>27</v>
      </c>
    </row>
    <row r="99" spans="1:14" x14ac:dyDescent="0.35">
      <c r="A99" t="s">
        <v>21</v>
      </c>
      <c r="B99" t="s">
        <v>22</v>
      </c>
      <c r="C99">
        <v>1</v>
      </c>
      <c r="D99">
        <v>0</v>
      </c>
      <c r="E99">
        <v>262</v>
      </c>
      <c r="F99" t="s">
        <v>16</v>
      </c>
      <c r="G99">
        <v>1500</v>
      </c>
      <c r="H99">
        <v>1724849466.775104</v>
      </c>
    </row>
    <row r="100" spans="1:14" x14ac:dyDescent="0.35">
      <c r="A100" t="s">
        <v>21</v>
      </c>
      <c r="B100" t="s">
        <v>22</v>
      </c>
      <c r="C100">
        <v>1</v>
      </c>
      <c r="D100">
        <v>0</v>
      </c>
      <c r="E100">
        <v>262</v>
      </c>
      <c r="F100" t="s">
        <v>17</v>
      </c>
      <c r="G100">
        <v>1500</v>
      </c>
      <c r="H100">
        <v>1724849466.8745921</v>
      </c>
      <c r="I100">
        <v>0</v>
      </c>
      <c r="J100" t="s">
        <v>18</v>
      </c>
      <c r="L100">
        <f>G99-G100</f>
        <v>0</v>
      </c>
      <c r="M100">
        <f>ROUND((L100/G99)*100, 3)</f>
        <v>0</v>
      </c>
      <c r="N100">
        <f>ROUND((H100-H99)*10^9, 3)</f>
        <v>99488019.943000004</v>
      </c>
    </row>
    <row r="101" spans="1:14" x14ac:dyDescent="0.35">
      <c r="A101" t="s">
        <v>21</v>
      </c>
      <c r="B101" t="s">
        <v>19</v>
      </c>
      <c r="C101">
        <v>1</v>
      </c>
      <c r="D101">
        <v>34</v>
      </c>
      <c r="E101">
        <v>420</v>
      </c>
      <c r="F101" t="s">
        <v>16</v>
      </c>
      <c r="G101">
        <v>1500</v>
      </c>
      <c r="H101">
        <v>1724849466.457819</v>
      </c>
    </row>
    <row r="102" spans="1:14" x14ac:dyDescent="0.35">
      <c r="A102" t="s">
        <v>21</v>
      </c>
      <c r="B102" t="s">
        <v>19</v>
      </c>
      <c r="C102">
        <v>1</v>
      </c>
      <c r="D102">
        <v>34</v>
      </c>
      <c r="E102">
        <v>420</v>
      </c>
      <c r="F102" t="s">
        <v>17</v>
      </c>
      <c r="G102">
        <v>1500</v>
      </c>
      <c r="H102">
        <v>1724849466.5579541</v>
      </c>
      <c r="I102">
        <v>0</v>
      </c>
      <c r="J102" t="s">
        <v>18</v>
      </c>
      <c r="L102">
        <f>G101-G102</f>
        <v>0</v>
      </c>
      <c r="M102">
        <f>ROUND((L102/G101)*100, 3)</f>
        <v>0</v>
      </c>
      <c r="N102">
        <f>ROUND((H102-H101)*10^9, 3)</f>
        <v>100135087.96699999</v>
      </c>
    </row>
    <row r="103" spans="1:14" x14ac:dyDescent="0.35">
      <c r="A103" t="s">
        <v>19</v>
      </c>
      <c r="B103" t="s">
        <v>20</v>
      </c>
      <c r="C103">
        <v>1</v>
      </c>
      <c r="D103">
        <v>0</v>
      </c>
      <c r="E103">
        <v>262</v>
      </c>
      <c r="F103" t="s">
        <v>16</v>
      </c>
      <c r="G103">
        <v>1500</v>
      </c>
      <c r="H103">
        <v>1724849466.7010801</v>
      </c>
    </row>
    <row r="104" spans="1:14" x14ac:dyDescent="0.35">
      <c r="A104" t="s">
        <v>19</v>
      </c>
      <c r="B104" t="s">
        <v>20</v>
      </c>
      <c r="C104">
        <v>1</v>
      </c>
      <c r="D104">
        <v>0</v>
      </c>
      <c r="E104">
        <v>262</v>
      </c>
      <c r="F104" t="s">
        <v>17</v>
      </c>
      <c r="G104">
        <v>1500</v>
      </c>
      <c r="H104">
        <v>1724849466.8166389</v>
      </c>
      <c r="I104">
        <v>0</v>
      </c>
      <c r="J104" t="s">
        <v>18</v>
      </c>
      <c r="L104">
        <f>G103-G104</f>
        <v>0</v>
      </c>
      <c r="M104">
        <f>ROUND((L104/G103)*100, 3)</f>
        <v>0</v>
      </c>
      <c r="N104">
        <f>ROUND((H104-H103)*10^9, 3)</f>
        <v>115558862.686</v>
      </c>
    </row>
    <row r="105" spans="1:14" x14ac:dyDescent="0.35">
      <c r="A105" t="s">
        <v>14</v>
      </c>
      <c r="B105" t="s">
        <v>15</v>
      </c>
      <c r="C105">
        <v>1</v>
      </c>
      <c r="D105">
        <v>34</v>
      </c>
      <c r="E105">
        <v>420</v>
      </c>
      <c r="F105" t="s">
        <v>16</v>
      </c>
      <c r="G105">
        <v>1500</v>
      </c>
      <c r="H105">
        <v>1724849466.4298761</v>
      </c>
    </row>
    <row r="106" spans="1:14" x14ac:dyDescent="0.35">
      <c r="A106" t="s">
        <v>14</v>
      </c>
      <c r="B106" t="s">
        <v>15</v>
      </c>
      <c r="C106">
        <v>1</v>
      </c>
      <c r="D106">
        <v>34</v>
      </c>
      <c r="E106">
        <v>420</v>
      </c>
      <c r="F106" t="s">
        <v>17</v>
      </c>
      <c r="G106">
        <v>1500</v>
      </c>
      <c r="H106">
        <v>1724849466.5337999</v>
      </c>
      <c r="I106">
        <v>0</v>
      </c>
      <c r="J106" t="s">
        <v>18</v>
      </c>
      <c r="L106">
        <f>G105-G106</f>
        <v>0</v>
      </c>
      <c r="M106">
        <f>ROUND((L106/G105)*100, 3)</f>
        <v>0</v>
      </c>
      <c r="N106">
        <f>ROUND((H106-H105)*10^9, 3)</f>
        <v>103923797.60699999</v>
      </c>
    </row>
    <row r="107" spans="1:14" x14ac:dyDescent="0.35">
      <c r="A107" t="s">
        <v>57</v>
      </c>
      <c r="B107" t="s">
        <v>58</v>
      </c>
      <c r="C107">
        <v>1</v>
      </c>
      <c r="D107">
        <v>34</v>
      </c>
      <c r="E107">
        <v>420</v>
      </c>
      <c r="F107" t="s">
        <v>16</v>
      </c>
      <c r="G107">
        <v>1500</v>
      </c>
      <c r="H107">
        <v>1724849466.649879</v>
      </c>
    </row>
    <row r="108" spans="1:14" x14ac:dyDescent="0.35">
      <c r="A108" t="s">
        <v>57</v>
      </c>
      <c r="B108" t="s">
        <v>58</v>
      </c>
      <c r="C108">
        <v>1</v>
      </c>
      <c r="D108">
        <v>34</v>
      </c>
      <c r="E108">
        <v>420</v>
      </c>
      <c r="F108" t="s">
        <v>17</v>
      </c>
      <c r="G108">
        <v>1500</v>
      </c>
      <c r="H108">
        <v>1724849466.755887</v>
      </c>
      <c r="I108">
        <v>0</v>
      </c>
      <c r="J108" t="s">
        <v>18</v>
      </c>
      <c r="L108">
        <f>G107-G108</f>
        <v>0</v>
      </c>
      <c r="M108">
        <f>ROUND((L108/G107)*100, 3)</f>
        <v>0</v>
      </c>
      <c r="N108">
        <f>ROUND((H108-H107)*10^9, 3)</f>
        <v>106008052.82600001</v>
      </c>
    </row>
    <row r="109" spans="1:14" x14ac:dyDescent="0.35">
      <c r="A109" t="s">
        <v>20</v>
      </c>
      <c r="B109" t="s">
        <v>57</v>
      </c>
      <c r="C109">
        <v>1</v>
      </c>
      <c r="D109">
        <v>34</v>
      </c>
      <c r="E109">
        <v>420</v>
      </c>
      <c r="F109" t="s">
        <v>16</v>
      </c>
      <c r="G109">
        <v>1500</v>
      </c>
      <c r="H109">
        <v>1724849467.0666959</v>
      </c>
    </row>
    <row r="110" spans="1:14" x14ac:dyDescent="0.35">
      <c r="A110" t="s">
        <v>20</v>
      </c>
      <c r="B110" t="s">
        <v>57</v>
      </c>
      <c r="C110">
        <v>1</v>
      </c>
      <c r="D110">
        <v>34</v>
      </c>
      <c r="E110">
        <v>420</v>
      </c>
      <c r="F110" t="s">
        <v>17</v>
      </c>
      <c r="G110">
        <v>1500</v>
      </c>
      <c r="H110">
        <v>1724849467.210834</v>
      </c>
      <c r="I110">
        <v>0</v>
      </c>
      <c r="J110" t="s">
        <v>18</v>
      </c>
      <c r="L110">
        <f>G109-G110</f>
        <v>0</v>
      </c>
      <c r="M110">
        <f>ROUND((L110/G109)*100, 3)</f>
        <v>0</v>
      </c>
      <c r="N110">
        <f>ROUND((H110-H109)*10^9, 3)</f>
        <v>144138097.76300001</v>
      </c>
    </row>
    <row r="111" spans="1:14" x14ac:dyDescent="0.35">
      <c r="A111" t="s">
        <v>19</v>
      </c>
      <c r="B111" t="s">
        <v>21</v>
      </c>
      <c r="C111">
        <v>2</v>
      </c>
      <c r="D111">
        <v>35</v>
      </c>
      <c r="E111">
        <v>874</v>
      </c>
      <c r="F111" t="s">
        <v>16</v>
      </c>
      <c r="G111">
        <v>2970</v>
      </c>
      <c r="H111">
        <v>1724849466.601872</v>
      </c>
    </row>
    <row r="112" spans="1:14" x14ac:dyDescent="0.35">
      <c r="A112" t="s">
        <v>19</v>
      </c>
      <c r="B112" t="s">
        <v>21</v>
      </c>
      <c r="C112">
        <v>2</v>
      </c>
      <c r="D112">
        <v>35</v>
      </c>
      <c r="E112">
        <v>874</v>
      </c>
      <c r="F112" t="s">
        <v>17</v>
      </c>
      <c r="G112">
        <v>2970</v>
      </c>
      <c r="H112">
        <v>1724849466.695375</v>
      </c>
      <c r="I112">
        <v>0</v>
      </c>
      <c r="J112" t="s">
        <v>18</v>
      </c>
      <c r="L112">
        <f>G111-G112</f>
        <v>0</v>
      </c>
      <c r="M112">
        <f>ROUND((L112/G111)*100, 3)</f>
        <v>0</v>
      </c>
      <c r="N112">
        <f>ROUND((H112-H111)*10^9, 3)</f>
        <v>93502998.351999998</v>
      </c>
    </row>
    <row r="113" spans="1:14" x14ac:dyDescent="0.35">
      <c r="A113" t="s">
        <v>20</v>
      </c>
      <c r="B113" t="s">
        <v>59</v>
      </c>
      <c r="C113">
        <v>1</v>
      </c>
      <c r="D113">
        <v>35</v>
      </c>
      <c r="E113">
        <v>874</v>
      </c>
      <c r="F113" t="s">
        <v>16</v>
      </c>
      <c r="G113">
        <v>2970</v>
      </c>
      <c r="H113">
        <v>1724849467.0566339</v>
      </c>
    </row>
    <row r="114" spans="1:14" x14ac:dyDescent="0.35">
      <c r="A114" t="s">
        <v>20</v>
      </c>
      <c r="B114" t="s">
        <v>59</v>
      </c>
      <c r="C114">
        <v>1</v>
      </c>
      <c r="D114">
        <v>35</v>
      </c>
      <c r="E114">
        <v>874</v>
      </c>
      <c r="F114" t="s">
        <v>17</v>
      </c>
      <c r="G114">
        <v>2970</v>
      </c>
      <c r="H114">
        <v>1724849467.212728</v>
      </c>
      <c r="I114">
        <v>0</v>
      </c>
      <c r="J114" t="s">
        <v>18</v>
      </c>
      <c r="L114">
        <f>G113-G114</f>
        <v>0</v>
      </c>
      <c r="M114">
        <f>ROUND((L114/G113)*100, 3)</f>
        <v>0</v>
      </c>
      <c r="N114">
        <f>ROUND((H114-H113)*10^9, 3)</f>
        <v>156094074.24900001</v>
      </c>
    </row>
    <row r="115" spans="1:14" x14ac:dyDescent="0.35">
      <c r="A115" t="s">
        <v>23</v>
      </c>
      <c r="B115" t="s">
        <v>24</v>
      </c>
      <c r="C115">
        <v>1</v>
      </c>
      <c r="D115">
        <v>35</v>
      </c>
      <c r="E115">
        <v>874</v>
      </c>
      <c r="F115" t="s">
        <v>16</v>
      </c>
      <c r="G115">
        <v>2970</v>
      </c>
      <c r="H115">
        <v>1724849466.9062231</v>
      </c>
    </row>
    <row r="116" spans="1:14" x14ac:dyDescent="0.35">
      <c r="A116" t="s">
        <v>23</v>
      </c>
      <c r="B116" t="s">
        <v>24</v>
      </c>
      <c r="C116">
        <v>1</v>
      </c>
      <c r="D116">
        <v>35</v>
      </c>
      <c r="E116">
        <v>874</v>
      </c>
      <c r="F116" t="s">
        <v>17</v>
      </c>
      <c r="G116">
        <v>2970</v>
      </c>
      <c r="H116">
        <v>1724849467.036257</v>
      </c>
      <c r="I116">
        <v>0</v>
      </c>
      <c r="J116" t="s">
        <v>18</v>
      </c>
      <c r="L116">
        <f>G115-G116</f>
        <v>0</v>
      </c>
      <c r="M116">
        <f>ROUND((L116/G115)*100, 3)</f>
        <v>0</v>
      </c>
      <c r="N116">
        <f>ROUND((H116-H115)*10^9, 3)</f>
        <v>130033969.87899999</v>
      </c>
    </row>
    <row r="117" spans="1:14" x14ac:dyDescent="0.35">
      <c r="A117" t="s">
        <v>20</v>
      </c>
      <c r="B117" t="s">
        <v>60</v>
      </c>
      <c r="C117">
        <v>1</v>
      </c>
      <c r="D117">
        <v>35</v>
      </c>
      <c r="E117">
        <v>874</v>
      </c>
      <c r="F117" t="s">
        <v>16</v>
      </c>
      <c r="G117">
        <v>2970</v>
      </c>
      <c r="H117">
        <v>1724849466.7999041</v>
      </c>
    </row>
    <row r="118" spans="1:14" x14ac:dyDescent="0.35">
      <c r="A118" t="s">
        <v>20</v>
      </c>
      <c r="B118" t="s">
        <v>60</v>
      </c>
      <c r="C118">
        <v>1</v>
      </c>
      <c r="D118">
        <v>35</v>
      </c>
      <c r="E118">
        <v>874</v>
      </c>
      <c r="F118" t="s">
        <v>17</v>
      </c>
      <c r="G118">
        <v>2970</v>
      </c>
      <c r="H118">
        <v>1724849466.9030449</v>
      </c>
      <c r="I118">
        <v>0</v>
      </c>
      <c r="J118" t="s">
        <v>18</v>
      </c>
      <c r="L118">
        <f>G117-G118</f>
        <v>0</v>
      </c>
      <c r="M118">
        <f>ROUND((L118/G117)*100, 3)</f>
        <v>0</v>
      </c>
      <c r="N118">
        <f>ROUND((H118-H117)*10^9, 3)</f>
        <v>103140830.994</v>
      </c>
    </row>
    <row r="119" spans="1:14" x14ac:dyDescent="0.35">
      <c r="A119" t="s">
        <v>60</v>
      </c>
      <c r="B119" t="s">
        <v>61</v>
      </c>
      <c r="C119">
        <v>1</v>
      </c>
      <c r="D119">
        <v>35</v>
      </c>
      <c r="E119">
        <v>874</v>
      </c>
      <c r="F119" t="s">
        <v>16</v>
      </c>
      <c r="G119">
        <v>2970</v>
      </c>
      <c r="H119">
        <v>1724849466.805099</v>
      </c>
    </row>
    <row r="120" spans="1:14" x14ac:dyDescent="0.35">
      <c r="A120" t="s">
        <v>60</v>
      </c>
      <c r="B120" t="s">
        <v>61</v>
      </c>
      <c r="C120">
        <v>1</v>
      </c>
      <c r="D120">
        <v>35</v>
      </c>
      <c r="E120">
        <v>874</v>
      </c>
      <c r="F120" t="s">
        <v>17</v>
      </c>
      <c r="G120">
        <v>2970</v>
      </c>
      <c r="H120">
        <v>1724849466.9220071</v>
      </c>
      <c r="I120">
        <v>0</v>
      </c>
      <c r="J120" t="s">
        <v>18</v>
      </c>
      <c r="L120">
        <f>G119-G120</f>
        <v>0</v>
      </c>
      <c r="M120">
        <f>ROUND((L120/G119)*100, 3)</f>
        <v>0</v>
      </c>
      <c r="N120">
        <f>ROUND((H120-H119)*10^9, 3)</f>
        <v>116908073.425</v>
      </c>
    </row>
    <row r="121" spans="1:14" x14ac:dyDescent="0.35">
      <c r="A121" t="s">
        <v>57</v>
      </c>
      <c r="B121" t="s">
        <v>23</v>
      </c>
      <c r="C121">
        <v>1</v>
      </c>
      <c r="D121">
        <v>35</v>
      </c>
      <c r="E121">
        <v>874</v>
      </c>
      <c r="F121" t="s">
        <v>16</v>
      </c>
      <c r="G121">
        <v>2970</v>
      </c>
      <c r="H121">
        <v>1724849466.966203</v>
      </c>
    </row>
    <row r="122" spans="1:14" x14ac:dyDescent="0.35">
      <c r="A122" t="s">
        <v>57</v>
      </c>
      <c r="B122" t="s">
        <v>23</v>
      </c>
      <c r="C122">
        <v>1</v>
      </c>
      <c r="D122">
        <v>35</v>
      </c>
      <c r="E122">
        <v>874</v>
      </c>
      <c r="F122" t="s">
        <v>17</v>
      </c>
      <c r="G122">
        <v>2970</v>
      </c>
      <c r="H122">
        <v>1724849467.099344</v>
      </c>
      <c r="I122">
        <v>0</v>
      </c>
      <c r="J122" t="s">
        <v>18</v>
      </c>
      <c r="L122">
        <f>G121-G122</f>
        <v>0</v>
      </c>
      <c r="M122">
        <f>ROUND((L122/G121)*100, 3)</f>
        <v>0</v>
      </c>
      <c r="N122">
        <f>ROUND((H122-H121)*10^9, 3)</f>
        <v>133141040.802</v>
      </c>
    </row>
    <row r="124" spans="1:14" x14ac:dyDescent="0.35">
      <c r="A124" s="1" t="s">
        <v>62</v>
      </c>
    </row>
    <row r="125" spans="1:14" x14ac:dyDescent="0.35">
      <c r="A125" s="1" t="s">
        <v>63</v>
      </c>
      <c r="B125" s="1" t="s">
        <v>64</v>
      </c>
      <c r="C125" s="1" t="s">
        <v>65</v>
      </c>
      <c r="D125" s="1" t="s">
        <v>66</v>
      </c>
      <c r="E125" s="1" t="s">
        <v>67</v>
      </c>
      <c r="F125" s="1" t="s">
        <v>2</v>
      </c>
    </row>
    <row r="126" spans="1:14" x14ac:dyDescent="0.35">
      <c r="A126" t="s">
        <v>74</v>
      </c>
      <c r="B126" t="s">
        <v>69</v>
      </c>
      <c r="C126">
        <v>3</v>
      </c>
      <c r="D126" t="s">
        <v>23</v>
      </c>
      <c r="E126" t="s">
        <v>24</v>
      </c>
      <c r="F126">
        <v>1</v>
      </c>
    </row>
    <row r="127" spans="1:14" x14ac:dyDescent="0.35">
      <c r="A127" t="s">
        <v>75</v>
      </c>
      <c r="B127" t="s">
        <v>69</v>
      </c>
      <c r="C127">
        <v>7</v>
      </c>
      <c r="D127" t="s">
        <v>20</v>
      </c>
      <c r="E127" t="s">
        <v>59</v>
      </c>
      <c r="F127">
        <v>1</v>
      </c>
    </row>
    <row r="130" spans="1:14" x14ac:dyDescent="0.35">
      <c r="A130" s="1" t="s">
        <v>28</v>
      </c>
    </row>
    <row r="131" spans="1:14" x14ac:dyDescent="0.35">
      <c r="A131" t="s">
        <v>14</v>
      </c>
      <c r="B131" t="s">
        <v>15</v>
      </c>
      <c r="C131">
        <v>1</v>
      </c>
      <c r="D131">
        <v>34</v>
      </c>
      <c r="E131">
        <v>420</v>
      </c>
      <c r="F131" t="s">
        <v>16</v>
      </c>
      <c r="G131">
        <v>1500</v>
      </c>
      <c r="H131">
        <v>1724849769.3858981</v>
      </c>
    </row>
    <row r="132" spans="1:14" x14ac:dyDescent="0.35">
      <c r="A132" t="s">
        <v>14</v>
      </c>
      <c r="B132" t="s">
        <v>15</v>
      </c>
      <c r="C132">
        <v>1</v>
      </c>
      <c r="D132">
        <v>34</v>
      </c>
      <c r="E132">
        <v>420</v>
      </c>
      <c r="F132" t="s">
        <v>17</v>
      </c>
      <c r="G132">
        <v>1500</v>
      </c>
      <c r="H132">
        <v>1724849769.5169401</v>
      </c>
      <c r="I132">
        <v>0</v>
      </c>
      <c r="J132" t="s">
        <v>18</v>
      </c>
      <c r="L132">
        <f>G131-G132</f>
        <v>0</v>
      </c>
      <c r="M132">
        <f>ROUND((L132/G131)*100, 3)</f>
        <v>0</v>
      </c>
      <c r="N132">
        <f>ROUND((H132-H131)*10^9, 3)</f>
        <v>131042003.632</v>
      </c>
    </row>
    <row r="133" spans="1:14" x14ac:dyDescent="0.35">
      <c r="A133" t="s">
        <v>21</v>
      </c>
      <c r="B133" t="s">
        <v>22</v>
      </c>
      <c r="C133">
        <v>1</v>
      </c>
      <c r="D133">
        <v>0</v>
      </c>
      <c r="E133">
        <v>262</v>
      </c>
      <c r="F133" t="s">
        <v>16</v>
      </c>
      <c r="G133">
        <v>1500</v>
      </c>
      <c r="H133">
        <v>1724849769.8141191</v>
      </c>
    </row>
    <row r="134" spans="1:14" x14ac:dyDescent="0.35">
      <c r="A134" t="s">
        <v>21</v>
      </c>
      <c r="B134" t="s">
        <v>22</v>
      </c>
      <c r="C134">
        <v>1</v>
      </c>
      <c r="D134">
        <v>0</v>
      </c>
      <c r="E134">
        <v>262</v>
      </c>
      <c r="F134" t="s">
        <v>17</v>
      </c>
      <c r="G134">
        <v>1500</v>
      </c>
      <c r="H134">
        <v>1724849769.9619441</v>
      </c>
      <c r="I134">
        <v>0</v>
      </c>
      <c r="J134" t="s">
        <v>18</v>
      </c>
      <c r="L134">
        <f>G133-G134</f>
        <v>0</v>
      </c>
      <c r="M134">
        <f>ROUND((L134/G133)*100, 3)</f>
        <v>0</v>
      </c>
      <c r="N134">
        <f>ROUND((H134-H133)*10^9, 3)</f>
        <v>147825002.66999999</v>
      </c>
    </row>
    <row r="135" spans="1:14" x14ac:dyDescent="0.35">
      <c r="A135" t="s">
        <v>19</v>
      </c>
      <c r="B135" t="s">
        <v>20</v>
      </c>
      <c r="C135">
        <v>1</v>
      </c>
      <c r="D135">
        <v>0</v>
      </c>
      <c r="E135">
        <v>262</v>
      </c>
      <c r="F135" t="s">
        <v>16</v>
      </c>
      <c r="G135">
        <v>1500</v>
      </c>
      <c r="H135">
        <v>1724849769.8270371</v>
      </c>
    </row>
    <row r="136" spans="1:14" x14ac:dyDescent="0.35">
      <c r="A136" t="s">
        <v>19</v>
      </c>
      <c r="B136" t="s">
        <v>20</v>
      </c>
      <c r="C136">
        <v>1</v>
      </c>
      <c r="D136">
        <v>0</v>
      </c>
      <c r="E136">
        <v>262</v>
      </c>
      <c r="F136" t="s">
        <v>17</v>
      </c>
      <c r="G136">
        <v>1500</v>
      </c>
      <c r="H136">
        <v>1724849769.9490719</v>
      </c>
      <c r="I136">
        <v>0</v>
      </c>
      <c r="J136" t="s">
        <v>18</v>
      </c>
      <c r="L136">
        <f>G135-G136</f>
        <v>0</v>
      </c>
      <c r="M136">
        <f>ROUND((L136/G135)*100, 3)</f>
        <v>0</v>
      </c>
      <c r="N136">
        <f>ROUND((H136-H135)*10^9, 3)</f>
        <v>122034788.132</v>
      </c>
    </row>
    <row r="137" spans="1:14" x14ac:dyDescent="0.35">
      <c r="A137" t="s">
        <v>20</v>
      </c>
      <c r="B137" t="s">
        <v>57</v>
      </c>
      <c r="C137">
        <v>1</v>
      </c>
      <c r="D137">
        <v>34</v>
      </c>
      <c r="E137">
        <v>420</v>
      </c>
      <c r="F137" t="s">
        <v>16</v>
      </c>
      <c r="G137">
        <v>1500</v>
      </c>
      <c r="H137">
        <v>1724849769.5157521</v>
      </c>
    </row>
    <row r="138" spans="1:14" x14ac:dyDescent="0.35">
      <c r="A138" t="s">
        <v>20</v>
      </c>
      <c r="B138" t="s">
        <v>57</v>
      </c>
      <c r="C138">
        <v>1</v>
      </c>
      <c r="D138">
        <v>34</v>
      </c>
      <c r="E138">
        <v>420</v>
      </c>
      <c r="F138" t="s">
        <v>17</v>
      </c>
      <c r="G138">
        <v>1500</v>
      </c>
      <c r="H138">
        <v>1724849769.630178</v>
      </c>
      <c r="I138">
        <v>0</v>
      </c>
      <c r="J138" t="s">
        <v>18</v>
      </c>
      <c r="L138">
        <f>G137-G138</f>
        <v>0</v>
      </c>
      <c r="M138">
        <f>ROUND((L138/G137)*100, 3)</f>
        <v>0</v>
      </c>
      <c r="N138">
        <f>ROUND((H138-H137)*10^9, 3)</f>
        <v>114425897.598</v>
      </c>
    </row>
    <row r="139" spans="1:14" x14ac:dyDescent="0.35">
      <c r="A139" t="s">
        <v>21</v>
      </c>
      <c r="B139" t="s">
        <v>19</v>
      </c>
      <c r="C139">
        <v>1</v>
      </c>
      <c r="D139">
        <v>34</v>
      </c>
      <c r="E139">
        <v>420</v>
      </c>
      <c r="F139" t="s">
        <v>16</v>
      </c>
      <c r="G139">
        <v>1500</v>
      </c>
      <c r="H139">
        <v>1724849769.702009</v>
      </c>
    </row>
    <row r="140" spans="1:14" x14ac:dyDescent="0.35">
      <c r="A140" t="s">
        <v>21</v>
      </c>
      <c r="B140" t="s">
        <v>19</v>
      </c>
      <c r="C140">
        <v>1</v>
      </c>
      <c r="D140">
        <v>34</v>
      </c>
      <c r="E140">
        <v>420</v>
      </c>
      <c r="F140" t="s">
        <v>17</v>
      </c>
      <c r="G140">
        <v>1500</v>
      </c>
      <c r="H140">
        <v>1724849769.8225169</v>
      </c>
      <c r="I140">
        <v>0</v>
      </c>
      <c r="J140" t="s">
        <v>18</v>
      </c>
      <c r="L140">
        <f>G139-G140</f>
        <v>0</v>
      </c>
      <c r="M140">
        <f>ROUND((L140/G139)*100, 3)</f>
        <v>0</v>
      </c>
      <c r="N140">
        <f>ROUND((H140-H139)*10^9, 3)</f>
        <v>120507955.551</v>
      </c>
    </row>
    <row r="141" spans="1:14" x14ac:dyDescent="0.35">
      <c r="A141" t="s">
        <v>57</v>
      </c>
      <c r="B141" t="s">
        <v>58</v>
      </c>
      <c r="C141">
        <v>1</v>
      </c>
      <c r="D141">
        <v>34</v>
      </c>
      <c r="E141">
        <v>420</v>
      </c>
      <c r="F141" t="s">
        <v>16</v>
      </c>
      <c r="G141">
        <v>1500</v>
      </c>
      <c r="H141">
        <v>1724849769.737947</v>
      </c>
    </row>
    <row r="142" spans="1:14" x14ac:dyDescent="0.35">
      <c r="A142" t="s">
        <v>57</v>
      </c>
      <c r="B142" t="s">
        <v>58</v>
      </c>
      <c r="C142">
        <v>1</v>
      </c>
      <c r="D142">
        <v>34</v>
      </c>
      <c r="E142">
        <v>420</v>
      </c>
      <c r="F142" t="s">
        <v>17</v>
      </c>
      <c r="G142">
        <v>1500</v>
      </c>
      <c r="H142">
        <v>1724849769.86573</v>
      </c>
      <c r="I142">
        <v>0</v>
      </c>
      <c r="J142" t="s">
        <v>18</v>
      </c>
      <c r="L142">
        <f>G141-G142</f>
        <v>0</v>
      </c>
      <c r="M142">
        <f>ROUND((L142/G141)*100, 3)</f>
        <v>0</v>
      </c>
      <c r="N142">
        <f>ROUND((H142-H141)*10^9, 3)</f>
        <v>127783060.074</v>
      </c>
    </row>
    <row r="143" spans="1:14" x14ac:dyDescent="0.35">
      <c r="A143" t="s">
        <v>20</v>
      </c>
      <c r="B143" t="s">
        <v>59</v>
      </c>
      <c r="C143">
        <v>1</v>
      </c>
      <c r="D143">
        <v>35</v>
      </c>
      <c r="E143">
        <v>874</v>
      </c>
      <c r="F143" t="s">
        <v>16</v>
      </c>
      <c r="G143">
        <v>2970</v>
      </c>
      <c r="H143">
        <v>1724849769.386174</v>
      </c>
    </row>
    <row r="144" spans="1:14" x14ac:dyDescent="0.35">
      <c r="A144" t="s">
        <v>20</v>
      </c>
      <c r="B144" t="s">
        <v>59</v>
      </c>
      <c r="C144">
        <v>1</v>
      </c>
      <c r="D144">
        <v>35</v>
      </c>
      <c r="E144">
        <v>874</v>
      </c>
      <c r="F144" t="s">
        <v>17</v>
      </c>
      <c r="G144">
        <v>2970</v>
      </c>
      <c r="H144">
        <v>1724849769.506386</v>
      </c>
      <c r="I144">
        <v>0</v>
      </c>
      <c r="J144" t="s">
        <v>18</v>
      </c>
      <c r="L144">
        <f>G143-G144</f>
        <v>0</v>
      </c>
      <c r="M144">
        <f>ROUND((L144/G143)*100, 3)</f>
        <v>0</v>
      </c>
      <c r="N144">
        <f>ROUND((H144-H143)*10^9, 3)</f>
        <v>120212078.094</v>
      </c>
    </row>
    <row r="145" spans="1:14" x14ac:dyDescent="0.35">
      <c r="A145" t="s">
        <v>60</v>
      </c>
      <c r="B145" t="s">
        <v>61</v>
      </c>
      <c r="C145">
        <v>1</v>
      </c>
      <c r="D145">
        <v>35</v>
      </c>
      <c r="E145">
        <v>874</v>
      </c>
      <c r="F145" t="s">
        <v>16</v>
      </c>
      <c r="G145">
        <v>2970</v>
      </c>
      <c r="H145">
        <v>1724849769.8380671</v>
      </c>
    </row>
    <row r="146" spans="1:14" x14ac:dyDescent="0.35">
      <c r="A146" t="s">
        <v>60</v>
      </c>
      <c r="B146" t="s">
        <v>61</v>
      </c>
      <c r="C146">
        <v>1</v>
      </c>
      <c r="D146">
        <v>35</v>
      </c>
      <c r="E146">
        <v>874</v>
      </c>
      <c r="F146" t="s">
        <v>17</v>
      </c>
      <c r="G146">
        <v>2970</v>
      </c>
      <c r="H146">
        <v>1724849769.9644189</v>
      </c>
      <c r="I146">
        <v>0</v>
      </c>
      <c r="J146" t="s">
        <v>18</v>
      </c>
      <c r="L146">
        <f>G145-G146</f>
        <v>0</v>
      </c>
      <c r="M146">
        <f>ROUND((L146/G145)*100, 3)</f>
        <v>0</v>
      </c>
      <c r="N146">
        <f>ROUND((H146-H145)*10^9, 3)</f>
        <v>126351833.344</v>
      </c>
    </row>
    <row r="147" spans="1:14" x14ac:dyDescent="0.35">
      <c r="A147" t="s">
        <v>20</v>
      </c>
      <c r="B147" t="s">
        <v>60</v>
      </c>
      <c r="C147">
        <v>1</v>
      </c>
      <c r="D147">
        <v>35</v>
      </c>
      <c r="E147">
        <v>874</v>
      </c>
      <c r="F147" t="s">
        <v>16</v>
      </c>
      <c r="G147">
        <v>2970</v>
      </c>
      <c r="H147">
        <v>1724849769.8822131</v>
      </c>
    </row>
    <row r="148" spans="1:14" x14ac:dyDescent="0.35">
      <c r="A148" t="s">
        <v>20</v>
      </c>
      <c r="B148" t="s">
        <v>60</v>
      </c>
      <c r="C148">
        <v>1</v>
      </c>
      <c r="D148">
        <v>35</v>
      </c>
      <c r="E148">
        <v>874</v>
      </c>
      <c r="F148" t="s">
        <v>17</v>
      </c>
      <c r="G148">
        <v>2970</v>
      </c>
      <c r="H148">
        <v>1724849770.0169561</v>
      </c>
      <c r="I148">
        <v>0</v>
      </c>
      <c r="J148" t="s">
        <v>18</v>
      </c>
      <c r="L148">
        <f>G147-G148</f>
        <v>0</v>
      </c>
      <c r="M148">
        <f>ROUND((L148/G147)*100, 3)</f>
        <v>0</v>
      </c>
      <c r="N148">
        <f>ROUND((H148-H147)*10^9, 3)</f>
        <v>134742975.23500001</v>
      </c>
    </row>
    <row r="149" spans="1:14" x14ac:dyDescent="0.35">
      <c r="A149" t="s">
        <v>23</v>
      </c>
      <c r="B149" t="s">
        <v>24</v>
      </c>
      <c r="C149">
        <v>1</v>
      </c>
      <c r="D149">
        <v>35</v>
      </c>
      <c r="E149">
        <v>874</v>
      </c>
      <c r="F149" t="s">
        <v>16</v>
      </c>
      <c r="G149">
        <v>2970</v>
      </c>
      <c r="H149">
        <v>1724849769.4342041</v>
      </c>
    </row>
    <row r="150" spans="1:14" x14ac:dyDescent="0.35">
      <c r="A150" t="s">
        <v>23</v>
      </c>
      <c r="B150" t="s">
        <v>24</v>
      </c>
      <c r="C150">
        <v>1</v>
      </c>
      <c r="D150">
        <v>35</v>
      </c>
      <c r="E150">
        <v>874</v>
      </c>
      <c r="F150" t="s">
        <v>17</v>
      </c>
      <c r="G150">
        <v>2970</v>
      </c>
      <c r="H150">
        <v>1724849769.5688541</v>
      </c>
      <c r="I150">
        <v>0</v>
      </c>
      <c r="J150" t="s">
        <v>18</v>
      </c>
      <c r="L150">
        <f>G149-G150</f>
        <v>0</v>
      </c>
      <c r="M150">
        <f>ROUND((L150/G149)*100, 3)</f>
        <v>0</v>
      </c>
      <c r="N150">
        <f>ROUND((H150-H149)*10^9, 3)</f>
        <v>134649991.98899999</v>
      </c>
    </row>
    <row r="151" spans="1:14" x14ac:dyDescent="0.35">
      <c r="A151" t="s">
        <v>19</v>
      </c>
      <c r="B151" t="s">
        <v>21</v>
      </c>
      <c r="C151">
        <v>2</v>
      </c>
      <c r="D151">
        <v>35</v>
      </c>
      <c r="E151">
        <v>874</v>
      </c>
      <c r="F151" t="s">
        <v>16</v>
      </c>
      <c r="G151">
        <v>2970</v>
      </c>
      <c r="H151">
        <v>1724849769.701874</v>
      </c>
    </row>
    <row r="152" spans="1:14" x14ac:dyDescent="0.35">
      <c r="A152" t="s">
        <v>19</v>
      </c>
      <c r="B152" t="s">
        <v>21</v>
      </c>
      <c r="C152">
        <v>2</v>
      </c>
      <c r="D152">
        <v>35</v>
      </c>
      <c r="E152">
        <v>874</v>
      </c>
      <c r="F152" t="s">
        <v>17</v>
      </c>
      <c r="G152">
        <v>2970</v>
      </c>
      <c r="H152">
        <v>1724849769.8412881</v>
      </c>
      <c r="I152">
        <v>0</v>
      </c>
      <c r="J152" t="s">
        <v>18</v>
      </c>
      <c r="L152">
        <f>G151-G152</f>
        <v>0</v>
      </c>
      <c r="M152">
        <f>ROUND((L152/G151)*100, 3)</f>
        <v>0</v>
      </c>
      <c r="N152">
        <f>ROUND((H152-H151)*10^9, 3)</f>
        <v>139414072.037</v>
      </c>
    </row>
    <row r="153" spans="1:14" x14ac:dyDescent="0.35">
      <c r="A153" t="s">
        <v>57</v>
      </c>
      <c r="B153" t="s">
        <v>23</v>
      </c>
      <c r="C153">
        <v>1</v>
      </c>
      <c r="D153">
        <v>35</v>
      </c>
      <c r="E153">
        <v>874</v>
      </c>
      <c r="F153" t="s">
        <v>16</v>
      </c>
      <c r="G153">
        <v>2970</v>
      </c>
      <c r="H153">
        <v>1724849769.823513</v>
      </c>
    </row>
    <row r="154" spans="1:14" x14ac:dyDescent="0.35">
      <c r="A154" t="s">
        <v>57</v>
      </c>
      <c r="B154" t="s">
        <v>23</v>
      </c>
      <c r="C154">
        <v>1</v>
      </c>
      <c r="D154">
        <v>35</v>
      </c>
      <c r="E154">
        <v>874</v>
      </c>
      <c r="F154" t="s">
        <v>17</v>
      </c>
      <c r="G154">
        <v>2970</v>
      </c>
      <c r="H154">
        <v>1724849769.969172</v>
      </c>
      <c r="I154">
        <v>0</v>
      </c>
      <c r="J154" t="s">
        <v>18</v>
      </c>
      <c r="L154">
        <f>G153-G154</f>
        <v>0</v>
      </c>
      <c r="M154">
        <f>ROUND((L154/G153)*100, 3)</f>
        <v>0</v>
      </c>
      <c r="N154">
        <f>ROUND((H154-H153)*10^9, 3)</f>
        <v>145658969.87900001</v>
      </c>
    </row>
    <row r="156" spans="1:14" x14ac:dyDescent="0.35">
      <c r="A156" s="1" t="s">
        <v>62</v>
      </c>
    </row>
    <row r="157" spans="1:14" x14ac:dyDescent="0.35">
      <c r="A157" s="1" t="s">
        <v>63</v>
      </c>
      <c r="B157" s="1" t="s">
        <v>64</v>
      </c>
      <c r="C157" s="1" t="s">
        <v>65</v>
      </c>
      <c r="D157" s="1" t="s">
        <v>66</v>
      </c>
      <c r="E157" s="1" t="s">
        <v>67</v>
      </c>
      <c r="F157" s="1" t="s">
        <v>2</v>
      </c>
    </row>
    <row r="158" spans="1:14" x14ac:dyDescent="0.35">
      <c r="A158" t="s">
        <v>76</v>
      </c>
      <c r="B158" t="s">
        <v>69</v>
      </c>
      <c r="C158">
        <v>3</v>
      </c>
      <c r="D158" t="s">
        <v>23</v>
      </c>
      <c r="E158" t="s">
        <v>24</v>
      </c>
      <c r="F158">
        <v>1</v>
      </c>
    </row>
    <row r="159" spans="1:14" x14ac:dyDescent="0.35">
      <c r="A159" t="s">
        <v>77</v>
      </c>
      <c r="B159" t="s">
        <v>69</v>
      </c>
      <c r="C159">
        <v>5</v>
      </c>
      <c r="D159" t="s">
        <v>21</v>
      </c>
      <c r="E159" t="s">
        <v>19</v>
      </c>
      <c r="F159">
        <v>1</v>
      </c>
    </row>
    <row r="162" spans="1:14" x14ac:dyDescent="0.35">
      <c r="A162" s="1" t="s">
        <v>29</v>
      </c>
    </row>
    <row r="163" spans="1:14" x14ac:dyDescent="0.35">
      <c r="A163" t="s">
        <v>14</v>
      </c>
      <c r="B163" t="s">
        <v>15</v>
      </c>
      <c r="C163">
        <v>1</v>
      </c>
      <c r="D163">
        <v>34</v>
      </c>
      <c r="E163">
        <v>420</v>
      </c>
      <c r="F163" t="s">
        <v>16</v>
      </c>
      <c r="G163">
        <v>1500</v>
      </c>
      <c r="H163">
        <v>1724850072.8392389</v>
      </c>
    </row>
    <row r="164" spans="1:14" x14ac:dyDescent="0.35">
      <c r="A164" t="s">
        <v>14</v>
      </c>
      <c r="B164" t="s">
        <v>15</v>
      </c>
      <c r="C164">
        <v>1</v>
      </c>
      <c r="D164">
        <v>34</v>
      </c>
      <c r="E164">
        <v>420</v>
      </c>
      <c r="F164" t="s">
        <v>17</v>
      </c>
      <c r="G164">
        <v>1500</v>
      </c>
      <c r="H164">
        <v>1724850072.9569359</v>
      </c>
      <c r="I164">
        <v>0</v>
      </c>
      <c r="J164" t="s">
        <v>18</v>
      </c>
      <c r="L164">
        <f>G163-G164</f>
        <v>0</v>
      </c>
      <c r="M164">
        <f>ROUND((L164/G163)*100, 3)</f>
        <v>0</v>
      </c>
      <c r="N164">
        <f>ROUND((H164-H163)*10^9, 3)</f>
        <v>117697000.50399999</v>
      </c>
    </row>
    <row r="165" spans="1:14" x14ac:dyDescent="0.35">
      <c r="A165" t="s">
        <v>19</v>
      </c>
      <c r="B165" t="s">
        <v>20</v>
      </c>
      <c r="C165">
        <v>1</v>
      </c>
      <c r="D165">
        <v>0</v>
      </c>
      <c r="E165">
        <v>262</v>
      </c>
      <c r="F165" t="s">
        <v>16</v>
      </c>
      <c r="G165">
        <v>1500</v>
      </c>
      <c r="H165">
        <v>1724850073.0007811</v>
      </c>
    </row>
    <row r="166" spans="1:14" x14ac:dyDescent="0.35">
      <c r="A166" t="s">
        <v>19</v>
      </c>
      <c r="B166" t="s">
        <v>20</v>
      </c>
      <c r="C166">
        <v>1</v>
      </c>
      <c r="D166">
        <v>0</v>
      </c>
      <c r="E166">
        <v>262</v>
      </c>
      <c r="F166" t="s">
        <v>17</v>
      </c>
      <c r="G166">
        <v>1500</v>
      </c>
      <c r="H166">
        <v>1724850073.1019821</v>
      </c>
      <c r="I166">
        <v>0</v>
      </c>
      <c r="J166" t="s">
        <v>18</v>
      </c>
      <c r="L166">
        <f>G165-G166</f>
        <v>0</v>
      </c>
      <c r="M166">
        <f>ROUND((L166/G165)*100, 3)</f>
        <v>0</v>
      </c>
      <c r="N166">
        <f>ROUND((H166-H165)*10^9, 3)</f>
        <v>101201057.434</v>
      </c>
    </row>
    <row r="167" spans="1:14" x14ac:dyDescent="0.35">
      <c r="A167" t="s">
        <v>21</v>
      </c>
      <c r="B167" t="s">
        <v>22</v>
      </c>
      <c r="C167">
        <v>1</v>
      </c>
      <c r="D167">
        <v>0</v>
      </c>
      <c r="E167">
        <v>262</v>
      </c>
      <c r="F167" t="s">
        <v>16</v>
      </c>
      <c r="G167">
        <v>1500</v>
      </c>
      <c r="H167">
        <v>1724850072.8293779</v>
      </c>
    </row>
    <row r="168" spans="1:14" x14ac:dyDescent="0.35">
      <c r="A168" t="s">
        <v>21</v>
      </c>
      <c r="B168" t="s">
        <v>22</v>
      </c>
      <c r="C168">
        <v>1</v>
      </c>
      <c r="D168">
        <v>0</v>
      </c>
      <c r="E168">
        <v>262</v>
      </c>
      <c r="F168" t="s">
        <v>17</v>
      </c>
      <c r="G168">
        <v>1500</v>
      </c>
      <c r="H168">
        <v>1724850072.9520221</v>
      </c>
      <c r="I168">
        <v>0</v>
      </c>
      <c r="J168" t="s">
        <v>18</v>
      </c>
      <c r="L168">
        <f>G167-G168</f>
        <v>0</v>
      </c>
      <c r="M168">
        <f>ROUND((L168/G167)*100, 3)</f>
        <v>0</v>
      </c>
      <c r="N168">
        <f>ROUND((H168-H167)*10^9, 3)</f>
        <v>122644186.02</v>
      </c>
    </row>
    <row r="169" spans="1:14" x14ac:dyDescent="0.35">
      <c r="A169" t="s">
        <v>20</v>
      </c>
      <c r="B169" t="s">
        <v>57</v>
      </c>
      <c r="C169">
        <v>1</v>
      </c>
      <c r="D169">
        <v>34</v>
      </c>
      <c r="E169">
        <v>420</v>
      </c>
      <c r="F169" t="s">
        <v>16</v>
      </c>
      <c r="G169">
        <v>1500</v>
      </c>
      <c r="H169">
        <v>1724850072.8629761</v>
      </c>
    </row>
    <row r="170" spans="1:14" x14ac:dyDescent="0.35">
      <c r="A170" t="s">
        <v>20</v>
      </c>
      <c r="B170" t="s">
        <v>57</v>
      </c>
      <c r="C170">
        <v>1</v>
      </c>
      <c r="D170">
        <v>34</v>
      </c>
      <c r="E170">
        <v>420</v>
      </c>
      <c r="F170" t="s">
        <v>17</v>
      </c>
      <c r="G170">
        <v>1500</v>
      </c>
      <c r="H170">
        <v>1724850072.9827001</v>
      </c>
      <c r="I170">
        <v>0</v>
      </c>
      <c r="J170" t="s">
        <v>18</v>
      </c>
      <c r="L170">
        <f>G169-G170</f>
        <v>0</v>
      </c>
      <c r="M170">
        <f>ROUND((L170/G169)*100, 3)</f>
        <v>0</v>
      </c>
      <c r="N170">
        <f>ROUND((H170-H169)*10^9, 3)</f>
        <v>119724035.263</v>
      </c>
    </row>
    <row r="171" spans="1:14" x14ac:dyDescent="0.35">
      <c r="A171" t="s">
        <v>57</v>
      </c>
      <c r="B171" t="s">
        <v>58</v>
      </c>
      <c r="C171">
        <v>1</v>
      </c>
      <c r="D171">
        <v>34</v>
      </c>
      <c r="E171">
        <v>420</v>
      </c>
      <c r="F171" t="s">
        <v>16</v>
      </c>
      <c r="G171">
        <v>1500</v>
      </c>
      <c r="H171">
        <v>1724850073.1019211</v>
      </c>
    </row>
    <row r="172" spans="1:14" x14ac:dyDescent="0.35">
      <c r="A172" t="s">
        <v>57</v>
      </c>
      <c r="B172" t="s">
        <v>58</v>
      </c>
      <c r="C172">
        <v>1</v>
      </c>
      <c r="D172">
        <v>34</v>
      </c>
      <c r="E172">
        <v>420</v>
      </c>
      <c r="F172" t="s">
        <v>17</v>
      </c>
      <c r="G172">
        <v>1500</v>
      </c>
      <c r="H172">
        <v>1724850073.201442</v>
      </c>
      <c r="I172">
        <v>0</v>
      </c>
      <c r="J172" t="s">
        <v>18</v>
      </c>
      <c r="L172">
        <f>G171-G172</f>
        <v>0</v>
      </c>
      <c r="M172">
        <f>ROUND((L172/G171)*100, 3)</f>
        <v>0</v>
      </c>
      <c r="N172">
        <f>ROUND((H172-H171)*10^9, 3)</f>
        <v>99520921.707000002</v>
      </c>
    </row>
    <row r="173" spans="1:14" x14ac:dyDescent="0.35">
      <c r="A173" t="s">
        <v>21</v>
      </c>
      <c r="B173" t="s">
        <v>19</v>
      </c>
      <c r="C173">
        <v>1</v>
      </c>
      <c r="D173">
        <v>34</v>
      </c>
      <c r="E173">
        <v>420</v>
      </c>
      <c r="F173" t="s">
        <v>16</v>
      </c>
      <c r="G173">
        <v>1500</v>
      </c>
      <c r="H173">
        <v>1724850072.5542181</v>
      </c>
    </row>
    <row r="174" spans="1:14" x14ac:dyDescent="0.35">
      <c r="A174" t="s">
        <v>21</v>
      </c>
      <c r="B174" t="s">
        <v>19</v>
      </c>
      <c r="C174">
        <v>1</v>
      </c>
      <c r="D174">
        <v>34</v>
      </c>
      <c r="E174">
        <v>420</v>
      </c>
      <c r="F174" t="s">
        <v>17</v>
      </c>
      <c r="G174">
        <v>1500</v>
      </c>
      <c r="H174">
        <v>1724850072.672724</v>
      </c>
      <c r="I174">
        <v>0</v>
      </c>
      <c r="J174" t="s">
        <v>18</v>
      </c>
      <c r="L174">
        <f>G173-G174</f>
        <v>0</v>
      </c>
      <c r="M174">
        <f>ROUND((L174/G173)*100, 3)</f>
        <v>0</v>
      </c>
      <c r="N174">
        <f>ROUND((H174-H173)*10^9, 3)</f>
        <v>118505954.742</v>
      </c>
    </row>
    <row r="175" spans="1:14" x14ac:dyDescent="0.35">
      <c r="A175" t="s">
        <v>20</v>
      </c>
      <c r="B175" t="s">
        <v>59</v>
      </c>
      <c r="C175">
        <v>1</v>
      </c>
      <c r="D175">
        <v>35</v>
      </c>
      <c r="E175">
        <v>874</v>
      </c>
      <c r="F175" t="s">
        <v>16</v>
      </c>
      <c r="G175">
        <v>2970</v>
      </c>
      <c r="H175">
        <v>1724850072.565877</v>
      </c>
    </row>
    <row r="176" spans="1:14" x14ac:dyDescent="0.35">
      <c r="A176" t="s">
        <v>20</v>
      </c>
      <c r="B176" t="s">
        <v>59</v>
      </c>
      <c r="C176">
        <v>1</v>
      </c>
      <c r="D176">
        <v>35</v>
      </c>
      <c r="E176">
        <v>874</v>
      </c>
      <c r="F176" t="s">
        <v>17</v>
      </c>
      <c r="G176">
        <v>2970</v>
      </c>
      <c r="H176">
        <v>1724850072.6693871</v>
      </c>
      <c r="I176">
        <v>0</v>
      </c>
      <c r="J176" t="s">
        <v>18</v>
      </c>
      <c r="L176">
        <f>G175-G176</f>
        <v>0</v>
      </c>
      <c r="M176">
        <f>ROUND((L176/G175)*100, 3)</f>
        <v>0</v>
      </c>
      <c r="N176">
        <f>ROUND((H176-H175)*10^9, 3)</f>
        <v>103510141.373</v>
      </c>
    </row>
    <row r="177" spans="1:14" x14ac:dyDescent="0.35">
      <c r="A177" t="s">
        <v>60</v>
      </c>
      <c r="B177" t="s">
        <v>61</v>
      </c>
      <c r="C177">
        <v>1</v>
      </c>
      <c r="D177">
        <v>35</v>
      </c>
      <c r="E177">
        <v>874</v>
      </c>
      <c r="F177" t="s">
        <v>16</v>
      </c>
      <c r="G177">
        <v>2970</v>
      </c>
      <c r="H177">
        <v>1724850072.6586671</v>
      </c>
    </row>
    <row r="178" spans="1:14" x14ac:dyDescent="0.35">
      <c r="A178" t="s">
        <v>60</v>
      </c>
      <c r="B178" t="s">
        <v>61</v>
      </c>
      <c r="C178">
        <v>1</v>
      </c>
      <c r="D178">
        <v>35</v>
      </c>
      <c r="E178">
        <v>874</v>
      </c>
      <c r="F178" t="s">
        <v>17</v>
      </c>
      <c r="G178">
        <v>2970</v>
      </c>
      <c r="H178">
        <v>1724850072.762769</v>
      </c>
      <c r="I178">
        <v>0</v>
      </c>
      <c r="J178" t="s">
        <v>18</v>
      </c>
      <c r="L178">
        <f>G177-G178</f>
        <v>0</v>
      </c>
      <c r="M178">
        <f>ROUND((L178/G177)*100, 3)</f>
        <v>0</v>
      </c>
      <c r="N178">
        <f>ROUND((H178-H177)*10^9, 3)</f>
        <v>104101896.286</v>
      </c>
    </row>
    <row r="179" spans="1:14" x14ac:dyDescent="0.35">
      <c r="A179" t="s">
        <v>23</v>
      </c>
      <c r="B179" t="s">
        <v>24</v>
      </c>
      <c r="C179">
        <v>1</v>
      </c>
      <c r="D179">
        <v>35</v>
      </c>
      <c r="E179">
        <v>874</v>
      </c>
      <c r="F179" t="s">
        <v>16</v>
      </c>
      <c r="G179">
        <v>2970</v>
      </c>
      <c r="H179">
        <v>1724850073.0100091</v>
      </c>
    </row>
    <row r="180" spans="1:14" x14ac:dyDescent="0.35">
      <c r="A180" t="s">
        <v>23</v>
      </c>
      <c r="B180" t="s">
        <v>24</v>
      </c>
      <c r="C180">
        <v>1</v>
      </c>
      <c r="D180">
        <v>35</v>
      </c>
      <c r="E180">
        <v>874</v>
      </c>
      <c r="F180" t="s">
        <v>17</v>
      </c>
      <c r="G180">
        <v>2970</v>
      </c>
      <c r="H180">
        <v>1724850073.136044</v>
      </c>
      <c r="I180">
        <v>0</v>
      </c>
      <c r="J180" t="s">
        <v>18</v>
      </c>
      <c r="L180">
        <f>G179-G180</f>
        <v>0</v>
      </c>
      <c r="M180">
        <f>ROUND((L180/G179)*100, 3)</f>
        <v>0</v>
      </c>
      <c r="N180">
        <f>ROUND((H180-H179)*10^9, 3)</f>
        <v>126034975.052</v>
      </c>
    </row>
    <row r="181" spans="1:14" x14ac:dyDescent="0.35">
      <c r="A181" t="s">
        <v>57</v>
      </c>
      <c r="B181" t="s">
        <v>23</v>
      </c>
      <c r="C181">
        <v>1</v>
      </c>
      <c r="D181">
        <v>35</v>
      </c>
      <c r="E181">
        <v>874</v>
      </c>
      <c r="F181" t="s">
        <v>16</v>
      </c>
      <c r="G181">
        <v>2970</v>
      </c>
      <c r="H181">
        <v>1724850073.0006361</v>
      </c>
    </row>
    <row r="182" spans="1:14" x14ac:dyDescent="0.35">
      <c r="A182" t="s">
        <v>57</v>
      </c>
      <c r="B182" t="s">
        <v>23</v>
      </c>
      <c r="C182">
        <v>1</v>
      </c>
      <c r="D182">
        <v>35</v>
      </c>
      <c r="E182">
        <v>874</v>
      </c>
      <c r="F182" t="s">
        <v>17</v>
      </c>
      <c r="G182">
        <v>2970</v>
      </c>
      <c r="H182">
        <v>1724850073.1289079</v>
      </c>
      <c r="I182">
        <v>0</v>
      </c>
      <c r="J182" t="s">
        <v>18</v>
      </c>
      <c r="L182">
        <f>G181-G182</f>
        <v>0</v>
      </c>
      <c r="M182">
        <f>ROUND((L182/G181)*100, 3)</f>
        <v>0</v>
      </c>
      <c r="N182">
        <f>ROUND((H182-H181)*10^9, 3)</f>
        <v>128271818.161</v>
      </c>
    </row>
    <row r="183" spans="1:14" x14ac:dyDescent="0.35">
      <c r="A183" t="s">
        <v>20</v>
      </c>
      <c r="B183" t="s">
        <v>60</v>
      </c>
      <c r="C183">
        <v>1</v>
      </c>
      <c r="D183">
        <v>35</v>
      </c>
      <c r="E183">
        <v>874</v>
      </c>
      <c r="F183" t="s">
        <v>16</v>
      </c>
      <c r="G183">
        <v>2970</v>
      </c>
      <c r="H183">
        <v>1724850072.827647</v>
      </c>
    </row>
    <row r="184" spans="1:14" x14ac:dyDescent="0.35">
      <c r="A184" t="s">
        <v>20</v>
      </c>
      <c r="B184" t="s">
        <v>60</v>
      </c>
      <c r="C184">
        <v>1</v>
      </c>
      <c r="D184">
        <v>35</v>
      </c>
      <c r="E184">
        <v>874</v>
      </c>
      <c r="F184" t="s">
        <v>17</v>
      </c>
      <c r="G184">
        <v>2970</v>
      </c>
      <c r="H184">
        <v>1724850072.9544959</v>
      </c>
      <c r="I184">
        <v>0</v>
      </c>
      <c r="J184" t="s">
        <v>18</v>
      </c>
      <c r="L184">
        <f>G183-G184</f>
        <v>0</v>
      </c>
      <c r="M184">
        <f>ROUND((L184/G183)*100, 3)</f>
        <v>0</v>
      </c>
      <c r="N184">
        <f>ROUND((H184-H183)*10^9, 3)</f>
        <v>126848936.081</v>
      </c>
    </row>
    <row r="185" spans="1:14" x14ac:dyDescent="0.35">
      <c r="A185" t="s">
        <v>19</v>
      </c>
      <c r="B185" t="s">
        <v>21</v>
      </c>
      <c r="C185">
        <v>2</v>
      </c>
      <c r="D185">
        <v>35</v>
      </c>
      <c r="E185">
        <v>874</v>
      </c>
      <c r="F185" t="s">
        <v>16</v>
      </c>
      <c r="G185">
        <v>2970</v>
      </c>
      <c r="H185">
        <v>1724850072.493865</v>
      </c>
    </row>
    <row r="186" spans="1:14" x14ac:dyDescent="0.35">
      <c r="A186" t="s">
        <v>19</v>
      </c>
      <c r="B186" t="s">
        <v>21</v>
      </c>
      <c r="C186">
        <v>2</v>
      </c>
      <c r="D186">
        <v>35</v>
      </c>
      <c r="E186">
        <v>874</v>
      </c>
      <c r="F186" t="s">
        <v>17</v>
      </c>
      <c r="G186">
        <v>2970</v>
      </c>
      <c r="H186">
        <v>1724850072.589009</v>
      </c>
      <c r="I186">
        <v>0</v>
      </c>
      <c r="J186" t="s">
        <v>18</v>
      </c>
      <c r="L186">
        <f>G185-G186</f>
        <v>0</v>
      </c>
      <c r="M186">
        <f>ROUND((L186/G185)*100, 3)</f>
        <v>0</v>
      </c>
      <c r="N186">
        <f>ROUND((H186-H185)*10^9, 3)</f>
        <v>95144033.431999996</v>
      </c>
    </row>
    <row r="188" spans="1:14" x14ac:dyDescent="0.35">
      <c r="A188" s="1" t="s">
        <v>62</v>
      </c>
    </row>
    <row r="189" spans="1:14" x14ac:dyDescent="0.35">
      <c r="A189" s="1" t="s">
        <v>63</v>
      </c>
      <c r="B189" s="1" t="s">
        <v>64</v>
      </c>
      <c r="C189" s="1" t="s">
        <v>65</v>
      </c>
      <c r="D189" s="1" t="s">
        <v>66</v>
      </c>
      <c r="E189" s="1" t="s">
        <v>67</v>
      </c>
      <c r="F189" s="1" t="s">
        <v>2</v>
      </c>
    </row>
    <row r="190" spans="1:14" x14ac:dyDescent="0.35">
      <c r="A190" t="s">
        <v>78</v>
      </c>
      <c r="B190" t="s">
        <v>69</v>
      </c>
      <c r="C190">
        <v>7</v>
      </c>
      <c r="D190" t="s">
        <v>20</v>
      </c>
      <c r="E190" t="s">
        <v>59</v>
      </c>
      <c r="F190">
        <v>1</v>
      </c>
    </row>
    <row r="191" spans="1:14" x14ac:dyDescent="0.35">
      <c r="A191" t="s">
        <v>79</v>
      </c>
      <c r="B191" t="s">
        <v>69</v>
      </c>
      <c r="C191">
        <v>7</v>
      </c>
      <c r="D191" t="s">
        <v>23</v>
      </c>
      <c r="E191" t="s">
        <v>24</v>
      </c>
      <c r="F191">
        <v>1</v>
      </c>
    </row>
    <row r="194" spans="1:14" x14ac:dyDescent="0.35">
      <c r="A194" s="1" t="s">
        <v>30</v>
      </c>
    </row>
    <row r="195" spans="1:14" x14ac:dyDescent="0.35">
      <c r="A195" t="s">
        <v>21</v>
      </c>
      <c r="B195" t="s">
        <v>22</v>
      </c>
      <c r="C195">
        <v>1</v>
      </c>
      <c r="D195">
        <v>0</v>
      </c>
      <c r="E195">
        <v>262</v>
      </c>
      <c r="F195" t="s">
        <v>16</v>
      </c>
      <c r="G195">
        <v>1500</v>
      </c>
      <c r="H195">
        <v>1724850375.6181829</v>
      </c>
    </row>
    <row r="196" spans="1:14" x14ac:dyDescent="0.35">
      <c r="A196" t="s">
        <v>21</v>
      </c>
      <c r="B196" t="s">
        <v>22</v>
      </c>
      <c r="C196">
        <v>1</v>
      </c>
      <c r="D196">
        <v>0</v>
      </c>
      <c r="E196">
        <v>262</v>
      </c>
      <c r="F196" t="s">
        <v>17</v>
      </c>
      <c r="G196">
        <v>1500</v>
      </c>
      <c r="H196">
        <v>1724850375.6891799</v>
      </c>
      <c r="I196">
        <v>0</v>
      </c>
      <c r="J196" t="s">
        <v>18</v>
      </c>
      <c r="L196">
        <f>G195-G196</f>
        <v>0</v>
      </c>
      <c r="M196">
        <f>ROUND((L196/G195)*100, 3)</f>
        <v>0</v>
      </c>
      <c r="N196">
        <f>ROUND((H196-H195)*10^9, 3)</f>
        <v>70996999.740999997</v>
      </c>
    </row>
    <row r="197" spans="1:14" x14ac:dyDescent="0.35">
      <c r="A197" t="s">
        <v>19</v>
      </c>
      <c r="B197" t="s">
        <v>20</v>
      </c>
      <c r="C197">
        <v>1</v>
      </c>
      <c r="D197">
        <v>0</v>
      </c>
      <c r="E197">
        <v>262</v>
      </c>
      <c r="F197" t="s">
        <v>16</v>
      </c>
      <c r="G197">
        <v>1500</v>
      </c>
      <c r="H197">
        <v>1724850376.1515839</v>
      </c>
    </row>
    <row r="198" spans="1:14" x14ac:dyDescent="0.35">
      <c r="A198" t="s">
        <v>19</v>
      </c>
      <c r="B198" t="s">
        <v>20</v>
      </c>
      <c r="C198">
        <v>1</v>
      </c>
      <c r="D198">
        <v>0</v>
      </c>
      <c r="E198">
        <v>262</v>
      </c>
      <c r="F198" t="s">
        <v>17</v>
      </c>
      <c r="G198">
        <v>1500</v>
      </c>
      <c r="H198">
        <v>1724850376.2585471</v>
      </c>
      <c r="I198">
        <v>0</v>
      </c>
      <c r="J198" t="s">
        <v>18</v>
      </c>
      <c r="L198">
        <f>G197-G198</f>
        <v>0</v>
      </c>
      <c r="M198">
        <f>ROUND((L198/G197)*100, 3)</f>
        <v>0</v>
      </c>
      <c r="N198">
        <f>ROUND((H198-H197)*10^9, 3)</f>
        <v>106963157.654</v>
      </c>
    </row>
    <row r="199" spans="1:14" x14ac:dyDescent="0.35">
      <c r="A199" t="s">
        <v>14</v>
      </c>
      <c r="B199" t="s">
        <v>15</v>
      </c>
      <c r="C199">
        <v>1</v>
      </c>
      <c r="D199">
        <v>34</v>
      </c>
      <c r="E199">
        <v>420</v>
      </c>
      <c r="F199" t="s">
        <v>16</v>
      </c>
      <c r="G199">
        <v>1500</v>
      </c>
      <c r="H199">
        <v>1724850375.5543621</v>
      </c>
    </row>
    <row r="200" spans="1:14" x14ac:dyDescent="0.35">
      <c r="A200" t="s">
        <v>14</v>
      </c>
      <c r="B200" t="s">
        <v>15</v>
      </c>
      <c r="C200">
        <v>1</v>
      </c>
      <c r="D200">
        <v>34</v>
      </c>
      <c r="E200">
        <v>420</v>
      </c>
      <c r="F200" t="s">
        <v>17</v>
      </c>
      <c r="G200">
        <v>1500</v>
      </c>
      <c r="H200">
        <v>1724850375.6517379</v>
      </c>
      <c r="I200">
        <v>0</v>
      </c>
      <c r="J200" t="s">
        <v>18</v>
      </c>
      <c r="L200">
        <f>G199-G200</f>
        <v>0</v>
      </c>
      <c r="M200">
        <f>ROUND((L200/G199)*100, 3)</f>
        <v>0</v>
      </c>
      <c r="N200">
        <f>ROUND((H200-H199)*10^9, 3)</f>
        <v>97375869.751000002</v>
      </c>
    </row>
    <row r="201" spans="1:14" x14ac:dyDescent="0.35">
      <c r="A201" t="s">
        <v>57</v>
      </c>
      <c r="B201" t="s">
        <v>58</v>
      </c>
      <c r="C201">
        <v>1</v>
      </c>
      <c r="D201">
        <v>34</v>
      </c>
      <c r="E201">
        <v>420</v>
      </c>
      <c r="F201" t="s">
        <v>16</v>
      </c>
      <c r="G201">
        <v>1500</v>
      </c>
      <c r="H201">
        <v>1724850376.121793</v>
      </c>
    </row>
    <row r="202" spans="1:14" x14ac:dyDescent="0.35">
      <c r="A202" t="s">
        <v>57</v>
      </c>
      <c r="B202" t="s">
        <v>58</v>
      </c>
      <c r="C202">
        <v>1</v>
      </c>
      <c r="D202">
        <v>34</v>
      </c>
      <c r="E202">
        <v>420</v>
      </c>
      <c r="F202" t="s">
        <v>17</v>
      </c>
      <c r="G202">
        <v>1500</v>
      </c>
      <c r="H202">
        <v>1724850376.252111</v>
      </c>
      <c r="I202">
        <v>0</v>
      </c>
      <c r="J202" t="s">
        <v>18</v>
      </c>
      <c r="L202">
        <f>G201-G202</f>
        <v>0</v>
      </c>
      <c r="M202">
        <f>ROUND((L202/G201)*100, 3)</f>
        <v>0</v>
      </c>
      <c r="N202">
        <f>ROUND((H202-H201)*10^9, 3)</f>
        <v>130317926.40700001</v>
      </c>
    </row>
    <row r="203" spans="1:14" x14ac:dyDescent="0.35">
      <c r="A203" t="s">
        <v>21</v>
      </c>
      <c r="B203" t="s">
        <v>19</v>
      </c>
      <c r="C203">
        <v>1</v>
      </c>
      <c r="D203">
        <v>34</v>
      </c>
      <c r="E203">
        <v>420</v>
      </c>
      <c r="F203" t="s">
        <v>16</v>
      </c>
      <c r="G203">
        <v>1500</v>
      </c>
      <c r="H203">
        <v>1724850375.938292</v>
      </c>
    </row>
    <row r="204" spans="1:14" x14ac:dyDescent="0.35">
      <c r="A204" t="s">
        <v>21</v>
      </c>
      <c r="B204" t="s">
        <v>19</v>
      </c>
      <c r="C204">
        <v>1</v>
      </c>
      <c r="D204">
        <v>34</v>
      </c>
      <c r="E204">
        <v>420</v>
      </c>
      <c r="F204" t="s">
        <v>17</v>
      </c>
      <c r="G204">
        <v>1500</v>
      </c>
      <c r="H204">
        <v>1724850376.0413289</v>
      </c>
      <c r="I204">
        <v>0</v>
      </c>
      <c r="J204" t="s">
        <v>18</v>
      </c>
      <c r="L204">
        <f>G203-G204</f>
        <v>0</v>
      </c>
      <c r="M204">
        <f>ROUND((L204/G203)*100, 3)</f>
        <v>0</v>
      </c>
      <c r="N204">
        <f>ROUND((H204-H203)*10^9, 3)</f>
        <v>103036880.493</v>
      </c>
    </row>
    <row r="205" spans="1:14" x14ac:dyDescent="0.35">
      <c r="A205" t="s">
        <v>20</v>
      </c>
      <c r="B205" t="s">
        <v>57</v>
      </c>
      <c r="C205">
        <v>1</v>
      </c>
      <c r="D205">
        <v>34</v>
      </c>
      <c r="E205">
        <v>420</v>
      </c>
      <c r="F205" t="s">
        <v>16</v>
      </c>
      <c r="G205">
        <v>1500</v>
      </c>
      <c r="H205">
        <v>1724850376.0021939</v>
      </c>
    </row>
    <row r="206" spans="1:14" x14ac:dyDescent="0.35">
      <c r="A206" t="s">
        <v>20</v>
      </c>
      <c r="B206" t="s">
        <v>57</v>
      </c>
      <c r="C206">
        <v>1</v>
      </c>
      <c r="D206">
        <v>34</v>
      </c>
      <c r="E206">
        <v>420</v>
      </c>
      <c r="F206" t="s">
        <v>17</v>
      </c>
      <c r="G206">
        <v>1500</v>
      </c>
      <c r="H206">
        <v>1724850376.1173489</v>
      </c>
      <c r="I206">
        <v>0</v>
      </c>
      <c r="J206" t="s">
        <v>18</v>
      </c>
      <c r="L206">
        <f>G205-G206</f>
        <v>0</v>
      </c>
      <c r="M206">
        <f>ROUND((L206/G205)*100, 3)</f>
        <v>0</v>
      </c>
      <c r="N206">
        <f>ROUND((H206-H205)*10^9, 3)</f>
        <v>115154981.61300001</v>
      </c>
    </row>
    <row r="207" spans="1:14" x14ac:dyDescent="0.35">
      <c r="A207" t="s">
        <v>23</v>
      </c>
      <c r="B207" t="s">
        <v>24</v>
      </c>
      <c r="C207">
        <v>1</v>
      </c>
      <c r="D207">
        <v>35</v>
      </c>
      <c r="E207">
        <v>874</v>
      </c>
      <c r="F207" t="s">
        <v>16</v>
      </c>
      <c r="G207">
        <v>2970</v>
      </c>
      <c r="H207">
        <v>1724850375.6418281</v>
      </c>
    </row>
    <row r="208" spans="1:14" x14ac:dyDescent="0.35">
      <c r="A208" t="s">
        <v>23</v>
      </c>
      <c r="B208" t="s">
        <v>24</v>
      </c>
      <c r="C208">
        <v>1</v>
      </c>
      <c r="D208">
        <v>35</v>
      </c>
      <c r="E208">
        <v>874</v>
      </c>
      <c r="F208" t="s">
        <v>17</v>
      </c>
      <c r="G208">
        <v>2970</v>
      </c>
      <c r="H208">
        <v>1724850375.735487</v>
      </c>
      <c r="I208">
        <v>0</v>
      </c>
      <c r="J208" t="s">
        <v>18</v>
      </c>
      <c r="L208">
        <f>G207-G208</f>
        <v>0</v>
      </c>
      <c r="M208">
        <f>ROUND((L208/G207)*100, 3)</f>
        <v>0</v>
      </c>
      <c r="N208">
        <f>ROUND((H208-H207)*10^9, 3)</f>
        <v>93658924.103</v>
      </c>
    </row>
    <row r="209" spans="1:14" x14ac:dyDescent="0.35">
      <c r="A209" t="s">
        <v>19</v>
      </c>
      <c r="B209" t="s">
        <v>21</v>
      </c>
      <c r="C209">
        <v>2</v>
      </c>
      <c r="D209">
        <v>35</v>
      </c>
      <c r="E209">
        <v>874</v>
      </c>
      <c r="F209" t="s">
        <v>16</v>
      </c>
      <c r="G209">
        <v>2970</v>
      </c>
      <c r="H209">
        <v>1724850376.1706331</v>
      </c>
    </row>
    <row r="210" spans="1:14" x14ac:dyDescent="0.35">
      <c r="A210" t="s">
        <v>19</v>
      </c>
      <c r="B210" t="s">
        <v>21</v>
      </c>
      <c r="C210">
        <v>2</v>
      </c>
      <c r="D210">
        <v>35</v>
      </c>
      <c r="E210">
        <v>874</v>
      </c>
      <c r="F210" t="s">
        <v>17</v>
      </c>
      <c r="G210">
        <v>2970</v>
      </c>
      <c r="H210">
        <v>1724850376.297797</v>
      </c>
      <c r="I210">
        <v>0</v>
      </c>
      <c r="J210" t="s">
        <v>18</v>
      </c>
      <c r="L210">
        <f>G209-G210</f>
        <v>0</v>
      </c>
      <c r="M210">
        <f>ROUND((L210/G209)*100, 3)</f>
        <v>0</v>
      </c>
      <c r="N210">
        <f>ROUND((H210-H209)*10^9, 3)</f>
        <v>127163887.024</v>
      </c>
    </row>
    <row r="211" spans="1:14" x14ac:dyDescent="0.35">
      <c r="A211" t="s">
        <v>60</v>
      </c>
      <c r="B211" t="s">
        <v>61</v>
      </c>
      <c r="C211">
        <v>1</v>
      </c>
      <c r="D211">
        <v>35</v>
      </c>
      <c r="E211">
        <v>874</v>
      </c>
      <c r="F211" t="s">
        <v>16</v>
      </c>
      <c r="G211">
        <v>2970</v>
      </c>
      <c r="H211">
        <v>1724850375.807745</v>
      </c>
    </row>
    <row r="212" spans="1:14" x14ac:dyDescent="0.35">
      <c r="A212" t="s">
        <v>60</v>
      </c>
      <c r="B212" t="s">
        <v>61</v>
      </c>
      <c r="C212">
        <v>1</v>
      </c>
      <c r="D212">
        <v>35</v>
      </c>
      <c r="E212">
        <v>874</v>
      </c>
      <c r="F212" t="s">
        <v>17</v>
      </c>
      <c r="G212">
        <v>2970</v>
      </c>
      <c r="H212">
        <v>1724850375.913986</v>
      </c>
      <c r="I212">
        <v>0</v>
      </c>
      <c r="J212" t="s">
        <v>18</v>
      </c>
      <c r="L212">
        <f>G211-G212</f>
        <v>0</v>
      </c>
      <c r="M212">
        <f>ROUND((L212/G211)*100, 3)</f>
        <v>0</v>
      </c>
      <c r="N212">
        <f>ROUND((H212-H211)*10^9, 3)</f>
        <v>106240987.778</v>
      </c>
    </row>
    <row r="213" spans="1:14" x14ac:dyDescent="0.35">
      <c r="A213" t="s">
        <v>57</v>
      </c>
      <c r="B213" t="s">
        <v>23</v>
      </c>
      <c r="C213">
        <v>1</v>
      </c>
      <c r="D213">
        <v>35</v>
      </c>
      <c r="E213">
        <v>874</v>
      </c>
      <c r="F213" t="s">
        <v>16</v>
      </c>
      <c r="G213">
        <v>2970</v>
      </c>
      <c r="H213">
        <v>1724850376.32214</v>
      </c>
    </row>
    <row r="214" spans="1:14" x14ac:dyDescent="0.35">
      <c r="A214" t="s">
        <v>57</v>
      </c>
      <c r="B214" t="s">
        <v>23</v>
      </c>
      <c r="C214">
        <v>1</v>
      </c>
      <c r="D214">
        <v>35</v>
      </c>
      <c r="E214">
        <v>874</v>
      </c>
      <c r="F214" t="s">
        <v>17</v>
      </c>
      <c r="G214">
        <v>2970</v>
      </c>
      <c r="H214">
        <v>1724850376.471576</v>
      </c>
      <c r="I214">
        <v>0</v>
      </c>
      <c r="J214" t="s">
        <v>18</v>
      </c>
      <c r="L214">
        <f>G213-G214</f>
        <v>0</v>
      </c>
      <c r="M214">
        <f>ROUND((L214/G213)*100, 3)</f>
        <v>0</v>
      </c>
      <c r="N214">
        <f>ROUND((H214-H213)*10^9, 3)</f>
        <v>149435997.009</v>
      </c>
    </row>
    <row r="215" spans="1:14" x14ac:dyDescent="0.35">
      <c r="A215" t="s">
        <v>20</v>
      </c>
      <c r="B215" t="s">
        <v>59</v>
      </c>
      <c r="C215">
        <v>1</v>
      </c>
      <c r="D215">
        <v>35</v>
      </c>
      <c r="E215">
        <v>874</v>
      </c>
      <c r="F215" t="s">
        <v>16</v>
      </c>
      <c r="G215">
        <v>2970</v>
      </c>
      <c r="H215">
        <v>1724850375.8759401</v>
      </c>
    </row>
    <row r="216" spans="1:14" x14ac:dyDescent="0.35">
      <c r="A216" t="s">
        <v>20</v>
      </c>
      <c r="B216" t="s">
        <v>59</v>
      </c>
      <c r="C216">
        <v>1</v>
      </c>
      <c r="D216">
        <v>35</v>
      </c>
      <c r="E216">
        <v>874</v>
      </c>
      <c r="F216" t="s">
        <v>17</v>
      </c>
      <c r="G216">
        <v>2970</v>
      </c>
      <c r="H216">
        <v>1724850375.987293</v>
      </c>
      <c r="I216">
        <v>0</v>
      </c>
      <c r="J216" t="s">
        <v>18</v>
      </c>
      <c r="L216">
        <f>G215-G216</f>
        <v>0</v>
      </c>
      <c r="M216">
        <f>ROUND((L216/G215)*100, 3)</f>
        <v>0</v>
      </c>
      <c r="N216">
        <f>ROUND((H216-H215)*10^9, 3)</f>
        <v>111352920.53200001</v>
      </c>
    </row>
    <row r="217" spans="1:14" x14ac:dyDescent="0.35">
      <c r="A217" t="s">
        <v>20</v>
      </c>
      <c r="B217" t="s">
        <v>60</v>
      </c>
      <c r="C217">
        <v>1</v>
      </c>
      <c r="D217">
        <v>35</v>
      </c>
      <c r="E217">
        <v>874</v>
      </c>
      <c r="F217" t="s">
        <v>16</v>
      </c>
      <c r="G217">
        <v>2970</v>
      </c>
      <c r="H217">
        <v>1724850376.171268</v>
      </c>
    </row>
    <row r="218" spans="1:14" x14ac:dyDescent="0.35">
      <c r="A218" t="s">
        <v>20</v>
      </c>
      <c r="B218" t="s">
        <v>60</v>
      </c>
      <c r="C218">
        <v>1</v>
      </c>
      <c r="D218">
        <v>35</v>
      </c>
      <c r="E218">
        <v>874</v>
      </c>
      <c r="F218" t="s">
        <v>17</v>
      </c>
      <c r="G218">
        <v>2970</v>
      </c>
      <c r="H218">
        <v>1724850376.3033929</v>
      </c>
      <c r="I218">
        <v>0</v>
      </c>
      <c r="J218" t="s">
        <v>18</v>
      </c>
      <c r="L218">
        <f>G217-G218</f>
        <v>0</v>
      </c>
      <c r="M218">
        <f>ROUND((L218/G217)*100, 3)</f>
        <v>0</v>
      </c>
      <c r="N218">
        <f>ROUND((H218-H217)*10^9, 3)</f>
        <v>132124900.818</v>
      </c>
    </row>
    <row r="220" spans="1:14" x14ac:dyDescent="0.35">
      <c r="A220" s="1" t="s">
        <v>62</v>
      </c>
    </row>
    <row r="221" spans="1:14" x14ac:dyDescent="0.35">
      <c r="A221" s="1" t="s">
        <v>63</v>
      </c>
      <c r="B221" s="1" t="s">
        <v>64</v>
      </c>
      <c r="C221" s="1" t="s">
        <v>65</v>
      </c>
      <c r="D221" s="1" t="s">
        <v>66</v>
      </c>
      <c r="E221" s="1" t="s">
        <v>67</v>
      </c>
      <c r="F221" s="1" t="s">
        <v>2</v>
      </c>
    </row>
    <row r="222" spans="1:14" x14ac:dyDescent="0.35">
      <c r="A222" t="s">
        <v>80</v>
      </c>
      <c r="B222" t="s">
        <v>69</v>
      </c>
      <c r="C222">
        <v>7</v>
      </c>
      <c r="D222" t="s">
        <v>23</v>
      </c>
      <c r="E222" t="s">
        <v>24</v>
      </c>
      <c r="F222">
        <v>1</v>
      </c>
    </row>
    <row r="223" spans="1:14" x14ac:dyDescent="0.35">
      <c r="A223" t="s">
        <v>81</v>
      </c>
      <c r="B223" t="s">
        <v>69</v>
      </c>
      <c r="C223">
        <v>3</v>
      </c>
      <c r="D223" t="s">
        <v>23</v>
      </c>
      <c r="E223" t="s">
        <v>24</v>
      </c>
      <c r="F223">
        <v>1</v>
      </c>
    </row>
    <row r="226" spans="1:14" x14ac:dyDescent="0.35">
      <c r="A226" s="1" t="s">
        <v>31</v>
      </c>
    </row>
    <row r="227" spans="1:14" x14ac:dyDescent="0.35">
      <c r="A227" t="s">
        <v>21</v>
      </c>
      <c r="B227" t="s">
        <v>19</v>
      </c>
      <c r="C227">
        <v>1</v>
      </c>
      <c r="D227">
        <v>34</v>
      </c>
      <c r="E227">
        <v>420</v>
      </c>
      <c r="F227" t="s">
        <v>16</v>
      </c>
      <c r="G227">
        <v>1500</v>
      </c>
      <c r="H227">
        <v>1724850678.86692</v>
      </c>
    </row>
    <row r="228" spans="1:14" x14ac:dyDescent="0.35">
      <c r="A228" t="s">
        <v>21</v>
      </c>
      <c r="B228" t="s">
        <v>19</v>
      </c>
      <c r="C228">
        <v>1</v>
      </c>
      <c r="D228">
        <v>34</v>
      </c>
      <c r="E228">
        <v>420</v>
      </c>
      <c r="F228" t="s">
        <v>17</v>
      </c>
      <c r="G228">
        <v>1500</v>
      </c>
      <c r="H228">
        <v>1724850679.0049181</v>
      </c>
      <c r="I228">
        <v>0</v>
      </c>
      <c r="J228" t="s">
        <v>18</v>
      </c>
      <c r="L228">
        <f>G227-G228</f>
        <v>0</v>
      </c>
      <c r="M228">
        <f>ROUND((L228/G227)*100, 3)</f>
        <v>0</v>
      </c>
      <c r="N228">
        <f>ROUND((H228-H227)*10^9, 3)</f>
        <v>137998104.095</v>
      </c>
    </row>
    <row r="229" spans="1:14" x14ac:dyDescent="0.35">
      <c r="A229" t="s">
        <v>57</v>
      </c>
      <c r="B229" t="s">
        <v>58</v>
      </c>
      <c r="C229">
        <v>1</v>
      </c>
      <c r="D229">
        <v>34</v>
      </c>
      <c r="E229">
        <v>420</v>
      </c>
      <c r="F229" t="s">
        <v>16</v>
      </c>
      <c r="G229">
        <v>1500</v>
      </c>
      <c r="H229">
        <v>1724850678.714205</v>
      </c>
    </row>
    <row r="230" spans="1:14" x14ac:dyDescent="0.35">
      <c r="A230" t="s">
        <v>57</v>
      </c>
      <c r="B230" t="s">
        <v>58</v>
      </c>
      <c r="C230">
        <v>1</v>
      </c>
      <c r="D230">
        <v>34</v>
      </c>
      <c r="E230">
        <v>420</v>
      </c>
      <c r="F230" t="s">
        <v>17</v>
      </c>
      <c r="G230">
        <v>1500</v>
      </c>
      <c r="H230">
        <v>1724850678.841979</v>
      </c>
      <c r="I230">
        <v>0</v>
      </c>
      <c r="J230" t="s">
        <v>18</v>
      </c>
      <c r="L230">
        <f>G229-G230</f>
        <v>0</v>
      </c>
      <c r="M230">
        <f>ROUND((L230/G229)*100, 3)</f>
        <v>0</v>
      </c>
      <c r="N230">
        <f>ROUND((H230-H229)*10^9, 3)</f>
        <v>127774000.168</v>
      </c>
    </row>
    <row r="231" spans="1:14" x14ac:dyDescent="0.35">
      <c r="A231" t="s">
        <v>14</v>
      </c>
      <c r="B231" t="s">
        <v>15</v>
      </c>
      <c r="C231">
        <v>1</v>
      </c>
      <c r="D231">
        <v>34</v>
      </c>
      <c r="E231">
        <v>420</v>
      </c>
      <c r="F231" t="s">
        <v>16</v>
      </c>
      <c r="G231">
        <v>1500</v>
      </c>
      <c r="H231">
        <v>1724850678.7139089</v>
      </c>
    </row>
    <row r="232" spans="1:14" x14ac:dyDescent="0.35">
      <c r="A232" t="s">
        <v>14</v>
      </c>
      <c r="B232" t="s">
        <v>15</v>
      </c>
      <c r="C232">
        <v>1</v>
      </c>
      <c r="D232">
        <v>34</v>
      </c>
      <c r="E232">
        <v>420</v>
      </c>
      <c r="F232" t="s">
        <v>17</v>
      </c>
      <c r="G232">
        <v>1500</v>
      </c>
      <c r="H232">
        <v>1724850678.846657</v>
      </c>
      <c r="I232">
        <v>0</v>
      </c>
      <c r="J232" t="s">
        <v>18</v>
      </c>
      <c r="L232">
        <f>G231-G232</f>
        <v>0</v>
      </c>
      <c r="M232">
        <f>ROUND((L232/G231)*100, 3)</f>
        <v>0</v>
      </c>
      <c r="N232">
        <f>ROUND((H232-H231)*10^9, 3)</f>
        <v>132748126.984</v>
      </c>
    </row>
    <row r="233" spans="1:14" x14ac:dyDescent="0.35">
      <c r="A233" t="s">
        <v>19</v>
      </c>
      <c r="B233" t="s">
        <v>20</v>
      </c>
      <c r="C233">
        <v>1</v>
      </c>
      <c r="D233">
        <v>0</v>
      </c>
      <c r="E233">
        <v>262</v>
      </c>
      <c r="F233" t="s">
        <v>16</v>
      </c>
      <c r="G233">
        <v>1500</v>
      </c>
      <c r="H233">
        <v>1724850678.686234</v>
      </c>
    </row>
    <row r="234" spans="1:14" x14ac:dyDescent="0.35">
      <c r="A234" t="s">
        <v>19</v>
      </c>
      <c r="B234" t="s">
        <v>20</v>
      </c>
      <c r="C234">
        <v>1</v>
      </c>
      <c r="D234">
        <v>0</v>
      </c>
      <c r="E234">
        <v>262</v>
      </c>
      <c r="F234" t="s">
        <v>17</v>
      </c>
      <c r="G234">
        <v>1500</v>
      </c>
      <c r="H234">
        <v>1724850678.8120091</v>
      </c>
      <c r="I234">
        <v>0</v>
      </c>
      <c r="J234" t="s">
        <v>18</v>
      </c>
      <c r="L234">
        <f>G233-G234</f>
        <v>0</v>
      </c>
      <c r="M234">
        <f>ROUND((L234/G233)*100, 3)</f>
        <v>0</v>
      </c>
      <c r="N234">
        <f>ROUND((H234-H233)*10^9, 3)</f>
        <v>125775098.801</v>
      </c>
    </row>
    <row r="235" spans="1:14" x14ac:dyDescent="0.35">
      <c r="A235" t="s">
        <v>20</v>
      </c>
      <c r="B235" t="s">
        <v>57</v>
      </c>
      <c r="C235">
        <v>1</v>
      </c>
      <c r="D235">
        <v>34</v>
      </c>
      <c r="E235">
        <v>420</v>
      </c>
      <c r="F235" t="s">
        <v>16</v>
      </c>
      <c r="G235">
        <v>1500</v>
      </c>
      <c r="H235">
        <v>1724850678.988771</v>
      </c>
    </row>
    <row r="236" spans="1:14" x14ac:dyDescent="0.35">
      <c r="A236" t="s">
        <v>20</v>
      </c>
      <c r="B236" t="s">
        <v>57</v>
      </c>
      <c r="C236">
        <v>1</v>
      </c>
      <c r="D236">
        <v>34</v>
      </c>
      <c r="E236">
        <v>420</v>
      </c>
      <c r="F236" t="s">
        <v>17</v>
      </c>
      <c r="G236">
        <v>1500</v>
      </c>
      <c r="H236">
        <v>1724850679.109221</v>
      </c>
      <c r="I236">
        <v>0</v>
      </c>
      <c r="J236" t="s">
        <v>18</v>
      </c>
      <c r="L236">
        <f>G235-G236</f>
        <v>0</v>
      </c>
      <c r="M236">
        <f>ROUND((L236/G235)*100, 3)</f>
        <v>0</v>
      </c>
      <c r="N236">
        <f>ROUND((H236-H235)*10^9, 3)</f>
        <v>120450019.836</v>
      </c>
    </row>
    <row r="237" spans="1:14" x14ac:dyDescent="0.35">
      <c r="A237" t="s">
        <v>21</v>
      </c>
      <c r="B237" t="s">
        <v>22</v>
      </c>
      <c r="C237">
        <v>1</v>
      </c>
      <c r="D237">
        <v>0</v>
      </c>
      <c r="E237">
        <v>262</v>
      </c>
      <c r="F237" t="s">
        <v>16</v>
      </c>
      <c r="G237">
        <v>1500</v>
      </c>
      <c r="H237">
        <v>1724850678.690841</v>
      </c>
    </row>
    <row r="238" spans="1:14" x14ac:dyDescent="0.35">
      <c r="A238" t="s">
        <v>21</v>
      </c>
      <c r="B238" t="s">
        <v>22</v>
      </c>
      <c r="C238">
        <v>1</v>
      </c>
      <c r="D238">
        <v>0</v>
      </c>
      <c r="E238">
        <v>262</v>
      </c>
      <c r="F238" t="s">
        <v>17</v>
      </c>
      <c r="G238">
        <v>1500</v>
      </c>
      <c r="H238">
        <v>1724850678.8230691</v>
      </c>
      <c r="I238">
        <v>0</v>
      </c>
      <c r="J238" t="s">
        <v>18</v>
      </c>
      <c r="L238">
        <f>G237-G238</f>
        <v>0</v>
      </c>
      <c r="M238">
        <f>ROUND((L238/G237)*100, 3)</f>
        <v>0</v>
      </c>
      <c r="N238">
        <f>ROUND((H238-H237)*10^9, 3)</f>
        <v>132228136.06299999</v>
      </c>
    </row>
    <row r="239" spans="1:14" x14ac:dyDescent="0.35">
      <c r="A239" t="s">
        <v>20</v>
      </c>
      <c r="B239" t="s">
        <v>60</v>
      </c>
      <c r="C239">
        <v>1</v>
      </c>
      <c r="D239">
        <v>35</v>
      </c>
      <c r="E239">
        <v>874</v>
      </c>
      <c r="F239" t="s">
        <v>16</v>
      </c>
      <c r="G239">
        <v>2970</v>
      </c>
      <c r="H239">
        <v>1724850678.6781881</v>
      </c>
    </row>
    <row r="240" spans="1:14" x14ac:dyDescent="0.35">
      <c r="A240" t="s">
        <v>20</v>
      </c>
      <c r="B240" t="s">
        <v>60</v>
      </c>
      <c r="C240">
        <v>1</v>
      </c>
      <c r="D240">
        <v>35</v>
      </c>
      <c r="E240">
        <v>874</v>
      </c>
      <c r="F240" t="s">
        <v>17</v>
      </c>
      <c r="G240">
        <v>2970</v>
      </c>
      <c r="H240">
        <v>1724850678.7999821</v>
      </c>
      <c r="I240">
        <v>0</v>
      </c>
      <c r="J240" t="s">
        <v>18</v>
      </c>
      <c r="L240">
        <f>G239-G240</f>
        <v>0</v>
      </c>
      <c r="M240">
        <f>ROUND((L240/G239)*100, 3)</f>
        <v>0</v>
      </c>
      <c r="N240">
        <f>ROUND((H240-H239)*10^9, 3)</f>
        <v>121793985.367</v>
      </c>
    </row>
    <row r="241" spans="1:14" x14ac:dyDescent="0.35">
      <c r="A241" t="s">
        <v>57</v>
      </c>
      <c r="B241" t="s">
        <v>23</v>
      </c>
      <c r="C241">
        <v>1</v>
      </c>
      <c r="D241">
        <v>35</v>
      </c>
      <c r="E241">
        <v>874</v>
      </c>
      <c r="F241" t="s">
        <v>16</v>
      </c>
      <c r="G241">
        <v>2970</v>
      </c>
      <c r="H241">
        <v>1724850678.9979141</v>
      </c>
    </row>
    <row r="242" spans="1:14" x14ac:dyDescent="0.35">
      <c r="A242" t="s">
        <v>57</v>
      </c>
      <c r="B242" t="s">
        <v>23</v>
      </c>
      <c r="C242">
        <v>1</v>
      </c>
      <c r="D242">
        <v>35</v>
      </c>
      <c r="E242">
        <v>874</v>
      </c>
      <c r="F242" t="s">
        <v>17</v>
      </c>
      <c r="G242">
        <v>2970</v>
      </c>
      <c r="H242">
        <v>1724850679.116586</v>
      </c>
      <c r="I242">
        <v>0</v>
      </c>
      <c r="J242" t="s">
        <v>18</v>
      </c>
      <c r="L242">
        <f>G241-G242</f>
        <v>0</v>
      </c>
      <c r="M242">
        <f>ROUND((L242/G241)*100, 3)</f>
        <v>0</v>
      </c>
      <c r="N242">
        <f>ROUND((H242-H241)*10^9, 3)</f>
        <v>118671894.073</v>
      </c>
    </row>
    <row r="243" spans="1:14" x14ac:dyDescent="0.35">
      <c r="A243" t="s">
        <v>19</v>
      </c>
      <c r="B243" t="s">
        <v>21</v>
      </c>
      <c r="C243">
        <v>2</v>
      </c>
      <c r="D243">
        <v>35</v>
      </c>
      <c r="E243">
        <v>874</v>
      </c>
      <c r="F243" t="s">
        <v>16</v>
      </c>
      <c r="G243">
        <v>2970</v>
      </c>
      <c r="H243">
        <v>1724850678.654072</v>
      </c>
    </row>
    <row r="244" spans="1:14" x14ac:dyDescent="0.35">
      <c r="A244" t="s">
        <v>19</v>
      </c>
      <c r="B244" t="s">
        <v>21</v>
      </c>
      <c r="C244">
        <v>2</v>
      </c>
      <c r="D244">
        <v>35</v>
      </c>
      <c r="E244">
        <v>874</v>
      </c>
      <c r="F244" t="s">
        <v>17</v>
      </c>
      <c r="G244">
        <v>2970</v>
      </c>
      <c r="H244">
        <v>1724850678.7321961</v>
      </c>
      <c r="I244">
        <v>0</v>
      </c>
      <c r="J244" t="s">
        <v>18</v>
      </c>
      <c r="L244">
        <f>G243-G244</f>
        <v>0</v>
      </c>
      <c r="M244">
        <f>ROUND((L244/G243)*100, 3)</f>
        <v>0</v>
      </c>
      <c r="N244">
        <f>ROUND((H244-H243)*10^9, 3)</f>
        <v>78124046.326000005</v>
      </c>
    </row>
    <row r="245" spans="1:14" x14ac:dyDescent="0.35">
      <c r="A245" t="s">
        <v>23</v>
      </c>
      <c r="B245" t="s">
        <v>24</v>
      </c>
      <c r="C245">
        <v>1</v>
      </c>
      <c r="D245">
        <v>35</v>
      </c>
      <c r="E245">
        <v>874</v>
      </c>
      <c r="F245" t="s">
        <v>16</v>
      </c>
      <c r="G245">
        <v>2970</v>
      </c>
      <c r="H245">
        <v>1724850679.026093</v>
      </c>
    </row>
    <row r="246" spans="1:14" x14ac:dyDescent="0.35">
      <c r="A246" t="s">
        <v>23</v>
      </c>
      <c r="B246" t="s">
        <v>24</v>
      </c>
      <c r="C246">
        <v>1</v>
      </c>
      <c r="D246">
        <v>35</v>
      </c>
      <c r="E246">
        <v>874</v>
      </c>
      <c r="F246" t="s">
        <v>17</v>
      </c>
      <c r="G246">
        <v>2970</v>
      </c>
      <c r="H246">
        <v>1724850679.156827</v>
      </c>
      <c r="I246">
        <v>0</v>
      </c>
      <c r="J246" t="s">
        <v>18</v>
      </c>
      <c r="L246">
        <f>G245-G246</f>
        <v>0</v>
      </c>
      <c r="M246">
        <f>ROUND((L246/G245)*100, 3)</f>
        <v>0</v>
      </c>
      <c r="N246">
        <f>ROUND((H246-H245)*10^9, 3)</f>
        <v>130733966.82700001</v>
      </c>
    </row>
    <row r="247" spans="1:14" x14ac:dyDescent="0.35">
      <c r="A247" t="s">
        <v>20</v>
      </c>
      <c r="B247" t="s">
        <v>59</v>
      </c>
      <c r="C247">
        <v>1</v>
      </c>
      <c r="D247">
        <v>35</v>
      </c>
      <c r="E247">
        <v>874</v>
      </c>
      <c r="F247" t="s">
        <v>16</v>
      </c>
      <c r="G247">
        <v>2970</v>
      </c>
      <c r="H247">
        <v>1724850678.8580179</v>
      </c>
    </row>
    <row r="248" spans="1:14" x14ac:dyDescent="0.35">
      <c r="A248" t="s">
        <v>20</v>
      </c>
      <c r="B248" t="s">
        <v>59</v>
      </c>
      <c r="C248">
        <v>1</v>
      </c>
      <c r="D248">
        <v>35</v>
      </c>
      <c r="E248">
        <v>874</v>
      </c>
      <c r="F248" t="s">
        <v>17</v>
      </c>
      <c r="G248">
        <v>2970</v>
      </c>
      <c r="H248">
        <v>1724850678.9771941</v>
      </c>
      <c r="I248">
        <v>0</v>
      </c>
      <c r="J248" t="s">
        <v>18</v>
      </c>
      <c r="L248">
        <f>G247-G248</f>
        <v>0</v>
      </c>
      <c r="M248">
        <f>ROUND((L248/G247)*100, 3)</f>
        <v>0</v>
      </c>
      <c r="N248">
        <f>ROUND((H248-H247)*10^9, 3)</f>
        <v>119176149.368</v>
      </c>
    </row>
    <row r="249" spans="1:14" x14ac:dyDescent="0.35">
      <c r="A249" t="s">
        <v>60</v>
      </c>
      <c r="B249" t="s">
        <v>61</v>
      </c>
      <c r="C249">
        <v>1</v>
      </c>
      <c r="D249">
        <v>35</v>
      </c>
      <c r="E249">
        <v>874</v>
      </c>
      <c r="F249" t="s">
        <v>16</v>
      </c>
      <c r="G249">
        <v>2970</v>
      </c>
      <c r="H249">
        <v>1724850678.9223299</v>
      </c>
    </row>
    <row r="250" spans="1:14" x14ac:dyDescent="0.35">
      <c r="A250" t="s">
        <v>60</v>
      </c>
      <c r="B250" t="s">
        <v>61</v>
      </c>
      <c r="C250">
        <v>1</v>
      </c>
      <c r="D250">
        <v>35</v>
      </c>
      <c r="E250">
        <v>874</v>
      </c>
      <c r="F250" t="s">
        <v>17</v>
      </c>
      <c r="G250">
        <v>2970</v>
      </c>
      <c r="H250">
        <v>1724850679.016963</v>
      </c>
      <c r="I250">
        <v>0</v>
      </c>
      <c r="J250" t="s">
        <v>18</v>
      </c>
      <c r="L250">
        <f>G249-G250</f>
        <v>0</v>
      </c>
      <c r="M250">
        <f>ROUND((L250/G249)*100, 3)</f>
        <v>0</v>
      </c>
      <c r="N250">
        <f>ROUND((H250-H249)*10^9, 3)</f>
        <v>94633102.416999996</v>
      </c>
    </row>
    <row r="252" spans="1:14" x14ac:dyDescent="0.35">
      <c r="A252" s="1" t="s">
        <v>62</v>
      </c>
    </row>
    <row r="253" spans="1:14" x14ac:dyDescent="0.35">
      <c r="A253" s="1" t="s">
        <v>63</v>
      </c>
      <c r="B253" s="1" t="s">
        <v>64</v>
      </c>
      <c r="C253" s="1" t="s">
        <v>65</v>
      </c>
      <c r="D253" s="1" t="s">
        <v>66</v>
      </c>
      <c r="E253" s="1" t="s">
        <v>67</v>
      </c>
      <c r="F253" s="1" t="s">
        <v>2</v>
      </c>
    </row>
    <row r="254" spans="1:14" x14ac:dyDescent="0.35">
      <c r="A254" t="s">
        <v>82</v>
      </c>
      <c r="B254" t="s">
        <v>69</v>
      </c>
      <c r="C254">
        <v>7</v>
      </c>
      <c r="D254" t="s">
        <v>20</v>
      </c>
      <c r="E254" t="s">
        <v>59</v>
      </c>
      <c r="F254">
        <v>1</v>
      </c>
    </row>
    <row r="255" spans="1:14" x14ac:dyDescent="0.35">
      <c r="A255" t="s">
        <v>83</v>
      </c>
      <c r="B255" t="s">
        <v>69</v>
      </c>
      <c r="C255">
        <v>7</v>
      </c>
      <c r="D255" t="s">
        <v>23</v>
      </c>
      <c r="E255" t="s">
        <v>24</v>
      </c>
      <c r="F255">
        <v>1</v>
      </c>
    </row>
    <row r="256" spans="1:14" x14ac:dyDescent="0.35">
      <c r="A256" t="s">
        <v>84</v>
      </c>
      <c r="B256" t="s">
        <v>69</v>
      </c>
      <c r="C256">
        <v>3</v>
      </c>
      <c r="D256" t="s">
        <v>23</v>
      </c>
      <c r="E256" t="s">
        <v>24</v>
      </c>
      <c r="F256">
        <v>1</v>
      </c>
    </row>
    <row r="259" spans="1:14" x14ac:dyDescent="0.35">
      <c r="A259" s="1" t="s">
        <v>32</v>
      </c>
    </row>
    <row r="260" spans="1:14" x14ac:dyDescent="0.35">
      <c r="A260" t="s">
        <v>21</v>
      </c>
      <c r="B260" t="s">
        <v>22</v>
      </c>
      <c r="C260">
        <v>1</v>
      </c>
      <c r="D260">
        <v>0</v>
      </c>
      <c r="E260">
        <v>262</v>
      </c>
      <c r="F260" t="s">
        <v>16</v>
      </c>
      <c r="G260">
        <v>1500</v>
      </c>
      <c r="H260">
        <v>1724850982.3223741</v>
      </c>
    </row>
    <row r="261" spans="1:14" x14ac:dyDescent="0.35">
      <c r="A261" t="s">
        <v>21</v>
      </c>
      <c r="B261" t="s">
        <v>22</v>
      </c>
      <c r="C261">
        <v>1</v>
      </c>
      <c r="D261">
        <v>0</v>
      </c>
      <c r="E261">
        <v>262</v>
      </c>
      <c r="F261" t="s">
        <v>17</v>
      </c>
      <c r="G261">
        <v>1500</v>
      </c>
      <c r="H261">
        <v>1724850982.4096291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87255001.068000004</v>
      </c>
    </row>
    <row r="262" spans="1:14" x14ac:dyDescent="0.35">
      <c r="A262" t="s">
        <v>57</v>
      </c>
      <c r="B262" t="s">
        <v>58</v>
      </c>
      <c r="C262">
        <v>1</v>
      </c>
      <c r="D262">
        <v>34</v>
      </c>
      <c r="E262">
        <v>420</v>
      </c>
      <c r="F262" t="s">
        <v>16</v>
      </c>
      <c r="G262">
        <v>1500</v>
      </c>
      <c r="H262">
        <v>1724850982.2138381</v>
      </c>
    </row>
    <row r="263" spans="1:14" x14ac:dyDescent="0.35">
      <c r="A263" t="s">
        <v>57</v>
      </c>
      <c r="B263" t="s">
        <v>58</v>
      </c>
      <c r="C263">
        <v>1</v>
      </c>
      <c r="D263">
        <v>34</v>
      </c>
      <c r="E263">
        <v>420</v>
      </c>
      <c r="F263" t="s">
        <v>17</v>
      </c>
      <c r="G263">
        <v>1500</v>
      </c>
      <c r="H263">
        <v>1724850982.3122439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98405838.012999997</v>
      </c>
    </row>
    <row r="264" spans="1:14" x14ac:dyDescent="0.35">
      <c r="A264" t="s">
        <v>14</v>
      </c>
      <c r="B264" t="s">
        <v>15</v>
      </c>
      <c r="C264">
        <v>1</v>
      </c>
      <c r="D264">
        <v>34</v>
      </c>
      <c r="E264">
        <v>420</v>
      </c>
      <c r="F264" t="s">
        <v>16</v>
      </c>
      <c r="G264">
        <v>1500</v>
      </c>
      <c r="H264">
        <v>1724850981.8258021</v>
      </c>
    </row>
    <row r="265" spans="1:14" x14ac:dyDescent="0.35">
      <c r="A265" t="s">
        <v>14</v>
      </c>
      <c r="B265" t="s">
        <v>15</v>
      </c>
      <c r="C265">
        <v>1</v>
      </c>
      <c r="D265">
        <v>34</v>
      </c>
      <c r="E265">
        <v>420</v>
      </c>
      <c r="F265" t="s">
        <v>17</v>
      </c>
      <c r="G265">
        <v>1500</v>
      </c>
      <c r="H265">
        <v>1724850981.93575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109947919.846</v>
      </c>
    </row>
    <row r="266" spans="1:14" x14ac:dyDescent="0.35">
      <c r="A266" t="s">
        <v>20</v>
      </c>
      <c r="B266" t="s">
        <v>57</v>
      </c>
      <c r="C266">
        <v>1</v>
      </c>
      <c r="D266">
        <v>34</v>
      </c>
      <c r="E266">
        <v>420</v>
      </c>
      <c r="F266" t="s">
        <v>16</v>
      </c>
      <c r="G266">
        <v>1500</v>
      </c>
      <c r="H266">
        <v>1724850982.2946501</v>
      </c>
    </row>
    <row r="267" spans="1:14" x14ac:dyDescent="0.35">
      <c r="A267" t="s">
        <v>20</v>
      </c>
      <c r="B267" t="s">
        <v>57</v>
      </c>
      <c r="C267">
        <v>1</v>
      </c>
      <c r="D267">
        <v>34</v>
      </c>
      <c r="E267">
        <v>420</v>
      </c>
      <c r="F267" t="s">
        <v>17</v>
      </c>
      <c r="G267">
        <v>1500</v>
      </c>
      <c r="H267">
        <v>1724850982.4254479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130797863.007</v>
      </c>
    </row>
    <row r="268" spans="1:14" x14ac:dyDescent="0.35">
      <c r="A268" t="s">
        <v>21</v>
      </c>
      <c r="B268" t="s">
        <v>19</v>
      </c>
      <c r="C268">
        <v>1</v>
      </c>
      <c r="D268">
        <v>34</v>
      </c>
      <c r="E268">
        <v>420</v>
      </c>
      <c r="F268" t="s">
        <v>16</v>
      </c>
      <c r="G268">
        <v>1500</v>
      </c>
      <c r="H268">
        <v>1724850982.346818</v>
      </c>
    </row>
    <row r="269" spans="1:14" x14ac:dyDescent="0.35">
      <c r="A269" t="s">
        <v>21</v>
      </c>
      <c r="B269" t="s">
        <v>19</v>
      </c>
      <c r="C269">
        <v>1</v>
      </c>
      <c r="D269">
        <v>34</v>
      </c>
      <c r="E269">
        <v>420</v>
      </c>
      <c r="F269" t="s">
        <v>17</v>
      </c>
      <c r="G269">
        <v>1500</v>
      </c>
      <c r="H269">
        <v>1724850982.465476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118658065.796</v>
      </c>
    </row>
    <row r="270" spans="1:14" x14ac:dyDescent="0.35">
      <c r="A270" t="s">
        <v>19</v>
      </c>
      <c r="B270" t="s">
        <v>20</v>
      </c>
      <c r="C270">
        <v>1</v>
      </c>
      <c r="D270">
        <v>0</v>
      </c>
      <c r="E270">
        <v>262</v>
      </c>
      <c r="F270" t="s">
        <v>16</v>
      </c>
      <c r="G270">
        <v>1500</v>
      </c>
      <c r="H270">
        <v>1724850982.1108761</v>
      </c>
    </row>
    <row r="271" spans="1:14" x14ac:dyDescent="0.35">
      <c r="A271" t="s">
        <v>19</v>
      </c>
      <c r="B271" t="s">
        <v>20</v>
      </c>
      <c r="C271">
        <v>1</v>
      </c>
      <c r="D271">
        <v>0</v>
      </c>
      <c r="E271">
        <v>262</v>
      </c>
      <c r="F271" t="s">
        <v>17</v>
      </c>
      <c r="G271">
        <v>1500</v>
      </c>
      <c r="H271">
        <v>1724850982.224972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114095926.285</v>
      </c>
    </row>
    <row r="272" spans="1:14" x14ac:dyDescent="0.35">
      <c r="A272" t="s">
        <v>57</v>
      </c>
      <c r="B272" t="s">
        <v>23</v>
      </c>
      <c r="C272">
        <v>1</v>
      </c>
      <c r="D272">
        <v>35</v>
      </c>
      <c r="E272">
        <v>874</v>
      </c>
      <c r="F272" t="s">
        <v>16</v>
      </c>
      <c r="G272">
        <v>2970</v>
      </c>
      <c r="H272">
        <v>1724850982.3552041</v>
      </c>
    </row>
    <row r="273" spans="1:14" x14ac:dyDescent="0.35">
      <c r="A273" t="s">
        <v>57</v>
      </c>
      <c r="B273" t="s">
        <v>23</v>
      </c>
      <c r="C273">
        <v>1</v>
      </c>
      <c r="D273">
        <v>35</v>
      </c>
      <c r="E273">
        <v>874</v>
      </c>
      <c r="F273" t="s">
        <v>17</v>
      </c>
      <c r="G273">
        <v>2970</v>
      </c>
      <c r="H273">
        <v>1724850982.5010641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145859956.741</v>
      </c>
    </row>
    <row r="274" spans="1:14" x14ac:dyDescent="0.35">
      <c r="A274" t="s">
        <v>20</v>
      </c>
      <c r="B274" t="s">
        <v>59</v>
      </c>
      <c r="C274">
        <v>1</v>
      </c>
      <c r="D274">
        <v>35</v>
      </c>
      <c r="E274">
        <v>874</v>
      </c>
      <c r="F274" t="s">
        <v>16</v>
      </c>
      <c r="G274">
        <v>2970</v>
      </c>
      <c r="H274">
        <v>1724850982.346348</v>
      </c>
    </row>
    <row r="275" spans="1:14" x14ac:dyDescent="0.35">
      <c r="A275" t="s">
        <v>20</v>
      </c>
      <c r="B275" t="s">
        <v>59</v>
      </c>
      <c r="C275">
        <v>1</v>
      </c>
      <c r="D275">
        <v>35</v>
      </c>
      <c r="E275">
        <v>874</v>
      </c>
      <c r="F275" t="s">
        <v>17</v>
      </c>
      <c r="G275">
        <v>2970</v>
      </c>
      <c r="H275">
        <v>1724850982.4257009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79352855.681999996</v>
      </c>
    </row>
    <row r="276" spans="1:14" x14ac:dyDescent="0.35">
      <c r="A276" t="s">
        <v>20</v>
      </c>
      <c r="B276" t="s">
        <v>60</v>
      </c>
      <c r="C276">
        <v>1</v>
      </c>
      <c r="D276">
        <v>35</v>
      </c>
      <c r="E276">
        <v>874</v>
      </c>
      <c r="F276" t="s">
        <v>16</v>
      </c>
      <c r="G276">
        <v>2970</v>
      </c>
      <c r="H276">
        <v>1724850982.23384</v>
      </c>
    </row>
    <row r="277" spans="1:14" x14ac:dyDescent="0.35">
      <c r="A277" t="s">
        <v>20</v>
      </c>
      <c r="B277" t="s">
        <v>60</v>
      </c>
      <c r="C277">
        <v>1</v>
      </c>
      <c r="D277">
        <v>35</v>
      </c>
      <c r="E277">
        <v>874</v>
      </c>
      <c r="F277" t="s">
        <v>17</v>
      </c>
      <c r="G277">
        <v>2970</v>
      </c>
      <c r="H277">
        <v>1724850982.347147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113306999.207</v>
      </c>
    </row>
    <row r="278" spans="1:14" x14ac:dyDescent="0.35">
      <c r="A278" t="s">
        <v>23</v>
      </c>
      <c r="B278" t="s">
        <v>24</v>
      </c>
      <c r="C278">
        <v>1</v>
      </c>
      <c r="D278">
        <v>35</v>
      </c>
      <c r="E278">
        <v>874</v>
      </c>
      <c r="F278" t="s">
        <v>16</v>
      </c>
      <c r="G278">
        <v>2970</v>
      </c>
      <c r="H278">
        <v>1724850981.9102671</v>
      </c>
    </row>
    <row r="279" spans="1:14" x14ac:dyDescent="0.35">
      <c r="A279" t="s">
        <v>23</v>
      </c>
      <c r="B279" t="s">
        <v>24</v>
      </c>
      <c r="C279">
        <v>1</v>
      </c>
      <c r="D279">
        <v>35</v>
      </c>
      <c r="E279">
        <v>874</v>
      </c>
      <c r="F279" t="s">
        <v>17</v>
      </c>
      <c r="G279">
        <v>2970</v>
      </c>
      <c r="H279">
        <v>1724850982.000814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90546846.390000001</v>
      </c>
    </row>
    <row r="280" spans="1:14" x14ac:dyDescent="0.35">
      <c r="A280" t="s">
        <v>60</v>
      </c>
      <c r="B280" t="s">
        <v>61</v>
      </c>
      <c r="C280">
        <v>1</v>
      </c>
      <c r="D280">
        <v>35</v>
      </c>
      <c r="E280">
        <v>874</v>
      </c>
      <c r="F280" t="s">
        <v>16</v>
      </c>
      <c r="G280">
        <v>2970</v>
      </c>
      <c r="H280">
        <v>1724850982.026633</v>
      </c>
    </row>
    <row r="281" spans="1:14" x14ac:dyDescent="0.35">
      <c r="A281" t="s">
        <v>60</v>
      </c>
      <c r="B281" t="s">
        <v>61</v>
      </c>
      <c r="C281">
        <v>1</v>
      </c>
      <c r="D281">
        <v>35</v>
      </c>
      <c r="E281">
        <v>874</v>
      </c>
      <c r="F281" t="s">
        <v>17</v>
      </c>
      <c r="G281">
        <v>2970</v>
      </c>
      <c r="H281">
        <v>1724850982.1487501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122117042.542</v>
      </c>
    </row>
    <row r="282" spans="1:14" x14ac:dyDescent="0.35">
      <c r="A282" t="s">
        <v>19</v>
      </c>
      <c r="B282" t="s">
        <v>21</v>
      </c>
      <c r="C282">
        <v>2</v>
      </c>
      <c r="D282">
        <v>35</v>
      </c>
      <c r="E282">
        <v>874</v>
      </c>
      <c r="F282" t="s">
        <v>16</v>
      </c>
      <c r="G282">
        <v>2970</v>
      </c>
      <c r="H282">
        <v>1724850982.3980851</v>
      </c>
    </row>
    <row r="283" spans="1:14" x14ac:dyDescent="0.35">
      <c r="A283" t="s">
        <v>19</v>
      </c>
      <c r="B283" t="s">
        <v>21</v>
      </c>
      <c r="C283">
        <v>2</v>
      </c>
      <c r="D283">
        <v>35</v>
      </c>
      <c r="E283">
        <v>874</v>
      </c>
      <c r="F283" t="s">
        <v>17</v>
      </c>
      <c r="G283">
        <v>2970</v>
      </c>
      <c r="H283">
        <v>1724850982.5290999</v>
      </c>
      <c r="I283">
        <v>0</v>
      </c>
      <c r="J283" t="s">
        <v>18</v>
      </c>
      <c r="L283">
        <f>G282-G283</f>
        <v>0</v>
      </c>
      <c r="M283">
        <f>ROUND((L283/G282)*100, 3)</f>
        <v>0</v>
      </c>
      <c r="N283">
        <f>ROUND((H283-H282)*10^9, 3)</f>
        <v>131014823.914</v>
      </c>
    </row>
    <row r="285" spans="1:14" x14ac:dyDescent="0.35">
      <c r="A285" s="1" t="s">
        <v>62</v>
      </c>
    </row>
    <row r="286" spans="1:14" x14ac:dyDescent="0.35">
      <c r="A286" s="1" t="s">
        <v>63</v>
      </c>
      <c r="B286" s="1" t="s">
        <v>64</v>
      </c>
      <c r="C286" s="1" t="s">
        <v>65</v>
      </c>
      <c r="D286" s="1" t="s">
        <v>66</v>
      </c>
      <c r="E286" s="1" t="s">
        <v>67</v>
      </c>
      <c r="F286" s="1" t="s">
        <v>2</v>
      </c>
    </row>
    <row r="287" spans="1:14" x14ac:dyDescent="0.35">
      <c r="A287" t="s">
        <v>85</v>
      </c>
      <c r="B287" t="s">
        <v>69</v>
      </c>
      <c r="C287">
        <v>3</v>
      </c>
      <c r="D287" t="s">
        <v>23</v>
      </c>
      <c r="E287" t="s">
        <v>24</v>
      </c>
      <c r="F287">
        <v>1</v>
      </c>
    </row>
    <row r="288" spans="1:14" x14ac:dyDescent="0.35">
      <c r="A288" t="s">
        <v>86</v>
      </c>
      <c r="B288" t="s">
        <v>69</v>
      </c>
      <c r="C288">
        <v>7</v>
      </c>
      <c r="D288" t="s">
        <v>20</v>
      </c>
      <c r="E288" t="s">
        <v>59</v>
      </c>
      <c r="F288">
        <v>1</v>
      </c>
    </row>
    <row r="289" spans="1:14" x14ac:dyDescent="0.35">
      <c r="A289" t="s">
        <v>87</v>
      </c>
      <c r="B289" t="s">
        <v>88</v>
      </c>
      <c r="C289">
        <v>3</v>
      </c>
      <c r="D289" t="s">
        <v>23</v>
      </c>
      <c r="E289" t="s">
        <v>24</v>
      </c>
      <c r="F289">
        <v>1</v>
      </c>
    </row>
    <row r="290" spans="1:14" x14ac:dyDescent="0.35">
      <c r="A290" t="s">
        <v>89</v>
      </c>
      <c r="B290" t="s">
        <v>88</v>
      </c>
      <c r="C290">
        <v>7</v>
      </c>
      <c r="D290" t="s">
        <v>20</v>
      </c>
      <c r="E290" t="s">
        <v>59</v>
      </c>
      <c r="F290">
        <v>1</v>
      </c>
    </row>
    <row r="293" spans="1:14" x14ac:dyDescent="0.35">
      <c r="A293" s="1" t="s">
        <v>33</v>
      </c>
    </row>
    <row r="294" spans="1:14" x14ac:dyDescent="0.35">
      <c r="A294" t="s">
        <v>21</v>
      </c>
      <c r="B294" t="s">
        <v>22</v>
      </c>
      <c r="C294">
        <v>1</v>
      </c>
      <c r="D294">
        <v>0</v>
      </c>
      <c r="E294">
        <v>262</v>
      </c>
      <c r="F294" t="s">
        <v>16</v>
      </c>
      <c r="G294">
        <v>1500</v>
      </c>
      <c r="H294">
        <v>1724851284.778151</v>
      </c>
    </row>
    <row r="295" spans="1:14" x14ac:dyDescent="0.35">
      <c r="A295" t="s">
        <v>21</v>
      </c>
      <c r="B295" t="s">
        <v>22</v>
      </c>
      <c r="C295">
        <v>1</v>
      </c>
      <c r="D295">
        <v>0</v>
      </c>
      <c r="E295">
        <v>262</v>
      </c>
      <c r="F295" t="s">
        <v>17</v>
      </c>
      <c r="G295">
        <v>1500</v>
      </c>
      <c r="H295">
        <v>1724851284.883343</v>
      </c>
      <c r="I295">
        <v>0</v>
      </c>
      <c r="J295" t="s">
        <v>18</v>
      </c>
      <c r="L295">
        <f>G294-G295</f>
        <v>0</v>
      </c>
      <c r="M295">
        <f>ROUND((L295/G294)*100, 3)</f>
        <v>0</v>
      </c>
      <c r="N295">
        <f>ROUND((H295-H294)*10^9, 3)</f>
        <v>105191946.03</v>
      </c>
    </row>
    <row r="296" spans="1:14" x14ac:dyDescent="0.35">
      <c r="A296" t="s">
        <v>21</v>
      </c>
      <c r="B296" t="s">
        <v>19</v>
      </c>
      <c r="C296">
        <v>1</v>
      </c>
      <c r="D296">
        <v>34</v>
      </c>
      <c r="E296">
        <v>420</v>
      </c>
      <c r="F296" t="s">
        <v>16</v>
      </c>
      <c r="G296">
        <v>1500</v>
      </c>
      <c r="H296">
        <v>1724851284.8100359</v>
      </c>
    </row>
    <row r="297" spans="1:14" x14ac:dyDescent="0.35">
      <c r="A297" t="s">
        <v>21</v>
      </c>
      <c r="B297" t="s">
        <v>19</v>
      </c>
      <c r="C297">
        <v>1</v>
      </c>
      <c r="D297">
        <v>34</v>
      </c>
      <c r="E297">
        <v>420</v>
      </c>
      <c r="F297" t="s">
        <v>17</v>
      </c>
      <c r="G297">
        <v>1500</v>
      </c>
      <c r="H297">
        <v>1724851284.942394</v>
      </c>
      <c r="I297">
        <v>0</v>
      </c>
      <c r="J297" t="s">
        <v>18</v>
      </c>
      <c r="L297">
        <f>G296-G297</f>
        <v>0</v>
      </c>
      <c r="M297">
        <f>ROUND((L297/G296)*100, 3)</f>
        <v>0</v>
      </c>
      <c r="N297">
        <f>ROUND((H297-H296)*10^9, 3)</f>
        <v>132358074.18799999</v>
      </c>
    </row>
    <row r="298" spans="1:14" x14ac:dyDescent="0.35">
      <c r="A298" t="s">
        <v>14</v>
      </c>
      <c r="B298" t="s">
        <v>15</v>
      </c>
      <c r="C298">
        <v>1</v>
      </c>
      <c r="D298">
        <v>34</v>
      </c>
      <c r="E298">
        <v>420</v>
      </c>
      <c r="F298" t="s">
        <v>16</v>
      </c>
      <c r="G298">
        <v>1500</v>
      </c>
      <c r="H298">
        <v>1724851284.993921</v>
      </c>
    </row>
    <row r="299" spans="1:14" x14ac:dyDescent="0.35">
      <c r="A299" t="s">
        <v>14</v>
      </c>
      <c r="B299" t="s">
        <v>15</v>
      </c>
      <c r="C299">
        <v>1</v>
      </c>
      <c r="D299">
        <v>34</v>
      </c>
      <c r="E299">
        <v>420</v>
      </c>
      <c r="F299" t="s">
        <v>17</v>
      </c>
      <c r="G299">
        <v>1500</v>
      </c>
      <c r="H299">
        <v>1724851285.0959229</v>
      </c>
      <c r="I299">
        <v>0</v>
      </c>
      <c r="J299" t="s">
        <v>18</v>
      </c>
      <c r="L299">
        <f>G298-G299</f>
        <v>0</v>
      </c>
      <c r="M299">
        <f>ROUND((L299/G298)*100, 3)</f>
        <v>0</v>
      </c>
      <c r="N299">
        <f>ROUND((H299-H298)*10^9, 3)</f>
        <v>102001905.441</v>
      </c>
    </row>
    <row r="300" spans="1:14" x14ac:dyDescent="0.35">
      <c r="A300" t="s">
        <v>20</v>
      </c>
      <c r="B300" t="s">
        <v>57</v>
      </c>
      <c r="C300">
        <v>1</v>
      </c>
      <c r="D300">
        <v>34</v>
      </c>
      <c r="E300">
        <v>420</v>
      </c>
      <c r="F300" t="s">
        <v>16</v>
      </c>
      <c r="G300">
        <v>1500</v>
      </c>
      <c r="H300">
        <v>1724851285.112304</v>
      </c>
    </row>
    <row r="301" spans="1:14" x14ac:dyDescent="0.35">
      <c r="A301" t="s">
        <v>20</v>
      </c>
      <c r="B301" t="s">
        <v>57</v>
      </c>
      <c r="C301">
        <v>1</v>
      </c>
      <c r="D301">
        <v>34</v>
      </c>
      <c r="E301">
        <v>420</v>
      </c>
      <c r="F301" t="s">
        <v>17</v>
      </c>
      <c r="G301">
        <v>1500</v>
      </c>
      <c r="H301">
        <v>1724851285.239002</v>
      </c>
      <c r="I301">
        <v>0</v>
      </c>
      <c r="J301" t="s">
        <v>18</v>
      </c>
      <c r="L301">
        <f>G300-G301</f>
        <v>0</v>
      </c>
      <c r="M301">
        <f>ROUND((L301/G300)*100, 3)</f>
        <v>0</v>
      </c>
      <c r="N301">
        <f>ROUND((H301-H300)*10^9, 3)</f>
        <v>126698017.12</v>
      </c>
    </row>
    <row r="302" spans="1:14" x14ac:dyDescent="0.35">
      <c r="A302" t="s">
        <v>57</v>
      </c>
      <c r="B302" t="s">
        <v>58</v>
      </c>
      <c r="C302">
        <v>1</v>
      </c>
      <c r="D302">
        <v>34</v>
      </c>
      <c r="E302">
        <v>420</v>
      </c>
      <c r="F302" t="s">
        <v>16</v>
      </c>
      <c r="G302">
        <v>1500</v>
      </c>
      <c r="H302">
        <v>1724851284.886318</v>
      </c>
    </row>
    <row r="303" spans="1:14" x14ac:dyDescent="0.35">
      <c r="A303" t="s">
        <v>57</v>
      </c>
      <c r="B303" t="s">
        <v>58</v>
      </c>
      <c r="C303">
        <v>1</v>
      </c>
      <c r="D303">
        <v>34</v>
      </c>
      <c r="E303">
        <v>420</v>
      </c>
      <c r="F303" t="s">
        <v>17</v>
      </c>
      <c r="G303">
        <v>1500</v>
      </c>
      <c r="H303">
        <v>1724851285.0007131</v>
      </c>
      <c r="I303">
        <v>0</v>
      </c>
      <c r="J303" t="s">
        <v>18</v>
      </c>
      <c r="L303">
        <f>G302-G303</f>
        <v>0</v>
      </c>
      <c r="M303">
        <f>ROUND((L303/G302)*100, 3)</f>
        <v>0</v>
      </c>
      <c r="N303">
        <f>ROUND((H303-H302)*10^9, 3)</f>
        <v>114395141.602</v>
      </c>
    </row>
    <row r="304" spans="1:14" x14ac:dyDescent="0.35">
      <c r="A304" t="s">
        <v>19</v>
      </c>
      <c r="B304" t="s">
        <v>20</v>
      </c>
      <c r="C304">
        <v>1</v>
      </c>
      <c r="D304">
        <v>0</v>
      </c>
      <c r="E304">
        <v>262</v>
      </c>
      <c r="F304" t="s">
        <v>16</v>
      </c>
      <c r="G304">
        <v>1500</v>
      </c>
      <c r="H304">
        <v>1724851284.9899051</v>
      </c>
    </row>
    <row r="305" spans="1:14" x14ac:dyDescent="0.35">
      <c r="A305" t="s">
        <v>19</v>
      </c>
      <c r="B305" t="s">
        <v>20</v>
      </c>
      <c r="C305">
        <v>1</v>
      </c>
      <c r="D305">
        <v>0</v>
      </c>
      <c r="E305">
        <v>262</v>
      </c>
      <c r="F305" t="s">
        <v>17</v>
      </c>
      <c r="G305">
        <v>1500</v>
      </c>
      <c r="H305">
        <v>1724851285.1276929</v>
      </c>
      <c r="I305">
        <v>0</v>
      </c>
      <c r="J305" t="s">
        <v>18</v>
      </c>
      <c r="L305">
        <f>G304-G305</f>
        <v>0</v>
      </c>
      <c r="M305">
        <f>ROUND((L305/G304)*100, 3)</f>
        <v>0</v>
      </c>
      <c r="N305">
        <f>ROUND((H305-H304)*10^9, 3)</f>
        <v>137787818.90900001</v>
      </c>
    </row>
    <row r="306" spans="1:14" x14ac:dyDescent="0.35">
      <c r="A306" t="s">
        <v>60</v>
      </c>
      <c r="B306" t="s">
        <v>61</v>
      </c>
      <c r="C306">
        <v>1</v>
      </c>
      <c r="D306">
        <v>35</v>
      </c>
      <c r="E306">
        <v>874</v>
      </c>
      <c r="F306" t="s">
        <v>16</v>
      </c>
      <c r="G306">
        <v>2970</v>
      </c>
      <c r="H306">
        <v>1724851285.1403379</v>
      </c>
    </row>
    <row r="307" spans="1:14" x14ac:dyDescent="0.35">
      <c r="A307" t="s">
        <v>60</v>
      </c>
      <c r="B307" t="s">
        <v>61</v>
      </c>
      <c r="C307">
        <v>1</v>
      </c>
      <c r="D307">
        <v>35</v>
      </c>
      <c r="E307">
        <v>874</v>
      </c>
      <c r="F307" t="s">
        <v>17</v>
      </c>
      <c r="G307">
        <v>2970</v>
      </c>
      <c r="H307">
        <v>1724851285.290066</v>
      </c>
      <c r="I307">
        <v>0</v>
      </c>
      <c r="J307" t="s">
        <v>18</v>
      </c>
      <c r="L307">
        <f>G306-G307</f>
        <v>0</v>
      </c>
      <c r="M307">
        <f>ROUND((L307/G306)*100, 3)</f>
        <v>0</v>
      </c>
      <c r="N307">
        <f>ROUND((H307-H306)*10^9, 3)</f>
        <v>149728059.76899999</v>
      </c>
    </row>
    <row r="308" spans="1:14" x14ac:dyDescent="0.35">
      <c r="A308" t="s">
        <v>23</v>
      </c>
      <c r="B308" t="s">
        <v>24</v>
      </c>
      <c r="C308">
        <v>1</v>
      </c>
      <c r="D308">
        <v>35</v>
      </c>
      <c r="E308">
        <v>874</v>
      </c>
      <c r="F308" t="s">
        <v>16</v>
      </c>
      <c r="G308">
        <v>2970</v>
      </c>
      <c r="H308">
        <v>1724851285.270088</v>
      </c>
    </row>
    <row r="309" spans="1:14" x14ac:dyDescent="0.35">
      <c r="A309" t="s">
        <v>23</v>
      </c>
      <c r="B309" t="s">
        <v>24</v>
      </c>
      <c r="C309">
        <v>1</v>
      </c>
      <c r="D309">
        <v>35</v>
      </c>
      <c r="E309">
        <v>874</v>
      </c>
      <c r="F309" t="s">
        <v>17</v>
      </c>
      <c r="G309">
        <v>2970</v>
      </c>
      <c r="H309">
        <v>1724851285.409173</v>
      </c>
      <c r="I309">
        <v>0</v>
      </c>
      <c r="J309" t="s">
        <v>18</v>
      </c>
      <c r="L309">
        <f>G308-G309</f>
        <v>0</v>
      </c>
      <c r="M309">
        <f>ROUND((L309/G308)*100, 3)</f>
        <v>0</v>
      </c>
      <c r="N309">
        <f>ROUND((H309-H308)*10^9, 3)</f>
        <v>139085054.398</v>
      </c>
    </row>
    <row r="310" spans="1:14" x14ac:dyDescent="0.35">
      <c r="A310" t="s">
        <v>20</v>
      </c>
      <c r="B310" t="s">
        <v>60</v>
      </c>
      <c r="C310">
        <v>1</v>
      </c>
      <c r="D310">
        <v>35</v>
      </c>
      <c r="E310">
        <v>874</v>
      </c>
      <c r="F310" t="s">
        <v>16</v>
      </c>
      <c r="G310">
        <v>2970</v>
      </c>
      <c r="H310">
        <v>1724851284.953892</v>
      </c>
    </row>
    <row r="311" spans="1:14" x14ac:dyDescent="0.35">
      <c r="A311" t="s">
        <v>20</v>
      </c>
      <c r="B311" t="s">
        <v>60</v>
      </c>
      <c r="C311">
        <v>1</v>
      </c>
      <c r="D311">
        <v>35</v>
      </c>
      <c r="E311">
        <v>874</v>
      </c>
      <c r="F311" t="s">
        <v>17</v>
      </c>
      <c r="G311">
        <v>2970</v>
      </c>
      <c r="H311">
        <v>1724851285.048115</v>
      </c>
      <c r="I311">
        <v>0</v>
      </c>
      <c r="J311" t="s">
        <v>18</v>
      </c>
      <c r="L311">
        <f>G310-G311</f>
        <v>0</v>
      </c>
      <c r="M311">
        <f>ROUND((L311/G310)*100, 3)</f>
        <v>0</v>
      </c>
      <c r="N311">
        <f>ROUND((H311-H310)*10^9, 3)</f>
        <v>94223022.460999995</v>
      </c>
    </row>
    <row r="312" spans="1:14" x14ac:dyDescent="0.35">
      <c r="A312" t="s">
        <v>57</v>
      </c>
      <c r="B312" t="s">
        <v>23</v>
      </c>
      <c r="C312">
        <v>1</v>
      </c>
      <c r="D312">
        <v>35</v>
      </c>
      <c r="E312">
        <v>874</v>
      </c>
      <c r="F312" t="s">
        <v>16</v>
      </c>
      <c r="G312">
        <v>2970</v>
      </c>
      <c r="H312">
        <v>1724851285.3078051</v>
      </c>
    </row>
    <row r="313" spans="1:14" x14ac:dyDescent="0.35">
      <c r="A313" t="s">
        <v>57</v>
      </c>
      <c r="B313" t="s">
        <v>23</v>
      </c>
      <c r="C313">
        <v>1</v>
      </c>
      <c r="D313">
        <v>35</v>
      </c>
      <c r="E313">
        <v>874</v>
      </c>
      <c r="F313" t="s">
        <v>17</v>
      </c>
      <c r="G313">
        <v>2970</v>
      </c>
      <c r="H313">
        <v>1724851285.4308791</v>
      </c>
      <c r="I313">
        <v>0</v>
      </c>
      <c r="J313" t="s">
        <v>18</v>
      </c>
      <c r="L313">
        <f>G312-G313</f>
        <v>0</v>
      </c>
      <c r="M313">
        <f>ROUND((L313/G312)*100, 3)</f>
        <v>0</v>
      </c>
      <c r="N313">
        <f>ROUND((H313-H312)*10^9, 3)</f>
        <v>123074054.71799999</v>
      </c>
    </row>
    <row r="314" spans="1:14" x14ac:dyDescent="0.35">
      <c r="A314" t="s">
        <v>19</v>
      </c>
      <c r="B314" t="s">
        <v>21</v>
      </c>
      <c r="C314">
        <v>2</v>
      </c>
      <c r="D314">
        <v>35</v>
      </c>
      <c r="E314">
        <v>874</v>
      </c>
      <c r="F314" t="s">
        <v>16</v>
      </c>
      <c r="G314">
        <v>2970</v>
      </c>
      <c r="H314">
        <v>1724851285.2606411</v>
      </c>
    </row>
    <row r="315" spans="1:14" x14ac:dyDescent="0.35">
      <c r="A315" t="s">
        <v>19</v>
      </c>
      <c r="B315" t="s">
        <v>21</v>
      </c>
      <c r="C315">
        <v>2</v>
      </c>
      <c r="D315">
        <v>35</v>
      </c>
      <c r="E315">
        <v>874</v>
      </c>
      <c r="F315" t="s">
        <v>17</v>
      </c>
      <c r="G315">
        <v>2970</v>
      </c>
      <c r="H315">
        <v>1724851285.3786471</v>
      </c>
      <c r="I315">
        <v>0</v>
      </c>
      <c r="J315" t="s">
        <v>18</v>
      </c>
      <c r="L315">
        <f>G314-G315</f>
        <v>0</v>
      </c>
      <c r="M315">
        <f>ROUND((L315/G314)*100, 3)</f>
        <v>0</v>
      </c>
      <c r="N315">
        <f>ROUND((H315-H314)*10^9, 3)</f>
        <v>118005990.98199999</v>
      </c>
    </row>
    <row r="316" spans="1:14" x14ac:dyDescent="0.35">
      <c r="A316" t="s">
        <v>20</v>
      </c>
      <c r="B316" t="s">
        <v>59</v>
      </c>
      <c r="C316">
        <v>1</v>
      </c>
      <c r="D316">
        <v>35</v>
      </c>
      <c r="E316">
        <v>874</v>
      </c>
      <c r="F316" t="s">
        <v>16</v>
      </c>
      <c r="G316">
        <v>2970</v>
      </c>
      <c r="H316">
        <v>1724851285.2620289</v>
      </c>
    </row>
    <row r="317" spans="1:14" x14ac:dyDescent="0.35">
      <c r="A317" t="s">
        <v>20</v>
      </c>
      <c r="B317" t="s">
        <v>59</v>
      </c>
      <c r="C317">
        <v>1</v>
      </c>
      <c r="D317">
        <v>35</v>
      </c>
      <c r="E317">
        <v>874</v>
      </c>
      <c r="F317" t="s">
        <v>17</v>
      </c>
      <c r="G317">
        <v>2970</v>
      </c>
      <c r="H317">
        <v>1724851285.3980329</v>
      </c>
      <c r="I317">
        <v>0</v>
      </c>
      <c r="J317" t="s">
        <v>18</v>
      </c>
      <c r="L317">
        <f>G316-G317</f>
        <v>0</v>
      </c>
      <c r="M317">
        <f>ROUND((L317/G316)*100, 3)</f>
        <v>0</v>
      </c>
      <c r="N317">
        <f>ROUND((H317-H316)*10^9, 3)</f>
        <v>136003971.09999999</v>
      </c>
    </row>
    <row r="319" spans="1:14" x14ac:dyDescent="0.35">
      <c r="A319" s="1" t="s">
        <v>62</v>
      </c>
    </row>
    <row r="320" spans="1:14" x14ac:dyDescent="0.35">
      <c r="A320" s="1" t="s">
        <v>63</v>
      </c>
      <c r="B320" s="1" t="s">
        <v>64</v>
      </c>
      <c r="C320" s="1" t="s">
        <v>65</v>
      </c>
      <c r="D320" s="1" t="s">
        <v>66</v>
      </c>
      <c r="E320" s="1" t="s">
        <v>67</v>
      </c>
      <c r="F320" s="1" t="s">
        <v>2</v>
      </c>
    </row>
    <row r="321" spans="1:6" x14ac:dyDescent="0.35">
      <c r="A321" t="s">
        <v>90</v>
      </c>
      <c r="B321" t="s">
        <v>69</v>
      </c>
      <c r="C321">
        <v>3</v>
      </c>
      <c r="D321" t="s">
        <v>23</v>
      </c>
      <c r="E321" t="s">
        <v>24</v>
      </c>
      <c r="F321">
        <v>1</v>
      </c>
    </row>
    <row r="322" spans="1:6" x14ac:dyDescent="0.35">
      <c r="A322" t="s">
        <v>91</v>
      </c>
      <c r="B322" t="s">
        <v>69</v>
      </c>
      <c r="C322">
        <v>7</v>
      </c>
      <c r="D322" t="s">
        <v>20</v>
      </c>
      <c r="E322" t="s">
        <v>59</v>
      </c>
      <c r="F322">
        <v>1</v>
      </c>
    </row>
    <row r="326" spans="1:6" x14ac:dyDescent="0.35">
      <c r="A326" s="1" t="s">
        <v>34</v>
      </c>
      <c r="B326" s="1" t="s">
        <v>35</v>
      </c>
    </row>
    <row r="327" spans="1:6" x14ac:dyDescent="0.35">
      <c r="A327" s="1" t="s">
        <v>36</v>
      </c>
      <c r="B327">
        <f>ROUND(AVERAGEIF(I:I, "&lt;&gt;", I:I), 3)</f>
        <v>0</v>
      </c>
    </row>
    <row r="328" spans="1:6" x14ac:dyDescent="0.35">
      <c r="A328" s="1" t="s">
        <v>37</v>
      </c>
      <c r="B328">
        <f>ROUND(AVERAGEIF(L:L, "&lt;&gt;", L:L), 3)</f>
        <v>0</v>
      </c>
    </row>
    <row r="329" spans="1:6" x14ac:dyDescent="0.35">
      <c r="A329" s="1" t="s">
        <v>38</v>
      </c>
      <c r="B329">
        <f>ROUND(AVERAGEIF(M:M, "&lt;&gt;", M:M), 3)</f>
        <v>0</v>
      </c>
    </row>
    <row r="330" spans="1:6" x14ac:dyDescent="0.35">
      <c r="A330" s="1" t="s">
        <v>39</v>
      </c>
      <c r="B330">
        <f>ROUND(AVERAGEIF(N:N, "&lt;&gt;", N:N), 3)</f>
        <v>133537109.693</v>
      </c>
    </row>
    <row r="331" spans="1:6" x14ac:dyDescent="0.35">
      <c r="A331" s="1" t="s">
        <v>40</v>
      </c>
      <c r="B331">
        <f>COUNTIF(B1:B326, "Created SRv6 rule") / 10</f>
        <v>2</v>
      </c>
    </row>
    <row r="332" spans="1:6" x14ac:dyDescent="0.35">
      <c r="A332" s="1" t="s">
        <v>41</v>
      </c>
      <c r="B332">
        <f>COUNTIF(B1:B326, "Removed SRv6 rule") / 10</f>
        <v>0.2</v>
      </c>
    </row>
    <row r="333" spans="1:6" x14ac:dyDescent="0.35">
      <c r="A333" s="1" t="s">
        <v>42</v>
      </c>
      <c r="B333">
        <v>12636.655000000001</v>
      </c>
    </row>
    <row r="334" spans="1:6" x14ac:dyDescent="0.35">
      <c r="A334" s="1" t="s">
        <v>43</v>
      </c>
      <c r="B334">
        <v>6074.2420000000002</v>
      </c>
    </row>
    <row r="335" spans="1:6" x14ac:dyDescent="0.35">
      <c r="A335" s="1" t="s">
        <v>44</v>
      </c>
      <c r="B335">
        <v>2220.5839999999998</v>
      </c>
    </row>
    <row r="336" spans="1:6" x14ac:dyDescent="0.35">
      <c r="A336" s="1" t="s">
        <v>45</v>
      </c>
      <c r="B336">
        <v>1898.614</v>
      </c>
    </row>
    <row r="338" spans="1:3" x14ac:dyDescent="0.35">
      <c r="A338" s="1" t="s">
        <v>46</v>
      </c>
      <c r="B338" s="1" t="s">
        <v>47</v>
      </c>
      <c r="C338" s="1" t="s">
        <v>48</v>
      </c>
    </row>
    <row r="339" spans="1:3" x14ac:dyDescent="0.35">
      <c r="A339">
        <v>1</v>
      </c>
      <c r="B339">
        <v>11.137</v>
      </c>
      <c r="C339">
        <v>6934156</v>
      </c>
    </row>
    <row r="340" spans="1:3" x14ac:dyDescent="0.35">
      <c r="A340">
        <v>10</v>
      </c>
      <c r="B340">
        <v>33.262</v>
      </c>
      <c r="C340">
        <v>53128390</v>
      </c>
    </row>
    <row r="341" spans="1:3" x14ac:dyDescent="0.35">
      <c r="A341">
        <v>11</v>
      </c>
      <c r="B341">
        <v>25.940999999999999</v>
      </c>
      <c r="C341">
        <v>37681370</v>
      </c>
    </row>
    <row r="342" spans="1:3" x14ac:dyDescent="0.35">
      <c r="A342">
        <v>12</v>
      </c>
      <c r="B342">
        <v>3.6760000000000002</v>
      </c>
      <c r="C342">
        <v>3059700</v>
      </c>
    </row>
    <row r="343" spans="1:3" x14ac:dyDescent="0.35">
      <c r="A343">
        <v>13</v>
      </c>
      <c r="B343">
        <v>18.477</v>
      </c>
      <c r="C343">
        <v>21444898</v>
      </c>
    </row>
    <row r="344" spans="1:3" x14ac:dyDescent="0.35">
      <c r="A344">
        <v>14</v>
      </c>
      <c r="B344">
        <v>33.840000000000003</v>
      </c>
      <c r="C344">
        <v>53609290</v>
      </c>
    </row>
    <row r="345" spans="1:3" x14ac:dyDescent="0.35">
      <c r="A345">
        <v>2</v>
      </c>
      <c r="B345">
        <v>46.115000000000002</v>
      </c>
      <c r="C345">
        <v>65802996</v>
      </c>
    </row>
    <row r="346" spans="1:3" x14ac:dyDescent="0.35">
      <c r="A346">
        <v>3</v>
      </c>
      <c r="B346">
        <v>41.095999999999997</v>
      </c>
      <c r="C346">
        <v>55384572</v>
      </c>
    </row>
    <row r="347" spans="1:3" x14ac:dyDescent="0.35">
      <c r="A347">
        <v>4</v>
      </c>
      <c r="B347">
        <v>7.4610000000000003</v>
      </c>
      <c r="C347">
        <v>3874456</v>
      </c>
    </row>
    <row r="348" spans="1:3" x14ac:dyDescent="0.35">
      <c r="A348">
        <v>5</v>
      </c>
      <c r="B348">
        <v>40.86</v>
      </c>
      <c r="C348">
        <v>47093674</v>
      </c>
    </row>
    <row r="349" spans="1:3" x14ac:dyDescent="0.35">
      <c r="A349">
        <v>6</v>
      </c>
      <c r="B349">
        <v>19.395</v>
      </c>
      <c r="C349">
        <v>33597434</v>
      </c>
    </row>
    <row r="350" spans="1:3" x14ac:dyDescent="0.35">
      <c r="A350">
        <v>7</v>
      </c>
      <c r="B350">
        <v>36.997999999999998</v>
      </c>
      <c r="C350">
        <v>57370766</v>
      </c>
    </row>
    <row r="351" spans="1:3" x14ac:dyDescent="0.35">
      <c r="A351" s="1" t="s">
        <v>49</v>
      </c>
      <c r="B351">
        <v>27.077999999999999</v>
      </c>
      <c r="C351">
        <v>37398514.857000001</v>
      </c>
    </row>
    <row r="352" spans="1:3" x14ac:dyDescent="0.35">
      <c r="A352" s="1" t="s">
        <v>50</v>
      </c>
      <c r="B352">
        <v>16.266999999999999</v>
      </c>
      <c r="C352">
        <v>25015693.875</v>
      </c>
    </row>
    <row r="354" spans="1:4" x14ac:dyDescent="0.35">
      <c r="A354" s="1" t="s">
        <v>51</v>
      </c>
      <c r="B354" s="1" t="s">
        <v>52</v>
      </c>
      <c r="C354" s="1" t="s">
        <v>53</v>
      </c>
      <c r="D354" s="1" t="s">
        <v>54</v>
      </c>
    </row>
    <row r="355" spans="1:4" x14ac:dyDescent="0.35">
      <c r="A355" s="1" t="s">
        <v>39</v>
      </c>
      <c r="B355">
        <f>IF(SUMIF(D1:D351, "&lt;&gt;46", N1:N351) = 0, "none", SUMIF(D1:D351, "&lt;&gt;46", N1:N351))</f>
        <v>16024453163.146002</v>
      </c>
      <c r="C355" t="str">
        <f>IF(SUMIF(D1:D351, 46, N1:N351) = 0, "none", SUMIF(D1:D351, 46, N1:N351))</f>
        <v>none</v>
      </c>
      <c r="D355" t="str">
        <f>IFERROR(ROUND((C355 - B355)/ABS(B355) * 100, 3), "none")</f>
        <v>none</v>
      </c>
    </row>
    <row r="356" spans="1:4" x14ac:dyDescent="0.35">
      <c r="A356" s="1" t="s">
        <v>55</v>
      </c>
      <c r="B356">
        <v>12636.655000000001</v>
      </c>
      <c r="C356" t="s">
        <v>56</v>
      </c>
      <c r="D356" t="str">
        <f>IFERROR(ROUND((C356 - B356)/ABS(B356) * 100, 3), "none")</f>
        <v>none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66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2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1724853518.143312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1724853518.599092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455780029.29699999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1724853518.0913479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1724853518.5696831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478335142.13599998</v>
      </c>
    </row>
    <row r="8" spans="1:14" x14ac:dyDescent="0.35">
      <c r="A8" t="s">
        <v>57</v>
      </c>
      <c r="B8" t="s">
        <v>58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1724853518.0992651</v>
      </c>
    </row>
    <row r="9" spans="1:14" x14ac:dyDescent="0.35">
      <c r="A9" t="s">
        <v>57</v>
      </c>
      <c r="B9" t="s">
        <v>58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1724853518.593127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493861913.68099999</v>
      </c>
    </row>
    <row r="10" spans="1:14" x14ac:dyDescent="0.35">
      <c r="A10" t="s">
        <v>14</v>
      </c>
      <c r="B10" t="s">
        <v>15</v>
      </c>
      <c r="C10">
        <v>1</v>
      </c>
      <c r="D10">
        <v>34</v>
      </c>
      <c r="E10">
        <v>420</v>
      </c>
      <c r="F10" t="s">
        <v>16</v>
      </c>
      <c r="G10">
        <v>1500</v>
      </c>
      <c r="H10">
        <v>1724853518.0193219</v>
      </c>
    </row>
    <row r="11" spans="1:14" x14ac:dyDescent="0.35">
      <c r="A11" t="s">
        <v>14</v>
      </c>
      <c r="B11" t="s">
        <v>15</v>
      </c>
      <c r="C11">
        <v>1</v>
      </c>
      <c r="D11">
        <v>34</v>
      </c>
      <c r="E11">
        <v>420</v>
      </c>
      <c r="F11" t="s">
        <v>17</v>
      </c>
      <c r="G11">
        <v>1500</v>
      </c>
      <c r="H11">
        <v>1724853518.594542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575220108.03199995</v>
      </c>
    </row>
    <row r="12" spans="1:14" x14ac:dyDescent="0.35">
      <c r="A12" t="s">
        <v>21</v>
      </c>
      <c r="B12" t="s">
        <v>22</v>
      </c>
      <c r="C12">
        <v>1</v>
      </c>
      <c r="D12">
        <v>0</v>
      </c>
      <c r="E12">
        <v>262</v>
      </c>
      <c r="F12" t="s">
        <v>16</v>
      </c>
      <c r="G12">
        <v>1500</v>
      </c>
      <c r="H12">
        <v>1724853518.0995519</v>
      </c>
    </row>
    <row r="13" spans="1:14" x14ac:dyDescent="0.35">
      <c r="A13" t="s">
        <v>21</v>
      </c>
      <c r="B13" t="s">
        <v>22</v>
      </c>
      <c r="C13">
        <v>1</v>
      </c>
      <c r="D13">
        <v>0</v>
      </c>
      <c r="E13">
        <v>262</v>
      </c>
      <c r="F13" t="s">
        <v>17</v>
      </c>
      <c r="G13">
        <v>1500</v>
      </c>
      <c r="H13">
        <v>1724853518.5766339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477082014.08399999</v>
      </c>
    </row>
    <row r="14" spans="1:14" x14ac:dyDescent="0.35">
      <c r="A14" t="s">
        <v>21</v>
      </c>
      <c r="B14" t="s">
        <v>19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1724853518.0992849</v>
      </c>
    </row>
    <row r="15" spans="1:14" x14ac:dyDescent="0.35">
      <c r="A15" t="s">
        <v>21</v>
      </c>
      <c r="B15" t="s">
        <v>19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1724853518.5816071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482322216.03399998</v>
      </c>
    </row>
    <row r="16" spans="1:14" x14ac:dyDescent="0.35">
      <c r="A16" t="s">
        <v>60</v>
      </c>
      <c r="B16" t="s">
        <v>61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1724853518.111434</v>
      </c>
    </row>
    <row r="17" spans="1:14" x14ac:dyDescent="0.35">
      <c r="A17" t="s">
        <v>60</v>
      </c>
      <c r="B17" t="s">
        <v>61</v>
      </c>
      <c r="C17">
        <v>1</v>
      </c>
      <c r="D17">
        <v>35</v>
      </c>
      <c r="E17">
        <v>874</v>
      </c>
      <c r="F17" t="s">
        <v>17</v>
      </c>
      <c r="G17">
        <v>2969</v>
      </c>
      <c r="H17">
        <v>1724853518.5502</v>
      </c>
      <c r="I17">
        <v>0</v>
      </c>
      <c r="J17" t="s">
        <v>18</v>
      </c>
      <c r="L17">
        <f>G16-G17</f>
        <v>1</v>
      </c>
      <c r="M17">
        <f>ROUND((L17/G16)*100, 3)</f>
        <v>3.4000000000000002E-2</v>
      </c>
      <c r="N17">
        <f>ROUND((H17-H16)*10^9, 3)</f>
        <v>438766002.65499997</v>
      </c>
    </row>
    <row r="18" spans="1:14" x14ac:dyDescent="0.35">
      <c r="A18" t="s">
        <v>20</v>
      </c>
      <c r="B18" t="s">
        <v>60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1724853518.119246</v>
      </c>
    </row>
    <row r="19" spans="1:14" x14ac:dyDescent="0.35">
      <c r="A19" t="s">
        <v>20</v>
      </c>
      <c r="B19" t="s">
        <v>60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1724853518.5731461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453900098.801</v>
      </c>
    </row>
    <row r="20" spans="1:14" x14ac:dyDescent="0.35">
      <c r="A20" t="s">
        <v>57</v>
      </c>
      <c r="B20" t="s">
        <v>23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1724853518.0995009</v>
      </c>
    </row>
    <row r="21" spans="1:14" x14ac:dyDescent="0.35">
      <c r="A21" t="s">
        <v>57</v>
      </c>
      <c r="B21" t="s">
        <v>23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1724853518.5923271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492826223.37300003</v>
      </c>
    </row>
    <row r="22" spans="1:14" x14ac:dyDescent="0.35">
      <c r="A22" t="s">
        <v>61</v>
      </c>
      <c r="B22" t="s">
        <v>14</v>
      </c>
      <c r="C22">
        <v>1</v>
      </c>
      <c r="D22">
        <v>46</v>
      </c>
      <c r="E22">
        <v>483</v>
      </c>
      <c r="F22" t="s">
        <v>16</v>
      </c>
      <c r="G22">
        <v>2970</v>
      </c>
      <c r="H22">
        <v>1724853518.1434231</v>
      </c>
    </row>
    <row r="23" spans="1:14" x14ac:dyDescent="0.35">
      <c r="A23" t="s">
        <v>61</v>
      </c>
      <c r="B23" t="s">
        <v>14</v>
      </c>
      <c r="C23">
        <v>1</v>
      </c>
      <c r="D23">
        <v>46</v>
      </c>
      <c r="E23">
        <v>483</v>
      </c>
      <c r="F23" t="s">
        <v>17</v>
      </c>
      <c r="G23">
        <v>2970</v>
      </c>
      <c r="H23">
        <v>1724853518.594456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451032876.96799999</v>
      </c>
    </row>
    <row r="24" spans="1:14" x14ac:dyDescent="0.35">
      <c r="A24" t="s">
        <v>19</v>
      </c>
      <c r="B24" t="s">
        <v>21</v>
      </c>
      <c r="C24">
        <v>2</v>
      </c>
      <c r="D24">
        <v>35</v>
      </c>
      <c r="E24">
        <v>874</v>
      </c>
      <c r="F24" t="s">
        <v>16</v>
      </c>
      <c r="G24">
        <v>2970</v>
      </c>
      <c r="H24">
        <v>1724853518.0275099</v>
      </c>
    </row>
    <row r="25" spans="1:14" x14ac:dyDescent="0.35">
      <c r="A25" t="s">
        <v>19</v>
      </c>
      <c r="B25" t="s">
        <v>21</v>
      </c>
      <c r="C25">
        <v>2</v>
      </c>
      <c r="D25">
        <v>35</v>
      </c>
      <c r="E25">
        <v>874</v>
      </c>
      <c r="F25" t="s">
        <v>17</v>
      </c>
      <c r="G25">
        <v>2970</v>
      </c>
      <c r="H25">
        <v>1724853518.558769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531259059.90600002</v>
      </c>
    </row>
    <row r="26" spans="1:14" x14ac:dyDescent="0.35">
      <c r="A26" t="s">
        <v>20</v>
      </c>
      <c r="B26" t="s">
        <v>59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1724853518.039772</v>
      </c>
    </row>
    <row r="27" spans="1:14" x14ac:dyDescent="0.35">
      <c r="A27" t="s">
        <v>20</v>
      </c>
      <c r="B27" t="s">
        <v>59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1724853518.579118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539345979.69099998</v>
      </c>
    </row>
    <row r="28" spans="1:14" x14ac:dyDescent="0.35">
      <c r="A28" t="s">
        <v>23</v>
      </c>
      <c r="B28" t="s">
        <v>24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1724853518.131304</v>
      </c>
    </row>
    <row r="29" spans="1:14" x14ac:dyDescent="0.35">
      <c r="A29" t="s">
        <v>23</v>
      </c>
      <c r="B29" t="s">
        <v>24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1724853518.602354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471050024.03299999</v>
      </c>
    </row>
    <row r="31" spans="1:14" x14ac:dyDescent="0.35">
      <c r="A31" s="1" t="s">
        <v>62</v>
      </c>
    </row>
    <row r="32" spans="1:14" x14ac:dyDescent="0.35">
      <c r="A32" s="1" t="s">
        <v>63</v>
      </c>
      <c r="B32" s="1" t="s">
        <v>64</v>
      </c>
      <c r="C32" s="1" t="s">
        <v>65</v>
      </c>
      <c r="D32" s="1" t="s">
        <v>66</v>
      </c>
      <c r="E32" s="1" t="s">
        <v>67</v>
      </c>
      <c r="F32" s="1" t="s">
        <v>2</v>
      </c>
    </row>
    <row r="33" spans="1:14" x14ac:dyDescent="0.35">
      <c r="A33" t="s">
        <v>92</v>
      </c>
      <c r="B33" t="s">
        <v>69</v>
      </c>
      <c r="C33">
        <v>7</v>
      </c>
      <c r="D33" t="s">
        <v>23</v>
      </c>
      <c r="E33" t="s">
        <v>24</v>
      </c>
      <c r="F33">
        <v>1</v>
      </c>
    </row>
    <row r="34" spans="1:14" x14ac:dyDescent="0.35">
      <c r="A34" t="s">
        <v>93</v>
      </c>
      <c r="B34" t="s">
        <v>69</v>
      </c>
      <c r="C34">
        <v>3</v>
      </c>
      <c r="D34" t="s">
        <v>23</v>
      </c>
      <c r="E34" t="s">
        <v>24</v>
      </c>
      <c r="F34">
        <v>1</v>
      </c>
    </row>
    <row r="37" spans="1:14" x14ac:dyDescent="0.35">
      <c r="A37" s="1" t="s">
        <v>25</v>
      </c>
    </row>
    <row r="38" spans="1:14" x14ac:dyDescent="0.35">
      <c r="A38" t="s">
        <v>57</v>
      </c>
      <c r="B38" t="s">
        <v>58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1724853819.904856</v>
      </c>
    </row>
    <row r="39" spans="1:14" x14ac:dyDescent="0.35">
      <c r="A39" t="s">
        <v>57</v>
      </c>
      <c r="B39" t="s">
        <v>58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1724853820.01564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110784053.802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1724853819.635591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1724853819.743974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108382940.292</v>
      </c>
    </row>
    <row r="42" spans="1:14" x14ac:dyDescent="0.35">
      <c r="A42" t="s">
        <v>19</v>
      </c>
      <c r="B42" t="s">
        <v>20</v>
      </c>
      <c r="C42">
        <v>1</v>
      </c>
      <c r="D42">
        <v>0</v>
      </c>
      <c r="E42">
        <v>262</v>
      </c>
      <c r="F42" t="s">
        <v>16</v>
      </c>
      <c r="G42">
        <v>1500</v>
      </c>
      <c r="H42">
        <v>1724853819.8564889</v>
      </c>
    </row>
    <row r="43" spans="1:14" x14ac:dyDescent="0.35">
      <c r="A43" t="s">
        <v>19</v>
      </c>
      <c r="B43" t="s">
        <v>20</v>
      </c>
      <c r="C43">
        <v>1</v>
      </c>
      <c r="D43">
        <v>0</v>
      </c>
      <c r="E43">
        <v>262</v>
      </c>
      <c r="F43" t="s">
        <v>17</v>
      </c>
      <c r="G43">
        <v>1500</v>
      </c>
      <c r="H43">
        <v>1724853819.9592381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102749109.26800001</v>
      </c>
    </row>
    <row r="44" spans="1:14" x14ac:dyDescent="0.35">
      <c r="A44" t="s">
        <v>21</v>
      </c>
      <c r="B44" t="s">
        <v>19</v>
      </c>
      <c r="C44">
        <v>1</v>
      </c>
      <c r="D44">
        <v>34</v>
      </c>
      <c r="E44">
        <v>420</v>
      </c>
      <c r="F44" t="s">
        <v>16</v>
      </c>
      <c r="G44">
        <v>1500</v>
      </c>
      <c r="H44">
        <v>1724853819.9112871</v>
      </c>
    </row>
    <row r="45" spans="1:14" x14ac:dyDescent="0.35">
      <c r="A45" t="s">
        <v>21</v>
      </c>
      <c r="B45" t="s">
        <v>19</v>
      </c>
      <c r="C45">
        <v>1</v>
      </c>
      <c r="D45">
        <v>34</v>
      </c>
      <c r="E45">
        <v>420</v>
      </c>
      <c r="F45" t="s">
        <v>17</v>
      </c>
      <c r="G45">
        <v>1500</v>
      </c>
      <c r="H45">
        <v>1724853820.015264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103976964.95100001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1724853820.040066</v>
      </c>
    </row>
    <row r="47" spans="1:14" x14ac:dyDescent="0.35">
      <c r="A47" t="s">
        <v>21</v>
      </c>
      <c r="B47" t="s">
        <v>22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1724853820.1550069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114940881.729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1724853820.0314839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1724853820.1308341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99350214.004999995</v>
      </c>
    </row>
    <row r="50" spans="1:14" x14ac:dyDescent="0.35">
      <c r="A50" t="s">
        <v>61</v>
      </c>
      <c r="B50" t="s">
        <v>14</v>
      </c>
      <c r="C50">
        <v>1</v>
      </c>
      <c r="D50">
        <v>46</v>
      </c>
      <c r="E50">
        <v>483</v>
      </c>
      <c r="F50" t="s">
        <v>16</v>
      </c>
      <c r="G50">
        <v>2970</v>
      </c>
      <c r="H50">
        <v>1724853820.075788</v>
      </c>
    </row>
    <row r="51" spans="1:14" x14ac:dyDescent="0.35">
      <c r="A51" t="s">
        <v>61</v>
      </c>
      <c r="B51" t="s">
        <v>14</v>
      </c>
      <c r="C51">
        <v>1</v>
      </c>
      <c r="D51">
        <v>46</v>
      </c>
      <c r="E51">
        <v>483</v>
      </c>
      <c r="F51" t="s">
        <v>17</v>
      </c>
      <c r="G51">
        <v>2970</v>
      </c>
      <c r="H51">
        <v>1724853820.2008541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125066041.94599999</v>
      </c>
    </row>
    <row r="52" spans="1:14" x14ac:dyDescent="0.35">
      <c r="A52" t="s">
        <v>20</v>
      </c>
      <c r="B52" t="s">
        <v>60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1724853819.9278009</v>
      </c>
    </row>
    <row r="53" spans="1:14" x14ac:dyDescent="0.35">
      <c r="A53" t="s">
        <v>20</v>
      </c>
      <c r="B53" t="s">
        <v>60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1724853820.0504389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122637987.13699999</v>
      </c>
    </row>
    <row r="54" spans="1:14" x14ac:dyDescent="0.35">
      <c r="A54" t="s">
        <v>20</v>
      </c>
      <c r="B54" t="s">
        <v>59</v>
      </c>
      <c r="C54">
        <v>1</v>
      </c>
      <c r="D54">
        <v>35</v>
      </c>
      <c r="E54">
        <v>874</v>
      </c>
      <c r="F54" t="s">
        <v>16</v>
      </c>
      <c r="G54">
        <v>2970</v>
      </c>
      <c r="H54">
        <v>1724853820.1200669</v>
      </c>
    </row>
    <row r="55" spans="1:14" x14ac:dyDescent="0.35">
      <c r="A55" t="s">
        <v>20</v>
      </c>
      <c r="B55" t="s">
        <v>59</v>
      </c>
      <c r="C55">
        <v>1</v>
      </c>
      <c r="D55">
        <v>35</v>
      </c>
      <c r="E55">
        <v>874</v>
      </c>
      <c r="F55" t="s">
        <v>17</v>
      </c>
      <c r="G55">
        <v>2970</v>
      </c>
      <c r="H55">
        <v>1724853820.2471671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127100229.263</v>
      </c>
    </row>
    <row r="56" spans="1:14" x14ac:dyDescent="0.35">
      <c r="A56" t="s">
        <v>19</v>
      </c>
      <c r="B56" t="s">
        <v>21</v>
      </c>
      <c r="C56">
        <v>2</v>
      </c>
      <c r="D56">
        <v>35</v>
      </c>
      <c r="E56">
        <v>874</v>
      </c>
      <c r="F56" t="s">
        <v>16</v>
      </c>
      <c r="G56">
        <v>2970</v>
      </c>
      <c r="H56">
        <v>1724853820.1314631</v>
      </c>
    </row>
    <row r="57" spans="1:14" x14ac:dyDescent="0.35">
      <c r="A57" t="s">
        <v>19</v>
      </c>
      <c r="B57" t="s">
        <v>21</v>
      </c>
      <c r="C57">
        <v>2</v>
      </c>
      <c r="D57">
        <v>35</v>
      </c>
      <c r="E57">
        <v>874</v>
      </c>
      <c r="F57" t="s">
        <v>17</v>
      </c>
      <c r="G57">
        <v>2970</v>
      </c>
      <c r="H57">
        <v>1724853820.2759221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144459009.171</v>
      </c>
    </row>
    <row r="58" spans="1:14" x14ac:dyDescent="0.35">
      <c r="A58" t="s">
        <v>60</v>
      </c>
      <c r="B58" t="s">
        <v>61</v>
      </c>
      <c r="C58">
        <v>1</v>
      </c>
      <c r="D58">
        <v>35</v>
      </c>
      <c r="E58">
        <v>874</v>
      </c>
      <c r="F58" t="s">
        <v>16</v>
      </c>
      <c r="G58">
        <v>2970</v>
      </c>
      <c r="H58">
        <v>1724853820.185806</v>
      </c>
    </row>
    <row r="59" spans="1:14" x14ac:dyDescent="0.35">
      <c r="A59" t="s">
        <v>60</v>
      </c>
      <c r="B59" t="s">
        <v>61</v>
      </c>
      <c r="C59">
        <v>1</v>
      </c>
      <c r="D59">
        <v>35</v>
      </c>
      <c r="E59">
        <v>874</v>
      </c>
      <c r="F59" t="s">
        <v>17</v>
      </c>
      <c r="G59">
        <v>2970</v>
      </c>
      <c r="H59">
        <v>1724853820.2998979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114091873.169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1724853820.103415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1724853820.2446461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141231060.028</v>
      </c>
    </row>
    <row r="62" spans="1:14" x14ac:dyDescent="0.35">
      <c r="A62" t="s">
        <v>57</v>
      </c>
      <c r="B62" t="s">
        <v>23</v>
      </c>
      <c r="C62">
        <v>1</v>
      </c>
      <c r="D62">
        <v>35</v>
      </c>
      <c r="E62">
        <v>874</v>
      </c>
      <c r="F62" t="s">
        <v>16</v>
      </c>
      <c r="G62">
        <v>2970</v>
      </c>
      <c r="H62">
        <v>1724853820.0954599</v>
      </c>
    </row>
    <row r="63" spans="1:14" x14ac:dyDescent="0.35">
      <c r="A63" t="s">
        <v>57</v>
      </c>
      <c r="B63" t="s">
        <v>23</v>
      </c>
      <c r="C63">
        <v>1</v>
      </c>
      <c r="D63">
        <v>35</v>
      </c>
      <c r="E63">
        <v>874</v>
      </c>
      <c r="F63" t="s">
        <v>17</v>
      </c>
      <c r="G63">
        <v>2970</v>
      </c>
      <c r="H63">
        <v>1724853820.2164531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120993137.36</v>
      </c>
    </row>
    <row r="65" spans="1:14" x14ac:dyDescent="0.35">
      <c r="A65" s="1" t="s">
        <v>62</v>
      </c>
    </row>
    <row r="66" spans="1:14" x14ac:dyDescent="0.35">
      <c r="A66" s="1" t="s">
        <v>63</v>
      </c>
      <c r="B66" s="1" t="s">
        <v>64</v>
      </c>
      <c r="C66" s="1" t="s">
        <v>65</v>
      </c>
      <c r="D66" s="1" t="s">
        <v>66</v>
      </c>
      <c r="E66" s="1" t="s">
        <v>67</v>
      </c>
      <c r="F66" s="1" t="s">
        <v>2</v>
      </c>
    </row>
    <row r="67" spans="1:14" x14ac:dyDescent="0.35">
      <c r="A67" t="s">
        <v>94</v>
      </c>
      <c r="B67" t="s">
        <v>69</v>
      </c>
      <c r="C67">
        <v>7</v>
      </c>
      <c r="D67" t="s">
        <v>23</v>
      </c>
      <c r="E67" t="s">
        <v>24</v>
      </c>
      <c r="F67">
        <v>1</v>
      </c>
    </row>
    <row r="68" spans="1:14" x14ac:dyDescent="0.35">
      <c r="A68" t="s">
        <v>95</v>
      </c>
      <c r="B68" t="s">
        <v>69</v>
      </c>
      <c r="C68">
        <v>3</v>
      </c>
      <c r="D68" t="s">
        <v>23</v>
      </c>
      <c r="E68" t="s">
        <v>24</v>
      </c>
      <c r="F68">
        <v>1</v>
      </c>
    </row>
    <row r="71" spans="1:14" x14ac:dyDescent="0.35">
      <c r="A71" s="1" t="s">
        <v>26</v>
      </c>
    </row>
    <row r="72" spans="1:14" x14ac:dyDescent="0.35">
      <c r="A72" t="s">
        <v>19</v>
      </c>
      <c r="B72" t="s">
        <v>20</v>
      </c>
      <c r="C72">
        <v>1</v>
      </c>
      <c r="D72">
        <v>0</v>
      </c>
      <c r="E72">
        <v>262</v>
      </c>
      <c r="F72" t="s">
        <v>16</v>
      </c>
      <c r="G72">
        <v>1500</v>
      </c>
      <c r="H72">
        <v>1724854123.243418</v>
      </c>
    </row>
    <row r="73" spans="1:14" x14ac:dyDescent="0.35">
      <c r="A73" t="s">
        <v>19</v>
      </c>
      <c r="B73" t="s">
        <v>20</v>
      </c>
      <c r="C73">
        <v>1</v>
      </c>
      <c r="D73">
        <v>0</v>
      </c>
      <c r="E73">
        <v>262</v>
      </c>
      <c r="F73" t="s">
        <v>17</v>
      </c>
      <c r="G73">
        <v>1500</v>
      </c>
      <c r="H73">
        <v>1724854123.3362789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92860937.119000003</v>
      </c>
    </row>
    <row r="74" spans="1:14" x14ac:dyDescent="0.35">
      <c r="A74" t="s">
        <v>14</v>
      </c>
      <c r="B74" t="s">
        <v>15</v>
      </c>
      <c r="C74">
        <v>1</v>
      </c>
      <c r="D74">
        <v>34</v>
      </c>
      <c r="E74">
        <v>420</v>
      </c>
      <c r="F74" t="s">
        <v>16</v>
      </c>
      <c r="G74">
        <v>1500</v>
      </c>
      <c r="H74">
        <v>1724854123.3601439</v>
      </c>
    </row>
    <row r="75" spans="1:14" x14ac:dyDescent="0.35">
      <c r="A75" t="s">
        <v>14</v>
      </c>
      <c r="B75" t="s">
        <v>15</v>
      </c>
      <c r="C75">
        <v>1</v>
      </c>
      <c r="D75">
        <v>34</v>
      </c>
      <c r="E75">
        <v>420</v>
      </c>
      <c r="F75" t="s">
        <v>17</v>
      </c>
      <c r="G75">
        <v>1500</v>
      </c>
      <c r="H75">
        <v>1724854123.4420841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81940174.103</v>
      </c>
    </row>
    <row r="76" spans="1:14" x14ac:dyDescent="0.35">
      <c r="A76" t="s">
        <v>57</v>
      </c>
      <c r="B76" t="s">
        <v>58</v>
      </c>
      <c r="C76">
        <v>1</v>
      </c>
      <c r="D76">
        <v>34</v>
      </c>
      <c r="E76">
        <v>420</v>
      </c>
      <c r="F76" t="s">
        <v>16</v>
      </c>
      <c r="G76">
        <v>1500</v>
      </c>
      <c r="H76">
        <v>1724854123.236171</v>
      </c>
    </row>
    <row r="77" spans="1:14" x14ac:dyDescent="0.35">
      <c r="A77" t="s">
        <v>57</v>
      </c>
      <c r="B77" t="s">
        <v>58</v>
      </c>
      <c r="C77">
        <v>1</v>
      </c>
      <c r="D77">
        <v>34</v>
      </c>
      <c r="E77">
        <v>420</v>
      </c>
      <c r="F77" t="s">
        <v>17</v>
      </c>
      <c r="G77">
        <v>1500</v>
      </c>
      <c r="H77">
        <v>1724854123.3173521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81181049.347000003</v>
      </c>
    </row>
    <row r="78" spans="1:14" x14ac:dyDescent="0.35">
      <c r="A78" t="s">
        <v>21</v>
      </c>
      <c r="B78" t="s">
        <v>19</v>
      </c>
      <c r="C78">
        <v>1</v>
      </c>
      <c r="D78">
        <v>34</v>
      </c>
      <c r="E78">
        <v>420</v>
      </c>
      <c r="F78" t="s">
        <v>16</v>
      </c>
      <c r="G78">
        <v>1500</v>
      </c>
      <c r="H78">
        <v>1724854123.359971</v>
      </c>
    </row>
    <row r="79" spans="1:14" x14ac:dyDescent="0.35">
      <c r="A79" t="s">
        <v>21</v>
      </c>
      <c r="B79" t="s">
        <v>19</v>
      </c>
      <c r="C79">
        <v>1</v>
      </c>
      <c r="D79">
        <v>34</v>
      </c>
      <c r="E79">
        <v>420</v>
      </c>
      <c r="F79" t="s">
        <v>17</v>
      </c>
      <c r="G79">
        <v>1500</v>
      </c>
      <c r="H79">
        <v>1724854123.450392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90420961.379999995</v>
      </c>
    </row>
    <row r="80" spans="1:14" x14ac:dyDescent="0.35">
      <c r="A80" t="s">
        <v>20</v>
      </c>
      <c r="B80" t="s">
        <v>57</v>
      </c>
      <c r="C80">
        <v>1</v>
      </c>
      <c r="D80">
        <v>34</v>
      </c>
      <c r="E80">
        <v>420</v>
      </c>
      <c r="F80" t="s">
        <v>16</v>
      </c>
      <c r="G80">
        <v>1500</v>
      </c>
      <c r="H80">
        <v>1724854123.347569</v>
      </c>
    </row>
    <row r="81" spans="1:14" x14ac:dyDescent="0.35">
      <c r="A81" t="s">
        <v>20</v>
      </c>
      <c r="B81" t="s">
        <v>57</v>
      </c>
      <c r="C81">
        <v>1</v>
      </c>
      <c r="D81">
        <v>34</v>
      </c>
      <c r="E81">
        <v>420</v>
      </c>
      <c r="F81" t="s">
        <v>17</v>
      </c>
      <c r="G81">
        <v>1500</v>
      </c>
      <c r="H81">
        <v>1724854123.446851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99282026.290999994</v>
      </c>
    </row>
    <row r="82" spans="1:14" x14ac:dyDescent="0.35">
      <c r="A82" t="s">
        <v>21</v>
      </c>
      <c r="B82" t="s">
        <v>22</v>
      </c>
      <c r="C82">
        <v>1</v>
      </c>
      <c r="D82">
        <v>0</v>
      </c>
      <c r="E82">
        <v>262</v>
      </c>
      <c r="F82" t="s">
        <v>16</v>
      </c>
      <c r="G82">
        <v>1500</v>
      </c>
      <c r="H82">
        <v>1724854123.1691761</v>
      </c>
    </row>
    <row r="83" spans="1:14" x14ac:dyDescent="0.35">
      <c r="A83" t="s">
        <v>21</v>
      </c>
      <c r="B83" t="s">
        <v>22</v>
      </c>
      <c r="C83">
        <v>1</v>
      </c>
      <c r="D83">
        <v>0</v>
      </c>
      <c r="E83">
        <v>262</v>
      </c>
      <c r="F83" t="s">
        <v>17</v>
      </c>
      <c r="G83">
        <v>1500</v>
      </c>
      <c r="H83">
        <v>1724854123.2786109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109434843.06299999</v>
      </c>
    </row>
    <row r="84" spans="1:14" x14ac:dyDescent="0.35">
      <c r="A84" t="s">
        <v>20</v>
      </c>
      <c r="B84" t="s">
        <v>59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1724854123.1362021</v>
      </c>
    </row>
    <row r="85" spans="1:14" x14ac:dyDescent="0.35">
      <c r="A85" t="s">
        <v>20</v>
      </c>
      <c r="B85" t="s">
        <v>59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1724854123.2594581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123255968.094</v>
      </c>
    </row>
    <row r="86" spans="1:14" x14ac:dyDescent="0.35">
      <c r="A86" t="s">
        <v>60</v>
      </c>
      <c r="B86" t="s">
        <v>61</v>
      </c>
      <c r="C86">
        <v>1</v>
      </c>
      <c r="D86">
        <v>35</v>
      </c>
      <c r="E86">
        <v>874</v>
      </c>
      <c r="F86" t="s">
        <v>16</v>
      </c>
      <c r="G86">
        <v>2970</v>
      </c>
      <c r="H86">
        <v>1724854123.3795969</v>
      </c>
    </row>
    <row r="87" spans="1:14" x14ac:dyDescent="0.35">
      <c r="A87" t="s">
        <v>60</v>
      </c>
      <c r="B87" t="s">
        <v>61</v>
      </c>
      <c r="C87">
        <v>1</v>
      </c>
      <c r="D87">
        <v>35</v>
      </c>
      <c r="E87">
        <v>874</v>
      </c>
      <c r="F87" t="s">
        <v>17</v>
      </c>
      <c r="G87">
        <v>2970</v>
      </c>
      <c r="H87">
        <v>1724854123.4962671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116670131.683</v>
      </c>
    </row>
    <row r="88" spans="1:14" x14ac:dyDescent="0.35">
      <c r="A88" t="s">
        <v>19</v>
      </c>
      <c r="B88" t="s">
        <v>21</v>
      </c>
      <c r="C88">
        <v>2</v>
      </c>
      <c r="D88">
        <v>35</v>
      </c>
      <c r="E88">
        <v>874</v>
      </c>
      <c r="F88" t="s">
        <v>16</v>
      </c>
      <c r="G88">
        <v>2970</v>
      </c>
      <c r="H88">
        <v>1724854123.347436</v>
      </c>
    </row>
    <row r="89" spans="1:14" x14ac:dyDescent="0.35">
      <c r="A89" t="s">
        <v>19</v>
      </c>
      <c r="B89" t="s">
        <v>21</v>
      </c>
      <c r="C89">
        <v>2</v>
      </c>
      <c r="D89">
        <v>35</v>
      </c>
      <c r="E89">
        <v>874</v>
      </c>
      <c r="F89" t="s">
        <v>17</v>
      </c>
      <c r="G89">
        <v>2970</v>
      </c>
      <c r="H89">
        <v>1724854123.451622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104186058.044</v>
      </c>
    </row>
    <row r="90" spans="1:14" x14ac:dyDescent="0.35">
      <c r="A90" t="s">
        <v>61</v>
      </c>
      <c r="B90" t="s">
        <v>14</v>
      </c>
      <c r="C90">
        <v>1</v>
      </c>
      <c r="D90">
        <v>46</v>
      </c>
      <c r="E90">
        <v>483</v>
      </c>
      <c r="F90" t="s">
        <v>16</v>
      </c>
      <c r="G90">
        <v>2970</v>
      </c>
      <c r="H90">
        <v>1724854123.422719</v>
      </c>
    </row>
    <row r="91" spans="1:14" x14ac:dyDescent="0.35">
      <c r="A91" t="s">
        <v>61</v>
      </c>
      <c r="B91" t="s">
        <v>14</v>
      </c>
      <c r="C91">
        <v>1</v>
      </c>
      <c r="D91">
        <v>46</v>
      </c>
      <c r="E91">
        <v>483</v>
      </c>
      <c r="F91" t="s">
        <v>17</v>
      </c>
      <c r="G91">
        <v>2970</v>
      </c>
      <c r="H91">
        <v>1724854123.539372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116652965.546</v>
      </c>
    </row>
    <row r="92" spans="1:14" x14ac:dyDescent="0.35">
      <c r="A92" t="s">
        <v>23</v>
      </c>
      <c r="B92" t="s">
        <v>24</v>
      </c>
      <c r="C92">
        <v>1</v>
      </c>
      <c r="D92">
        <v>35</v>
      </c>
      <c r="E92">
        <v>874</v>
      </c>
      <c r="F92" t="s">
        <v>16</v>
      </c>
      <c r="G92">
        <v>2970</v>
      </c>
      <c r="H92">
        <v>1724854123.380235</v>
      </c>
    </row>
    <row r="93" spans="1:14" x14ac:dyDescent="0.35">
      <c r="A93" t="s">
        <v>23</v>
      </c>
      <c r="B93" t="s">
        <v>24</v>
      </c>
      <c r="C93">
        <v>1</v>
      </c>
      <c r="D93">
        <v>35</v>
      </c>
      <c r="E93">
        <v>874</v>
      </c>
      <c r="F93" t="s">
        <v>17</v>
      </c>
      <c r="G93">
        <v>2970</v>
      </c>
      <c r="H93">
        <v>1724854123.4794049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99169969.559</v>
      </c>
    </row>
    <row r="94" spans="1:14" x14ac:dyDescent="0.35">
      <c r="A94" t="s">
        <v>57</v>
      </c>
      <c r="B94" t="s">
        <v>23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1724854123.371412</v>
      </c>
    </row>
    <row r="95" spans="1:14" x14ac:dyDescent="0.35">
      <c r="A95" t="s">
        <v>57</v>
      </c>
      <c r="B95" t="s">
        <v>23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1724854123.4658339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94421863.555999994</v>
      </c>
    </row>
    <row r="96" spans="1:14" x14ac:dyDescent="0.35">
      <c r="A96" t="s">
        <v>20</v>
      </c>
      <c r="B96" t="s">
        <v>60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1724854122.863318</v>
      </c>
    </row>
    <row r="97" spans="1:14" x14ac:dyDescent="0.35">
      <c r="A97" t="s">
        <v>20</v>
      </c>
      <c r="B97" t="s">
        <v>60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1724854122.9481909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84872961.044</v>
      </c>
    </row>
    <row r="99" spans="1:14" x14ac:dyDescent="0.35">
      <c r="A99" s="1" t="s">
        <v>62</v>
      </c>
    </row>
    <row r="100" spans="1:14" x14ac:dyDescent="0.35">
      <c r="A100" s="1" t="s">
        <v>63</v>
      </c>
      <c r="B100" s="1" t="s">
        <v>64</v>
      </c>
      <c r="C100" s="1" t="s">
        <v>65</v>
      </c>
      <c r="D100" s="1" t="s">
        <v>66</v>
      </c>
      <c r="E100" s="1" t="s">
        <v>67</v>
      </c>
      <c r="F100" s="1" t="s">
        <v>2</v>
      </c>
    </row>
    <row r="101" spans="1:14" x14ac:dyDescent="0.35">
      <c r="A101" t="s">
        <v>96</v>
      </c>
      <c r="B101" t="s">
        <v>69</v>
      </c>
      <c r="C101">
        <v>3</v>
      </c>
      <c r="D101" t="s">
        <v>23</v>
      </c>
      <c r="E101" t="s">
        <v>24</v>
      </c>
      <c r="F101">
        <v>1</v>
      </c>
    </row>
    <row r="104" spans="1:14" x14ac:dyDescent="0.35">
      <c r="A104" s="1" t="s">
        <v>27</v>
      </c>
    </row>
    <row r="105" spans="1:14" x14ac:dyDescent="0.35">
      <c r="A105" t="s">
        <v>21</v>
      </c>
      <c r="B105" t="s">
        <v>22</v>
      </c>
      <c r="C105">
        <v>1</v>
      </c>
      <c r="D105">
        <v>0</v>
      </c>
      <c r="E105">
        <v>262</v>
      </c>
      <c r="F105" t="s">
        <v>16</v>
      </c>
      <c r="G105">
        <v>1500</v>
      </c>
      <c r="H105">
        <v>1724854426.239651</v>
      </c>
    </row>
    <row r="106" spans="1:14" x14ac:dyDescent="0.35">
      <c r="A106" t="s">
        <v>21</v>
      </c>
      <c r="B106" t="s">
        <v>22</v>
      </c>
      <c r="C106">
        <v>1</v>
      </c>
      <c r="D106">
        <v>0</v>
      </c>
      <c r="E106">
        <v>262</v>
      </c>
      <c r="F106" t="s">
        <v>17</v>
      </c>
      <c r="G106">
        <v>1500</v>
      </c>
      <c r="H106">
        <v>1724854426.3650119</v>
      </c>
      <c r="I106">
        <v>0</v>
      </c>
      <c r="J106" t="s">
        <v>18</v>
      </c>
      <c r="L106">
        <f>G105-G106</f>
        <v>0</v>
      </c>
      <c r="M106">
        <f>ROUND((L106/G105)*100, 3)</f>
        <v>0</v>
      </c>
      <c r="N106">
        <f>ROUND((H106-H105)*10^9, 3)</f>
        <v>125360965.729</v>
      </c>
    </row>
    <row r="107" spans="1:14" x14ac:dyDescent="0.35">
      <c r="A107" t="s">
        <v>14</v>
      </c>
      <c r="B107" t="s">
        <v>15</v>
      </c>
      <c r="C107">
        <v>1</v>
      </c>
      <c r="D107">
        <v>34</v>
      </c>
      <c r="E107">
        <v>420</v>
      </c>
      <c r="F107" t="s">
        <v>16</v>
      </c>
      <c r="G107">
        <v>1500</v>
      </c>
      <c r="H107">
        <v>1724854426.35062</v>
      </c>
    </row>
    <row r="108" spans="1:14" x14ac:dyDescent="0.35">
      <c r="A108" t="s">
        <v>14</v>
      </c>
      <c r="B108" t="s">
        <v>15</v>
      </c>
      <c r="C108">
        <v>1</v>
      </c>
      <c r="D108">
        <v>34</v>
      </c>
      <c r="E108">
        <v>420</v>
      </c>
      <c r="F108" t="s">
        <v>17</v>
      </c>
      <c r="G108">
        <v>1500</v>
      </c>
      <c r="H108">
        <v>1724854426.469722</v>
      </c>
      <c r="I108">
        <v>0</v>
      </c>
      <c r="J108" t="s">
        <v>18</v>
      </c>
      <c r="L108">
        <f>G107-G108</f>
        <v>0</v>
      </c>
      <c r="M108">
        <f>ROUND((L108/G107)*100, 3)</f>
        <v>0</v>
      </c>
      <c r="N108">
        <f>ROUND((H108-H107)*10^9, 3)</f>
        <v>119102001.19</v>
      </c>
    </row>
    <row r="109" spans="1:14" x14ac:dyDescent="0.35">
      <c r="A109" t="s">
        <v>19</v>
      </c>
      <c r="B109" t="s">
        <v>20</v>
      </c>
      <c r="C109">
        <v>1</v>
      </c>
      <c r="D109">
        <v>0</v>
      </c>
      <c r="E109">
        <v>262</v>
      </c>
      <c r="F109" t="s">
        <v>16</v>
      </c>
      <c r="G109">
        <v>1500</v>
      </c>
      <c r="H109">
        <v>1724854426.1795549</v>
      </c>
    </row>
    <row r="110" spans="1:14" x14ac:dyDescent="0.35">
      <c r="A110" t="s">
        <v>19</v>
      </c>
      <c r="B110" t="s">
        <v>20</v>
      </c>
      <c r="C110">
        <v>1</v>
      </c>
      <c r="D110">
        <v>0</v>
      </c>
      <c r="E110">
        <v>262</v>
      </c>
      <c r="F110" t="s">
        <v>17</v>
      </c>
      <c r="G110">
        <v>1500</v>
      </c>
      <c r="H110">
        <v>1724854426.2875309</v>
      </c>
      <c r="I110">
        <v>0</v>
      </c>
      <c r="J110" t="s">
        <v>18</v>
      </c>
      <c r="L110">
        <f>G109-G110</f>
        <v>0</v>
      </c>
      <c r="M110">
        <f>ROUND((L110/G109)*100, 3)</f>
        <v>0</v>
      </c>
      <c r="N110">
        <f>ROUND((H110-H109)*10^9, 3)</f>
        <v>107975959.778</v>
      </c>
    </row>
    <row r="111" spans="1:14" x14ac:dyDescent="0.35">
      <c r="A111" t="s">
        <v>20</v>
      </c>
      <c r="B111" t="s">
        <v>57</v>
      </c>
      <c r="C111">
        <v>1</v>
      </c>
      <c r="D111">
        <v>34</v>
      </c>
      <c r="E111">
        <v>420</v>
      </c>
      <c r="F111" t="s">
        <v>16</v>
      </c>
      <c r="G111">
        <v>1500</v>
      </c>
      <c r="H111">
        <v>1724854426.3206971</v>
      </c>
    </row>
    <row r="112" spans="1:14" x14ac:dyDescent="0.35">
      <c r="A112" t="s">
        <v>20</v>
      </c>
      <c r="B112" t="s">
        <v>57</v>
      </c>
      <c r="C112">
        <v>1</v>
      </c>
      <c r="D112">
        <v>34</v>
      </c>
      <c r="E112">
        <v>420</v>
      </c>
      <c r="F112" t="s">
        <v>17</v>
      </c>
      <c r="G112">
        <v>1500</v>
      </c>
      <c r="H112">
        <v>1724854426.4533391</v>
      </c>
      <c r="I112">
        <v>0</v>
      </c>
      <c r="J112" t="s">
        <v>18</v>
      </c>
      <c r="L112">
        <f>G111-G112</f>
        <v>0</v>
      </c>
      <c r="M112">
        <f>ROUND((L112/G111)*100, 3)</f>
        <v>0</v>
      </c>
      <c r="N112">
        <f>ROUND((H112-H111)*10^9, 3)</f>
        <v>132642030.71600001</v>
      </c>
    </row>
    <row r="113" spans="1:14" x14ac:dyDescent="0.35">
      <c r="A113" t="s">
        <v>57</v>
      </c>
      <c r="B113" t="s">
        <v>58</v>
      </c>
      <c r="C113">
        <v>1</v>
      </c>
      <c r="D113">
        <v>34</v>
      </c>
      <c r="E113">
        <v>420</v>
      </c>
      <c r="F113" t="s">
        <v>16</v>
      </c>
      <c r="G113">
        <v>1500</v>
      </c>
      <c r="H113">
        <v>1724854426.2998929</v>
      </c>
    </row>
    <row r="114" spans="1:14" x14ac:dyDescent="0.35">
      <c r="A114" t="s">
        <v>57</v>
      </c>
      <c r="B114" t="s">
        <v>58</v>
      </c>
      <c r="C114">
        <v>1</v>
      </c>
      <c r="D114">
        <v>34</v>
      </c>
      <c r="E114">
        <v>420</v>
      </c>
      <c r="F114" t="s">
        <v>17</v>
      </c>
      <c r="G114">
        <v>1500</v>
      </c>
      <c r="H114">
        <v>1724854426.4412849</v>
      </c>
      <c r="I114">
        <v>0</v>
      </c>
      <c r="J114" t="s">
        <v>18</v>
      </c>
      <c r="L114">
        <f>G113-G114</f>
        <v>0</v>
      </c>
      <c r="M114">
        <f>ROUND((L114/G113)*100, 3)</f>
        <v>0</v>
      </c>
      <c r="N114">
        <f>ROUND((H114-H113)*10^9, 3)</f>
        <v>141391992.56900001</v>
      </c>
    </row>
    <row r="115" spans="1:14" x14ac:dyDescent="0.35">
      <c r="A115" t="s">
        <v>21</v>
      </c>
      <c r="B115" t="s">
        <v>19</v>
      </c>
      <c r="C115">
        <v>1</v>
      </c>
      <c r="D115">
        <v>34</v>
      </c>
      <c r="E115">
        <v>420</v>
      </c>
      <c r="F115" t="s">
        <v>16</v>
      </c>
      <c r="G115">
        <v>1500</v>
      </c>
      <c r="H115">
        <v>1724854426.2366979</v>
      </c>
    </row>
    <row r="116" spans="1:14" x14ac:dyDescent="0.35">
      <c r="A116" t="s">
        <v>21</v>
      </c>
      <c r="B116" t="s">
        <v>19</v>
      </c>
      <c r="C116">
        <v>1</v>
      </c>
      <c r="D116">
        <v>34</v>
      </c>
      <c r="E116">
        <v>420</v>
      </c>
      <c r="F116" t="s">
        <v>17</v>
      </c>
      <c r="G116">
        <v>1500</v>
      </c>
      <c r="H116">
        <v>1724854426.3699059</v>
      </c>
      <c r="I116">
        <v>0</v>
      </c>
      <c r="J116" t="s">
        <v>18</v>
      </c>
      <c r="L116">
        <f>G115-G116</f>
        <v>0</v>
      </c>
      <c r="M116">
        <f>ROUND((L116/G115)*100, 3)</f>
        <v>0</v>
      </c>
      <c r="N116">
        <f>ROUND((H116-H115)*10^9, 3)</f>
        <v>133208036.42299999</v>
      </c>
    </row>
    <row r="117" spans="1:14" x14ac:dyDescent="0.35">
      <c r="A117" t="s">
        <v>20</v>
      </c>
      <c r="B117" t="s">
        <v>59</v>
      </c>
      <c r="C117">
        <v>1</v>
      </c>
      <c r="D117">
        <v>35</v>
      </c>
      <c r="E117">
        <v>874</v>
      </c>
      <c r="F117" t="s">
        <v>16</v>
      </c>
      <c r="G117">
        <v>2970</v>
      </c>
      <c r="H117">
        <v>1724854425.9954481</v>
      </c>
    </row>
    <row r="118" spans="1:14" x14ac:dyDescent="0.35">
      <c r="A118" t="s">
        <v>20</v>
      </c>
      <c r="B118" t="s">
        <v>59</v>
      </c>
      <c r="C118">
        <v>1</v>
      </c>
      <c r="D118">
        <v>35</v>
      </c>
      <c r="E118">
        <v>874</v>
      </c>
      <c r="F118" t="s">
        <v>17</v>
      </c>
      <c r="G118">
        <v>2970</v>
      </c>
      <c r="H118">
        <v>1724854426.0675371</v>
      </c>
      <c r="I118">
        <v>0</v>
      </c>
      <c r="J118" t="s">
        <v>18</v>
      </c>
      <c r="L118">
        <f>G117-G118</f>
        <v>0</v>
      </c>
      <c r="M118">
        <f>ROUND((L118/G117)*100, 3)</f>
        <v>0</v>
      </c>
      <c r="N118">
        <f>ROUND((H118-H117)*10^9, 3)</f>
        <v>72088956.833000004</v>
      </c>
    </row>
    <row r="119" spans="1:14" x14ac:dyDescent="0.35">
      <c r="A119" t="s">
        <v>57</v>
      </c>
      <c r="B119" t="s">
        <v>23</v>
      </c>
      <c r="C119">
        <v>1</v>
      </c>
      <c r="D119">
        <v>35</v>
      </c>
      <c r="E119">
        <v>874</v>
      </c>
      <c r="F119" t="s">
        <v>16</v>
      </c>
      <c r="G119">
        <v>2970</v>
      </c>
      <c r="H119">
        <v>1724854426.4318249</v>
      </c>
    </row>
    <row r="120" spans="1:14" x14ac:dyDescent="0.35">
      <c r="A120" t="s">
        <v>57</v>
      </c>
      <c r="B120" t="s">
        <v>23</v>
      </c>
      <c r="C120">
        <v>1</v>
      </c>
      <c r="D120">
        <v>35</v>
      </c>
      <c r="E120">
        <v>874</v>
      </c>
      <c r="F120" t="s">
        <v>17</v>
      </c>
      <c r="G120">
        <v>2970</v>
      </c>
      <c r="H120">
        <v>1724854426.5617869</v>
      </c>
      <c r="I120">
        <v>0</v>
      </c>
      <c r="J120" t="s">
        <v>18</v>
      </c>
      <c r="L120">
        <f>G119-G120</f>
        <v>0</v>
      </c>
      <c r="M120">
        <f>ROUND((L120/G119)*100, 3)</f>
        <v>0</v>
      </c>
      <c r="N120">
        <f>ROUND((H120-H119)*10^9, 3)</f>
        <v>129961967.46799999</v>
      </c>
    </row>
    <row r="121" spans="1:14" x14ac:dyDescent="0.35">
      <c r="A121" t="s">
        <v>20</v>
      </c>
      <c r="B121" t="s">
        <v>60</v>
      </c>
      <c r="C121">
        <v>1</v>
      </c>
      <c r="D121">
        <v>35</v>
      </c>
      <c r="E121">
        <v>874</v>
      </c>
      <c r="F121" t="s">
        <v>16</v>
      </c>
      <c r="G121">
        <v>2970</v>
      </c>
      <c r="H121">
        <v>1724854426.1957181</v>
      </c>
    </row>
    <row r="122" spans="1:14" x14ac:dyDescent="0.35">
      <c r="A122" t="s">
        <v>20</v>
      </c>
      <c r="B122" t="s">
        <v>60</v>
      </c>
      <c r="C122">
        <v>1</v>
      </c>
      <c r="D122">
        <v>35</v>
      </c>
      <c r="E122">
        <v>874</v>
      </c>
      <c r="F122" t="s">
        <v>17</v>
      </c>
      <c r="G122">
        <v>2970</v>
      </c>
      <c r="H122">
        <v>1724854426.321152</v>
      </c>
      <c r="I122">
        <v>0</v>
      </c>
      <c r="J122" t="s">
        <v>18</v>
      </c>
      <c r="L122">
        <f>G121-G122</f>
        <v>0</v>
      </c>
      <c r="M122">
        <f>ROUND((L122/G121)*100, 3)</f>
        <v>0</v>
      </c>
      <c r="N122">
        <f>ROUND((H122-H121)*10^9, 3)</f>
        <v>125433921.814</v>
      </c>
    </row>
    <row r="123" spans="1:14" x14ac:dyDescent="0.35">
      <c r="A123" t="s">
        <v>23</v>
      </c>
      <c r="B123" t="s">
        <v>24</v>
      </c>
      <c r="C123">
        <v>1</v>
      </c>
      <c r="D123">
        <v>35</v>
      </c>
      <c r="E123">
        <v>874</v>
      </c>
      <c r="F123" t="s">
        <v>16</v>
      </c>
      <c r="G123">
        <v>2970</v>
      </c>
      <c r="H123">
        <v>1724854426.300014</v>
      </c>
    </row>
    <row r="124" spans="1:14" x14ac:dyDescent="0.35">
      <c r="A124" t="s">
        <v>23</v>
      </c>
      <c r="B124" t="s">
        <v>24</v>
      </c>
      <c r="C124">
        <v>1</v>
      </c>
      <c r="D124">
        <v>35</v>
      </c>
      <c r="E124">
        <v>874</v>
      </c>
      <c r="F124" t="s">
        <v>17</v>
      </c>
      <c r="G124">
        <v>2970</v>
      </c>
      <c r="H124">
        <v>1724854426.42523</v>
      </c>
      <c r="I124">
        <v>0</v>
      </c>
      <c r="J124" t="s">
        <v>18</v>
      </c>
      <c r="L124">
        <f>G123-G124</f>
        <v>0</v>
      </c>
      <c r="M124">
        <f>ROUND((L124/G123)*100, 3)</f>
        <v>0</v>
      </c>
      <c r="N124">
        <f>ROUND((H124-H123)*10^9, 3)</f>
        <v>125216007.233</v>
      </c>
    </row>
    <row r="125" spans="1:14" x14ac:dyDescent="0.35">
      <c r="A125" t="s">
        <v>60</v>
      </c>
      <c r="B125" t="s">
        <v>61</v>
      </c>
      <c r="C125">
        <v>1</v>
      </c>
      <c r="D125">
        <v>35</v>
      </c>
      <c r="E125">
        <v>874</v>
      </c>
      <c r="F125" t="s">
        <v>16</v>
      </c>
      <c r="G125">
        <v>2970</v>
      </c>
      <c r="H125">
        <v>1724854426.3356831</v>
      </c>
    </row>
    <row r="126" spans="1:14" x14ac:dyDescent="0.35">
      <c r="A126" t="s">
        <v>60</v>
      </c>
      <c r="B126" t="s">
        <v>61</v>
      </c>
      <c r="C126">
        <v>1</v>
      </c>
      <c r="D126">
        <v>35</v>
      </c>
      <c r="E126">
        <v>874</v>
      </c>
      <c r="F126" t="s">
        <v>17</v>
      </c>
      <c r="G126">
        <v>2970</v>
      </c>
      <c r="H126">
        <v>1724854426.4501591</v>
      </c>
      <c r="I126">
        <v>0</v>
      </c>
      <c r="J126" t="s">
        <v>18</v>
      </c>
      <c r="L126">
        <f>G125-G126</f>
        <v>0</v>
      </c>
      <c r="M126">
        <f>ROUND((L126/G125)*100, 3)</f>
        <v>0</v>
      </c>
      <c r="N126">
        <f>ROUND((H126-H125)*10^9, 3)</f>
        <v>114475965.5</v>
      </c>
    </row>
    <row r="127" spans="1:14" x14ac:dyDescent="0.35">
      <c r="A127" t="s">
        <v>61</v>
      </c>
      <c r="B127" t="s">
        <v>14</v>
      </c>
      <c r="C127">
        <v>1</v>
      </c>
      <c r="D127">
        <v>46</v>
      </c>
      <c r="E127">
        <v>483</v>
      </c>
      <c r="F127" t="s">
        <v>16</v>
      </c>
      <c r="G127">
        <v>2970</v>
      </c>
      <c r="H127">
        <v>1724854426.404691</v>
      </c>
    </row>
    <row r="128" spans="1:14" x14ac:dyDescent="0.35">
      <c r="A128" t="s">
        <v>61</v>
      </c>
      <c r="B128" t="s">
        <v>14</v>
      </c>
      <c r="C128">
        <v>1</v>
      </c>
      <c r="D128">
        <v>46</v>
      </c>
      <c r="E128">
        <v>483</v>
      </c>
      <c r="F128" t="s">
        <v>17</v>
      </c>
      <c r="G128">
        <v>2970</v>
      </c>
      <c r="H128">
        <v>1724854426.5742421</v>
      </c>
      <c r="I128">
        <v>0</v>
      </c>
      <c r="J128" t="s">
        <v>18</v>
      </c>
      <c r="L128">
        <f>G127-G128</f>
        <v>0</v>
      </c>
      <c r="M128">
        <f>ROUND((L128/G127)*100, 3)</f>
        <v>0</v>
      </c>
      <c r="N128">
        <f>ROUND((H128-H127)*10^9, 3)</f>
        <v>169551134.109</v>
      </c>
    </row>
    <row r="129" spans="1:14" x14ac:dyDescent="0.35">
      <c r="A129" t="s">
        <v>19</v>
      </c>
      <c r="B129" t="s">
        <v>21</v>
      </c>
      <c r="C129">
        <v>2</v>
      </c>
      <c r="D129">
        <v>35</v>
      </c>
      <c r="E129">
        <v>874</v>
      </c>
      <c r="F129" t="s">
        <v>16</v>
      </c>
      <c r="G129">
        <v>2970</v>
      </c>
      <c r="H129">
        <v>1724854426.211381</v>
      </c>
    </row>
    <row r="130" spans="1:14" x14ac:dyDescent="0.35">
      <c r="A130" t="s">
        <v>19</v>
      </c>
      <c r="B130" t="s">
        <v>21</v>
      </c>
      <c r="C130">
        <v>2</v>
      </c>
      <c r="D130">
        <v>35</v>
      </c>
      <c r="E130">
        <v>874</v>
      </c>
      <c r="F130" t="s">
        <v>17</v>
      </c>
      <c r="G130">
        <v>2970</v>
      </c>
      <c r="H130">
        <v>1724854426.3317039</v>
      </c>
      <c r="I130">
        <v>0</v>
      </c>
      <c r="J130" t="s">
        <v>18</v>
      </c>
      <c r="L130">
        <f>G129-G130</f>
        <v>0</v>
      </c>
      <c r="M130">
        <f>ROUND((L130/G129)*100, 3)</f>
        <v>0</v>
      </c>
      <c r="N130">
        <f>ROUND((H130-H129)*10^9, 3)</f>
        <v>120322942.734</v>
      </c>
    </row>
    <row r="132" spans="1:14" x14ac:dyDescent="0.35">
      <c r="A132" s="1" t="s">
        <v>62</v>
      </c>
    </row>
    <row r="133" spans="1:14" x14ac:dyDescent="0.35">
      <c r="A133" s="1" t="s">
        <v>63</v>
      </c>
      <c r="B133" s="1" t="s">
        <v>64</v>
      </c>
      <c r="C133" s="1" t="s">
        <v>65</v>
      </c>
      <c r="D133" s="1" t="s">
        <v>66</v>
      </c>
      <c r="E133" s="1" t="s">
        <v>67</v>
      </c>
      <c r="F133" s="1" t="s">
        <v>2</v>
      </c>
    </row>
    <row r="134" spans="1:14" x14ac:dyDescent="0.35">
      <c r="A134" t="s">
        <v>97</v>
      </c>
      <c r="B134" t="s">
        <v>69</v>
      </c>
      <c r="C134">
        <v>7</v>
      </c>
      <c r="D134" t="s">
        <v>23</v>
      </c>
      <c r="E134" t="s">
        <v>24</v>
      </c>
      <c r="F134">
        <v>1</v>
      </c>
    </row>
    <row r="137" spans="1:14" x14ac:dyDescent="0.35">
      <c r="A137" s="1" t="s">
        <v>28</v>
      </c>
    </row>
    <row r="138" spans="1:14" x14ac:dyDescent="0.35">
      <c r="A138" t="s">
        <v>21</v>
      </c>
      <c r="B138" t="s">
        <v>19</v>
      </c>
      <c r="C138">
        <v>1</v>
      </c>
      <c r="D138">
        <v>34</v>
      </c>
      <c r="E138">
        <v>420</v>
      </c>
      <c r="F138" t="s">
        <v>16</v>
      </c>
      <c r="G138">
        <v>1500</v>
      </c>
      <c r="H138">
        <v>1724854729.227407</v>
      </c>
    </row>
    <row r="139" spans="1:14" x14ac:dyDescent="0.35">
      <c r="A139" t="s">
        <v>21</v>
      </c>
      <c r="B139" t="s">
        <v>19</v>
      </c>
      <c r="C139">
        <v>1</v>
      </c>
      <c r="D139">
        <v>34</v>
      </c>
      <c r="E139">
        <v>420</v>
      </c>
      <c r="F139" t="s">
        <v>17</v>
      </c>
      <c r="G139">
        <v>1500</v>
      </c>
      <c r="H139">
        <v>1724854729.3477459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120338916.779</v>
      </c>
    </row>
    <row r="140" spans="1:14" x14ac:dyDescent="0.35">
      <c r="A140" t="s">
        <v>14</v>
      </c>
      <c r="B140" t="s">
        <v>15</v>
      </c>
      <c r="C140">
        <v>1</v>
      </c>
      <c r="D140">
        <v>34</v>
      </c>
      <c r="E140">
        <v>420</v>
      </c>
      <c r="F140" t="s">
        <v>16</v>
      </c>
      <c r="G140">
        <v>1500</v>
      </c>
      <c r="H140">
        <v>1724854729.1971879</v>
      </c>
    </row>
    <row r="141" spans="1:14" x14ac:dyDescent="0.35">
      <c r="A141" t="s">
        <v>14</v>
      </c>
      <c r="B141" t="s">
        <v>15</v>
      </c>
      <c r="C141">
        <v>1</v>
      </c>
      <c r="D141">
        <v>34</v>
      </c>
      <c r="E141">
        <v>420</v>
      </c>
      <c r="F141" t="s">
        <v>17</v>
      </c>
      <c r="G141">
        <v>1500</v>
      </c>
      <c r="H141">
        <v>1724854729.3338039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136615991.59200001</v>
      </c>
    </row>
    <row r="142" spans="1:14" x14ac:dyDescent="0.35">
      <c r="A142" t="s">
        <v>57</v>
      </c>
      <c r="B142" t="s">
        <v>58</v>
      </c>
      <c r="C142">
        <v>1</v>
      </c>
      <c r="D142">
        <v>34</v>
      </c>
      <c r="E142">
        <v>420</v>
      </c>
      <c r="F142" t="s">
        <v>16</v>
      </c>
      <c r="G142">
        <v>1500</v>
      </c>
      <c r="H142">
        <v>1724854728.940001</v>
      </c>
    </row>
    <row r="143" spans="1:14" x14ac:dyDescent="0.35">
      <c r="A143" t="s">
        <v>57</v>
      </c>
      <c r="B143" t="s">
        <v>58</v>
      </c>
      <c r="C143">
        <v>1</v>
      </c>
      <c r="D143">
        <v>34</v>
      </c>
      <c r="E143">
        <v>420</v>
      </c>
      <c r="F143" t="s">
        <v>17</v>
      </c>
      <c r="G143">
        <v>1500</v>
      </c>
      <c r="H143">
        <v>1724854729.0588009</v>
      </c>
      <c r="I143">
        <v>0</v>
      </c>
      <c r="J143" t="s">
        <v>18</v>
      </c>
      <c r="L143">
        <f>G142-G143</f>
        <v>0</v>
      </c>
      <c r="M143">
        <f>ROUND((L143/G142)*100, 3)</f>
        <v>0</v>
      </c>
      <c r="N143">
        <f>ROUND((H143-H142)*10^9, 3)</f>
        <v>118799924.84999999</v>
      </c>
    </row>
    <row r="144" spans="1:14" x14ac:dyDescent="0.35">
      <c r="A144" t="s">
        <v>19</v>
      </c>
      <c r="B144" t="s">
        <v>20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1724854729.3757689</v>
      </c>
    </row>
    <row r="145" spans="1:14" x14ac:dyDescent="0.35">
      <c r="A145" t="s">
        <v>19</v>
      </c>
      <c r="B145" t="s">
        <v>20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1724854729.493922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118153095.245</v>
      </c>
    </row>
    <row r="146" spans="1:14" x14ac:dyDescent="0.35">
      <c r="A146" t="s">
        <v>20</v>
      </c>
      <c r="B146" t="s">
        <v>57</v>
      </c>
      <c r="C146">
        <v>1</v>
      </c>
      <c r="D146">
        <v>34</v>
      </c>
      <c r="E146">
        <v>420</v>
      </c>
      <c r="F146" t="s">
        <v>16</v>
      </c>
      <c r="G146">
        <v>1500</v>
      </c>
      <c r="H146">
        <v>1724854729.315562</v>
      </c>
    </row>
    <row r="147" spans="1:14" x14ac:dyDescent="0.35">
      <c r="A147" t="s">
        <v>20</v>
      </c>
      <c r="B147" t="s">
        <v>57</v>
      </c>
      <c r="C147">
        <v>1</v>
      </c>
      <c r="D147">
        <v>34</v>
      </c>
      <c r="E147">
        <v>420</v>
      </c>
      <c r="F147" t="s">
        <v>17</v>
      </c>
      <c r="G147">
        <v>1500</v>
      </c>
      <c r="H147">
        <v>1724854729.4121389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96576929.091999993</v>
      </c>
    </row>
    <row r="148" spans="1:14" x14ac:dyDescent="0.35">
      <c r="A148" t="s">
        <v>21</v>
      </c>
      <c r="B148" t="s">
        <v>22</v>
      </c>
      <c r="C148">
        <v>1</v>
      </c>
      <c r="D148">
        <v>0</v>
      </c>
      <c r="E148">
        <v>262</v>
      </c>
      <c r="F148" t="s">
        <v>16</v>
      </c>
      <c r="G148">
        <v>1500</v>
      </c>
      <c r="H148">
        <v>1724854729.4180291</v>
      </c>
    </row>
    <row r="149" spans="1:14" x14ac:dyDescent="0.35">
      <c r="A149" t="s">
        <v>21</v>
      </c>
      <c r="B149" t="s">
        <v>22</v>
      </c>
      <c r="C149">
        <v>1</v>
      </c>
      <c r="D149">
        <v>0</v>
      </c>
      <c r="E149">
        <v>262</v>
      </c>
      <c r="F149" t="s">
        <v>17</v>
      </c>
      <c r="G149">
        <v>1500</v>
      </c>
      <c r="H149">
        <v>1724854729.5460751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128046035.767</v>
      </c>
    </row>
    <row r="150" spans="1:14" x14ac:dyDescent="0.35">
      <c r="A150" t="s">
        <v>23</v>
      </c>
      <c r="B150" t="s">
        <v>24</v>
      </c>
      <c r="C150">
        <v>1</v>
      </c>
      <c r="D150">
        <v>35</v>
      </c>
      <c r="E150">
        <v>874</v>
      </c>
      <c r="F150" t="s">
        <v>16</v>
      </c>
      <c r="G150">
        <v>2970</v>
      </c>
      <c r="H150">
        <v>1724854728.8850689</v>
      </c>
    </row>
    <row r="151" spans="1:14" x14ac:dyDescent="0.35">
      <c r="A151" t="s">
        <v>23</v>
      </c>
      <c r="B151" t="s">
        <v>24</v>
      </c>
      <c r="C151">
        <v>1</v>
      </c>
      <c r="D151">
        <v>35</v>
      </c>
      <c r="E151">
        <v>874</v>
      </c>
      <c r="F151" t="s">
        <v>17</v>
      </c>
      <c r="G151">
        <v>2970</v>
      </c>
      <c r="H151">
        <v>1724854729.004185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119116067.88600001</v>
      </c>
    </row>
    <row r="152" spans="1:14" x14ac:dyDescent="0.35">
      <c r="A152" t="s">
        <v>57</v>
      </c>
      <c r="B152" t="s">
        <v>23</v>
      </c>
      <c r="C152">
        <v>1</v>
      </c>
      <c r="D152">
        <v>35</v>
      </c>
      <c r="E152">
        <v>874</v>
      </c>
      <c r="F152" t="s">
        <v>16</v>
      </c>
      <c r="G152">
        <v>2970</v>
      </c>
      <c r="H152">
        <v>1724854729.5240121</v>
      </c>
    </row>
    <row r="153" spans="1:14" x14ac:dyDescent="0.35">
      <c r="A153" t="s">
        <v>57</v>
      </c>
      <c r="B153" t="s">
        <v>23</v>
      </c>
      <c r="C153">
        <v>1</v>
      </c>
      <c r="D153">
        <v>35</v>
      </c>
      <c r="E153">
        <v>874</v>
      </c>
      <c r="F153" t="s">
        <v>17</v>
      </c>
      <c r="G153">
        <v>2970</v>
      </c>
      <c r="H153">
        <v>1724854729.6546669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130654811.859</v>
      </c>
    </row>
    <row r="154" spans="1:14" x14ac:dyDescent="0.35">
      <c r="A154" t="s">
        <v>60</v>
      </c>
      <c r="B154" t="s">
        <v>61</v>
      </c>
      <c r="C154">
        <v>1</v>
      </c>
      <c r="D154">
        <v>35</v>
      </c>
      <c r="E154">
        <v>874</v>
      </c>
      <c r="F154" t="s">
        <v>16</v>
      </c>
      <c r="G154">
        <v>2970</v>
      </c>
      <c r="H154">
        <v>1724854729.3793061</v>
      </c>
    </row>
    <row r="155" spans="1:14" x14ac:dyDescent="0.35">
      <c r="A155" t="s">
        <v>60</v>
      </c>
      <c r="B155" t="s">
        <v>61</v>
      </c>
      <c r="C155">
        <v>1</v>
      </c>
      <c r="D155">
        <v>35</v>
      </c>
      <c r="E155">
        <v>874</v>
      </c>
      <c r="F155" t="s">
        <v>17</v>
      </c>
      <c r="G155">
        <v>2970</v>
      </c>
      <c r="H155">
        <v>1724854729.49315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113843917.847</v>
      </c>
    </row>
    <row r="156" spans="1:14" x14ac:dyDescent="0.35">
      <c r="A156" t="s">
        <v>20</v>
      </c>
      <c r="B156" t="s">
        <v>59</v>
      </c>
      <c r="C156">
        <v>1</v>
      </c>
      <c r="D156">
        <v>35</v>
      </c>
      <c r="E156">
        <v>874</v>
      </c>
      <c r="F156" t="s">
        <v>16</v>
      </c>
      <c r="G156">
        <v>2970</v>
      </c>
      <c r="H156">
        <v>1724854729.359586</v>
      </c>
    </row>
    <row r="157" spans="1:14" x14ac:dyDescent="0.35">
      <c r="A157" t="s">
        <v>20</v>
      </c>
      <c r="B157" t="s">
        <v>59</v>
      </c>
      <c r="C157">
        <v>1</v>
      </c>
      <c r="D157">
        <v>35</v>
      </c>
      <c r="E157">
        <v>874</v>
      </c>
      <c r="F157" t="s">
        <v>17</v>
      </c>
      <c r="G157">
        <v>2970</v>
      </c>
      <c r="H157">
        <v>1724854729.466486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106899976.73</v>
      </c>
    </row>
    <row r="158" spans="1:14" x14ac:dyDescent="0.35">
      <c r="A158" t="s">
        <v>20</v>
      </c>
      <c r="B158" t="s">
        <v>60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1724854729.2545381</v>
      </c>
    </row>
    <row r="159" spans="1:14" x14ac:dyDescent="0.35">
      <c r="A159" t="s">
        <v>20</v>
      </c>
      <c r="B159" t="s">
        <v>60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1724854729.3668759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112337827.682</v>
      </c>
    </row>
    <row r="160" spans="1:14" x14ac:dyDescent="0.35">
      <c r="A160" t="s">
        <v>61</v>
      </c>
      <c r="B160" t="s">
        <v>14</v>
      </c>
      <c r="C160">
        <v>1</v>
      </c>
      <c r="D160">
        <v>46</v>
      </c>
      <c r="E160">
        <v>483</v>
      </c>
      <c r="F160" t="s">
        <v>16</v>
      </c>
      <c r="G160">
        <v>2970</v>
      </c>
      <c r="H160">
        <v>1724854729.4038081</v>
      </c>
    </row>
    <row r="161" spans="1:14" x14ac:dyDescent="0.35">
      <c r="A161" t="s">
        <v>61</v>
      </c>
      <c r="B161" t="s">
        <v>14</v>
      </c>
      <c r="C161">
        <v>1</v>
      </c>
      <c r="D161">
        <v>46</v>
      </c>
      <c r="E161">
        <v>483</v>
      </c>
      <c r="F161" t="s">
        <v>17</v>
      </c>
      <c r="G161">
        <v>2970</v>
      </c>
      <c r="H161">
        <v>1724854729.4832129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79404830.932999998</v>
      </c>
    </row>
    <row r="162" spans="1:14" x14ac:dyDescent="0.35">
      <c r="A162" t="s">
        <v>19</v>
      </c>
      <c r="B162" t="s">
        <v>21</v>
      </c>
      <c r="C162">
        <v>2</v>
      </c>
      <c r="D162">
        <v>35</v>
      </c>
      <c r="E162">
        <v>874</v>
      </c>
      <c r="F162" t="s">
        <v>16</v>
      </c>
      <c r="G162">
        <v>2970</v>
      </c>
      <c r="H162">
        <v>1724854729.29567</v>
      </c>
    </row>
    <row r="163" spans="1:14" x14ac:dyDescent="0.35">
      <c r="A163" t="s">
        <v>19</v>
      </c>
      <c r="B163" t="s">
        <v>21</v>
      </c>
      <c r="C163">
        <v>2</v>
      </c>
      <c r="D163">
        <v>35</v>
      </c>
      <c r="E163">
        <v>874</v>
      </c>
      <c r="F163" t="s">
        <v>17</v>
      </c>
      <c r="G163">
        <v>2970</v>
      </c>
      <c r="H163">
        <v>1724854729.399997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104326963.425</v>
      </c>
    </row>
    <row r="165" spans="1:14" x14ac:dyDescent="0.35">
      <c r="A165" s="1" t="s">
        <v>62</v>
      </c>
    </row>
    <row r="166" spans="1:14" x14ac:dyDescent="0.35">
      <c r="A166" s="1" t="s">
        <v>63</v>
      </c>
      <c r="B166" s="1" t="s">
        <v>64</v>
      </c>
      <c r="C166" s="1" t="s">
        <v>65</v>
      </c>
      <c r="D166" s="1" t="s">
        <v>66</v>
      </c>
      <c r="E166" s="1" t="s">
        <v>67</v>
      </c>
      <c r="F166" s="1" t="s">
        <v>2</v>
      </c>
    </row>
    <row r="167" spans="1:14" x14ac:dyDescent="0.35">
      <c r="A167" t="s">
        <v>98</v>
      </c>
      <c r="B167" t="s">
        <v>69</v>
      </c>
      <c r="C167">
        <v>7</v>
      </c>
      <c r="D167" t="s">
        <v>23</v>
      </c>
      <c r="E167" t="s">
        <v>24</v>
      </c>
      <c r="F167">
        <v>1</v>
      </c>
    </row>
    <row r="170" spans="1:14" x14ac:dyDescent="0.35">
      <c r="A170" s="1" t="s">
        <v>29</v>
      </c>
    </row>
    <row r="171" spans="1:14" x14ac:dyDescent="0.35">
      <c r="A171" t="s">
        <v>20</v>
      </c>
      <c r="B171" t="s">
        <v>57</v>
      </c>
      <c r="C171">
        <v>1</v>
      </c>
      <c r="D171">
        <v>34</v>
      </c>
      <c r="E171">
        <v>420</v>
      </c>
      <c r="F171" t="s">
        <v>16</v>
      </c>
      <c r="G171">
        <v>1500</v>
      </c>
      <c r="H171">
        <v>1724855032.2928541</v>
      </c>
    </row>
    <row r="172" spans="1:14" x14ac:dyDescent="0.35">
      <c r="A172" t="s">
        <v>20</v>
      </c>
      <c r="B172" t="s">
        <v>57</v>
      </c>
      <c r="C172">
        <v>1</v>
      </c>
      <c r="D172">
        <v>34</v>
      </c>
      <c r="E172">
        <v>420</v>
      </c>
      <c r="F172" t="s">
        <v>17</v>
      </c>
      <c r="G172">
        <v>1500</v>
      </c>
      <c r="H172">
        <v>1724855032.3888509</v>
      </c>
      <c r="I172">
        <v>0</v>
      </c>
      <c r="J172" t="s">
        <v>18</v>
      </c>
      <c r="L172">
        <f>G171-G172</f>
        <v>0</v>
      </c>
      <c r="M172">
        <f>ROUND((L172/G171)*100, 3)</f>
        <v>0</v>
      </c>
      <c r="N172">
        <f>ROUND((H172-H171)*10^9, 3)</f>
        <v>95996856.688999996</v>
      </c>
    </row>
    <row r="173" spans="1:14" x14ac:dyDescent="0.35">
      <c r="A173" t="s">
        <v>21</v>
      </c>
      <c r="B173" t="s">
        <v>19</v>
      </c>
      <c r="C173">
        <v>1</v>
      </c>
      <c r="D173">
        <v>34</v>
      </c>
      <c r="E173">
        <v>420</v>
      </c>
      <c r="F173" t="s">
        <v>16</v>
      </c>
      <c r="G173">
        <v>1500</v>
      </c>
      <c r="H173">
        <v>1724855032.411598</v>
      </c>
    </row>
    <row r="174" spans="1:14" x14ac:dyDescent="0.35">
      <c r="A174" t="s">
        <v>21</v>
      </c>
      <c r="B174" t="s">
        <v>19</v>
      </c>
      <c r="C174">
        <v>1</v>
      </c>
      <c r="D174">
        <v>34</v>
      </c>
      <c r="E174">
        <v>420</v>
      </c>
      <c r="F174" t="s">
        <v>17</v>
      </c>
      <c r="G174">
        <v>1500</v>
      </c>
      <c r="H174">
        <v>1724855032.5230839</v>
      </c>
      <c r="I174">
        <v>0</v>
      </c>
      <c r="J174" t="s">
        <v>18</v>
      </c>
      <c r="L174">
        <f>G173-G174</f>
        <v>0</v>
      </c>
      <c r="M174">
        <f>ROUND((L174/G173)*100, 3)</f>
        <v>0</v>
      </c>
      <c r="N174">
        <f>ROUND((H174-H173)*10^9, 3)</f>
        <v>111485958.09900001</v>
      </c>
    </row>
    <row r="175" spans="1:14" x14ac:dyDescent="0.35">
      <c r="A175" t="s">
        <v>14</v>
      </c>
      <c r="B175" t="s">
        <v>15</v>
      </c>
      <c r="C175">
        <v>1</v>
      </c>
      <c r="D175">
        <v>34</v>
      </c>
      <c r="E175">
        <v>420</v>
      </c>
      <c r="F175" t="s">
        <v>16</v>
      </c>
      <c r="G175">
        <v>1500</v>
      </c>
      <c r="H175">
        <v>1724855032.3553989</v>
      </c>
    </row>
    <row r="176" spans="1:14" x14ac:dyDescent="0.35">
      <c r="A176" t="s">
        <v>14</v>
      </c>
      <c r="B176" t="s">
        <v>15</v>
      </c>
      <c r="C176">
        <v>1</v>
      </c>
      <c r="D176">
        <v>34</v>
      </c>
      <c r="E176">
        <v>420</v>
      </c>
      <c r="F176" t="s">
        <v>17</v>
      </c>
      <c r="G176">
        <v>1500</v>
      </c>
      <c r="H176">
        <v>1724855032.4596729</v>
      </c>
      <c r="I176">
        <v>0</v>
      </c>
      <c r="J176" t="s">
        <v>18</v>
      </c>
      <c r="L176">
        <f>G175-G176</f>
        <v>0</v>
      </c>
      <c r="M176">
        <f>ROUND((L176/G175)*100, 3)</f>
        <v>0</v>
      </c>
      <c r="N176">
        <f>ROUND((H176-H175)*10^9, 3)</f>
        <v>104274034.5</v>
      </c>
    </row>
    <row r="177" spans="1:14" x14ac:dyDescent="0.35">
      <c r="A177" t="s">
        <v>57</v>
      </c>
      <c r="B177" t="s">
        <v>58</v>
      </c>
      <c r="C177">
        <v>1</v>
      </c>
      <c r="D177">
        <v>34</v>
      </c>
      <c r="E177">
        <v>420</v>
      </c>
      <c r="F177" t="s">
        <v>16</v>
      </c>
      <c r="G177">
        <v>1500</v>
      </c>
      <c r="H177">
        <v>1724855032.05562</v>
      </c>
    </row>
    <row r="178" spans="1:14" x14ac:dyDescent="0.35">
      <c r="A178" t="s">
        <v>57</v>
      </c>
      <c r="B178" t="s">
        <v>58</v>
      </c>
      <c r="C178">
        <v>1</v>
      </c>
      <c r="D178">
        <v>34</v>
      </c>
      <c r="E178">
        <v>420</v>
      </c>
      <c r="F178" t="s">
        <v>17</v>
      </c>
      <c r="G178">
        <v>1500</v>
      </c>
      <c r="H178">
        <v>1724855032.1921721</v>
      </c>
      <c r="I178">
        <v>0</v>
      </c>
      <c r="J178" t="s">
        <v>18</v>
      </c>
      <c r="L178">
        <f>G177-G178</f>
        <v>0</v>
      </c>
      <c r="M178">
        <f>ROUND((L178/G177)*100, 3)</f>
        <v>0</v>
      </c>
      <c r="N178">
        <f>ROUND((H178-H177)*10^9, 3)</f>
        <v>136552095.41299999</v>
      </c>
    </row>
    <row r="179" spans="1:14" x14ac:dyDescent="0.35">
      <c r="A179" t="s">
        <v>19</v>
      </c>
      <c r="B179" t="s">
        <v>20</v>
      </c>
      <c r="C179">
        <v>1</v>
      </c>
      <c r="D179">
        <v>0</v>
      </c>
      <c r="E179">
        <v>262</v>
      </c>
      <c r="F179" t="s">
        <v>16</v>
      </c>
      <c r="G179">
        <v>1500</v>
      </c>
      <c r="H179">
        <v>1724855032.429297</v>
      </c>
    </row>
    <row r="180" spans="1:14" x14ac:dyDescent="0.35">
      <c r="A180" t="s">
        <v>19</v>
      </c>
      <c r="B180" t="s">
        <v>20</v>
      </c>
      <c r="C180">
        <v>1</v>
      </c>
      <c r="D180">
        <v>0</v>
      </c>
      <c r="E180">
        <v>262</v>
      </c>
      <c r="F180" t="s">
        <v>17</v>
      </c>
      <c r="G180">
        <v>1500</v>
      </c>
      <c r="H180">
        <v>1724855032.5408311</v>
      </c>
      <c r="I180">
        <v>0</v>
      </c>
      <c r="J180" t="s">
        <v>18</v>
      </c>
      <c r="L180">
        <f>G179-G180</f>
        <v>0</v>
      </c>
      <c r="M180">
        <f>ROUND((L180/G179)*100, 3)</f>
        <v>0</v>
      </c>
      <c r="N180">
        <f>ROUND((H180-H179)*10^9, 3)</f>
        <v>111534118.652</v>
      </c>
    </row>
    <row r="181" spans="1:14" x14ac:dyDescent="0.35">
      <c r="A181" t="s">
        <v>21</v>
      </c>
      <c r="B181" t="s">
        <v>22</v>
      </c>
      <c r="C181">
        <v>1</v>
      </c>
      <c r="D181">
        <v>0</v>
      </c>
      <c r="E181">
        <v>262</v>
      </c>
      <c r="F181" t="s">
        <v>16</v>
      </c>
      <c r="G181">
        <v>1500</v>
      </c>
      <c r="H181">
        <v>1724855032.3579991</v>
      </c>
    </row>
    <row r="182" spans="1:14" x14ac:dyDescent="0.35">
      <c r="A182" t="s">
        <v>21</v>
      </c>
      <c r="B182" t="s">
        <v>22</v>
      </c>
      <c r="C182">
        <v>1</v>
      </c>
      <c r="D182">
        <v>0</v>
      </c>
      <c r="E182">
        <v>262</v>
      </c>
      <c r="F182" t="s">
        <v>17</v>
      </c>
      <c r="G182">
        <v>1500</v>
      </c>
      <c r="H182">
        <v>1724855032.4586201</v>
      </c>
      <c r="I182">
        <v>0</v>
      </c>
      <c r="J182" t="s">
        <v>18</v>
      </c>
      <c r="L182">
        <f>G181-G182</f>
        <v>0</v>
      </c>
      <c r="M182">
        <f>ROUND((L182/G181)*100, 3)</f>
        <v>0</v>
      </c>
      <c r="N182">
        <f>ROUND((H182-H181)*10^9, 3)</f>
        <v>100620985.031</v>
      </c>
    </row>
    <row r="183" spans="1:14" x14ac:dyDescent="0.35">
      <c r="A183" t="s">
        <v>61</v>
      </c>
      <c r="B183" t="s">
        <v>14</v>
      </c>
      <c r="C183">
        <v>1</v>
      </c>
      <c r="D183">
        <v>46</v>
      </c>
      <c r="E183">
        <v>483</v>
      </c>
      <c r="F183" t="s">
        <v>16</v>
      </c>
      <c r="G183">
        <v>2970</v>
      </c>
      <c r="H183">
        <v>1724855032.3433859</v>
      </c>
    </row>
    <row r="184" spans="1:14" x14ac:dyDescent="0.35">
      <c r="A184" t="s">
        <v>61</v>
      </c>
      <c r="B184" t="s">
        <v>14</v>
      </c>
      <c r="C184">
        <v>1</v>
      </c>
      <c r="D184">
        <v>46</v>
      </c>
      <c r="E184">
        <v>483</v>
      </c>
      <c r="F184" t="s">
        <v>17</v>
      </c>
      <c r="G184">
        <v>2970</v>
      </c>
      <c r="H184">
        <v>1724855032.4392209</v>
      </c>
      <c r="I184">
        <v>0</v>
      </c>
      <c r="J184" t="s">
        <v>18</v>
      </c>
      <c r="L184">
        <f>G183-G184</f>
        <v>0</v>
      </c>
      <c r="M184">
        <f>ROUND((L184/G183)*100, 3)</f>
        <v>0</v>
      </c>
      <c r="N184">
        <f>ROUND((H184-H183)*10^9, 3)</f>
        <v>95834970.474000007</v>
      </c>
    </row>
    <row r="185" spans="1:14" x14ac:dyDescent="0.35">
      <c r="A185" t="s">
        <v>19</v>
      </c>
      <c r="B185" t="s">
        <v>21</v>
      </c>
      <c r="C185">
        <v>2</v>
      </c>
      <c r="D185">
        <v>35</v>
      </c>
      <c r="E185">
        <v>874</v>
      </c>
      <c r="F185" t="s">
        <v>16</v>
      </c>
      <c r="G185">
        <v>2970</v>
      </c>
      <c r="H185">
        <v>1724855032.668189</v>
      </c>
    </row>
    <row r="186" spans="1:14" x14ac:dyDescent="0.35">
      <c r="A186" t="s">
        <v>19</v>
      </c>
      <c r="B186" t="s">
        <v>21</v>
      </c>
      <c r="C186">
        <v>2</v>
      </c>
      <c r="D186">
        <v>35</v>
      </c>
      <c r="E186">
        <v>874</v>
      </c>
      <c r="F186" t="s">
        <v>17</v>
      </c>
      <c r="G186">
        <v>2970</v>
      </c>
      <c r="H186">
        <v>1724855032.7712901</v>
      </c>
      <c r="I186">
        <v>0</v>
      </c>
      <c r="J186" t="s">
        <v>18</v>
      </c>
      <c r="L186">
        <f>G185-G186</f>
        <v>0</v>
      </c>
      <c r="M186">
        <f>ROUND((L186/G185)*100, 3)</f>
        <v>0</v>
      </c>
      <c r="N186">
        <f>ROUND((H186-H185)*10^9, 3)</f>
        <v>103101015.09100001</v>
      </c>
    </row>
    <row r="187" spans="1:14" x14ac:dyDescent="0.35">
      <c r="A187" t="s">
        <v>20</v>
      </c>
      <c r="B187" t="s">
        <v>60</v>
      </c>
      <c r="C187">
        <v>1</v>
      </c>
      <c r="D187">
        <v>35</v>
      </c>
      <c r="E187">
        <v>874</v>
      </c>
      <c r="F187" t="s">
        <v>16</v>
      </c>
      <c r="G187">
        <v>2970</v>
      </c>
      <c r="H187">
        <v>1724855032.2436769</v>
      </c>
    </row>
    <row r="188" spans="1:14" x14ac:dyDescent="0.35">
      <c r="A188" t="s">
        <v>20</v>
      </c>
      <c r="B188" t="s">
        <v>60</v>
      </c>
      <c r="C188">
        <v>1</v>
      </c>
      <c r="D188">
        <v>35</v>
      </c>
      <c r="E188">
        <v>874</v>
      </c>
      <c r="F188" t="s">
        <v>17</v>
      </c>
      <c r="G188">
        <v>2970</v>
      </c>
      <c r="H188">
        <v>1724855032.3321691</v>
      </c>
      <c r="I188">
        <v>0</v>
      </c>
      <c r="J188" t="s">
        <v>18</v>
      </c>
      <c r="L188">
        <f>G187-G188</f>
        <v>0</v>
      </c>
      <c r="M188">
        <f>ROUND((L188/G187)*100, 3)</f>
        <v>0</v>
      </c>
      <c r="N188">
        <f>ROUND((H188-H187)*10^9, 3)</f>
        <v>88492155.075000003</v>
      </c>
    </row>
    <row r="189" spans="1:14" x14ac:dyDescent="0.35">
      <c r="A189" t="s">
        <v>60</v>
      </c>
      <c r="B189" t="s">
        <v>61</v>
      </c>
      <c r="C189">
        <v>1</v>
      </c>
      <c r="D189">
        <v>35</v>
      </c>
      <c r="E189">
        <v>874</v>
      </c>
      <c r="F189" t="s">
        <v>16</v>
      </c>
      <c r="G189">
        <v>2970</v>
      </c>
      <c r="H189">
        <v>1724855032.652231</v>
      </c>
    </row>
    <row r="190" spans="1:14" x14ac:dyDescent="0.35">
      <c r="A190" t="s">
        <v>60</v>
      </c>
      <c r="B190" t="s">
        <v>61</v>
      </c>
      <c r="C190">
        <v>1</v>
      </c>
      <c r="D190">
        <v>35</v>
      </c>
      <c r="E190">
        <v>874</v>
      </c>
      <c r="F190" t="s">
        <v>17</v>
      </c>
      <c r="G190">
        <v>2970</v>
      </c>
      <c r="H190">
        <v>1724855032.752069</v>
      </c>
      <c r="I190">
        <v>0</v>
      </c>
      <c r="J190" t="s">
        <v>18</v>
      </c>
      <c r="L190">
        <f>G189-G190</f>
        <v>0</v>
      </c>
      <c r="M190">
        <f>ROUND((L190/G189)*100, 3)</f>
        <v>0</v>
      </c>
      <c r="N190">
        <f>ROUND((H190-H189)*10^9, 3)</f>
        <v>99838018.416999996</v>
      </c>
    </row>
    <row r="191" spans="1:14" x14ac:dyDescent="0.35">
      <c r="A191" t="s">
        <v>20</v>
      </c>
      <c r="B191" t="s">
        <v>59</v>
      </c>
      <c r="C191">
        <v>1</v>
      </c>
      <c r="D191">
        <v>35</v>
      </c>
      <c r="E191">
        <v>874</v>
      </c>
      <c r="F191" t="s">
        <v>16</v>
      </c>
      <c r="G191">
        <v>2970</v>
      </c>
      <c r="H191">
        <v>1724855032.6235881</v>
      </c>
    </row>
    <row r="192" spans="1:14" x14ac:dyDescent="0.35">
      <c r="A192" t="s">
        <v>20</v>
      </c>
      <c r="B192" t="s">
        <v>59</v>
      </c>
      <c r="C192">
        <v>1</v>
      </c>
      <c r="D192">
        <v>35</v>
      </c>
      <c r="E192">
        <v>874</v>
      </c>
      <c r="F192" t="s">
        <v>17</v>
      </c>
      <c r="G192">
        <v>2970</v>
      </c>
      <c r="H192">
        <v>1724855032.71509</v>
      </c>
      <c r="I192">
        <v>0</v>
      </c>
      <c r="J192" t="s">
        <v>18</v>
      </c>
      <c r="L192">
        <f>G191-G192</f>
        <v>0</v>
      </c>
      <c r="M192">
        <f>ROUND((L192/G191)*100, 3)</f>
        <v>0</v>
      </c>
      <c r="N192">
        <f>ROUND((H192-H191)*10^9, 3)</f>
        <v>91501951.217999995</v>
      </c>
    </row>
    <row r="193" spans="1:14" x14ac:dyDescent="0.35">
      <c r="A193" t="s">
        <v>23</v>
      </c>
      <c r="B193" t="s">
        <v>24</v>
      </c>
      <c r="C193">
        <v>1</v>
      </c>
      <c r="D193">
        <v>35</v>
      </c>
      <c r="E193">
        <v>874</v>
      </c>
      <c r="F193" t="s">
        <v>16</v>
      </c>
      <c r="G193">
        <v>2970</v>
      </c>
      <c r="H193">
        <v>1724855031.957633</v>
      </c>
    </row>
    <row r="194" spans="1:14" x14ac:dyDescent="0.35">
      <c r="A194" t="s">
        <v>23</v>
      </c>
      <c r="B194" t="s">
        <v>24</v>
      </c>
      <c r="C194">
        <v>1</v>
      </c>
      <c r="D194">
        <v>35</v>
      </c>
      <c r="E194">
        <v>874</v>
      </c>
      <c r="F194" t="s">
        <v>17</v>
      </c>
      <c r="G194">
        <v>2970</v>
      </c>
      <c r="H194">
        <v>1724855032.0660391</v>
      </c>
      <c r="I194">
        <v>0</v>
      </c>
      <c r="J194" t="s">
        <v>18</v>
      </c>
      <c r="L194">
        <f>G193-G194</f>
        <v>0</v>
      </c>
      <c r="M194">
        <f>ROUND((L194/G193)*100, 3)</f>
        <v>0</v>
      </c>
      <c r="N194">
        <f>ROUND((H194-H193)*10^9, 3)</f>
        <v>108406066.895</v>
      </c>
    </row>
    <row r="195" spans="1:14" x14ac:dyDescent="0.35">
      <c r="A195" t="s">
        <v>57</v>
      </c>
      <c r="B195" t="s">
        <v>23</v>
      </c>
      <c r="C195">
        <v>1</v>
      </c>
      <c r="D195">
        <v>35</v>
      </c>
      <c r="E195">
        <v>874</v>
      </c>
      <c r="F195" t="s">
        <v>16</v>
      </c>
      <c r="G195">
        <v>2970</v>
      </c>
      <c r="H195">
        <v>1724855032.6094999</v>
      </c>
    </row>
    <row r="196" spans="1:14" x14ac:dyDescent="0.35">
      <c r="A196" t="s">
        <v>57</v>
      </c>
      <c r="B196" t="s">
        <v>23</v>
      </c>
      <c r="C196">
        <v>1</v>
      </c>
      <c r="D196">
        <v>35</v>
      </c>
      <c r="E196">
        <v>874</v>
      </c>
      <c r="F196" t="s">
        <v>17</v>
      </c>
      <c r="G196">
        <v>2970</v>
      </c>
      <c r="H196">
        <v>1724855032.7260211</v>
      </c>
      <c r="I196">
        <v>0</v>
      </c>
      <c r="J196" t="s">
        <v>18</v>
      </c>
      <c r="L196">
        <f>G195-G196</f>
        <v>0</v>
      </c>
      <c r="M196">
        <f>ROUND((L196/G195)*100, 3)</f>
        <v>0</v>
      </c>
      <c r="N196">
        <f>ROUND((H196-H195)*10^9, 3)</f>
        <v>116521120.07099999</v>
      </c>
    </row>
    <row r="198" spans="1:14" x14ac:dyDescent="0.35">
      <c r="A198" s="1" t="s">
        <v>62</v>
      </c>
    </row>
    <row r="199" spans="1:14" x14ac:dyDescent="0.35">
      <c r="A199" s="1" t="s">
        <v>63</v>
      </c>
      <c r="B199" s="1" t="s">
        <v>64</v>
      </c>
      <c r="C199" s="1" t="s">
        <v>65</v>
      </c>
      <c r="D199" s="1" t="s">
        <v>66</v>
      </c>
      <c r="E199" s="1" t="s">
        <v>67</v>
      </c>
      <c r="F199" s="1" t="s">
        <v>2</v>
      </c>
    </row>
    <row r="200" spans="1:14" x14ac:dyDescent="0.35">
      <c r="A200" t="s">
        <v>99</v>
      </c>
      <c r="B200" t="s">
        <v>69</v>
      </c>
      <c r="C200">
        <v>3</v>
      </c>
      <c r="D200" t="s">
        <v>23</v>
      </c>
      <c r="E200" t="s">
        <v>24</v>
      </c>
      <c r="F200">
        <v>1</v>
      </c>
    </row>
    <row r="203" spans="1:14" x14ac:dyDescent="0.35">
      <c r="A203" s="1" t="s">
        <v>30</v>
      </c>
    </row>
    <row r="204" spans="1:14" x14ac:dyDescent="0.35">
      <c r="A204" t="s">
        <v>19</v>
      </c>
      <c r="B204" t="s">
        <v>20</v>
      </c>
      <c r="C204">
        <v>1</v>
      </c>
      <c r="D204">
        <v>0</v>
      </c>
      <c r="E204">
        <v>262</v>
      </c>
      <c r="F204" t="s">
        <v>16</v>
      </c>
      <c r="G204">
        <v>1500</v>
      </c>
      <c r="H204">
        <v>1724855335.2239611</v>
      </c>
    </row>
    <row r="205" spans="1:14" x14ac:dyDescent="0.35">
      <c r="A205" t="s">
        <v>19</v>
      </c>
      <c r="B205" t="s">
        <v>20</v>
      </c>
      <c r="C205">
        <v>1</v>
      </c>
      <c r="D205">
        <v>0</v>
      </c>
      <c r="E205">
        <v>262</v>
      </c>
      <c r="F205" t="s">
        <v>17</v>
      </c>
      <c r="G205">
        <v>1500</v>
      </c>
      <c r="H205">
        <v>1724855335.314348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90386867.523000002</v>
      </c>
    </row>
    <row r="206" spans="1:14" x14ac:dyDescent="0.35">
      <c r="A206" t="s">
        <v>21</v>
      </c>
      <c r="B206" t="s">
        <v>19</v>
      </c>
      <c r="C206">
        <v>1</v>
      </c>
      <c r="D206">
        <v>34</v>
      </c>
      <c r="E206">
        <v>420</v>
      </c>
      <c r="F206" t="s">
        <v>16</v>
      </c>
      <c r="G206">
        <v>1500</v>
      </c>
      <c r="H206">
        <v>1724855335.5355</v>
      </c>
    </row>
    <row r="207" spans="1:14" x14ac:dyDescent="0.35">
      <c r="A207" t="s">
        <v>21</v>
      </c>
      <c r="B207" t="s">
        <v>19</v>
      </c>
      <c r="C207">
        <v>1</v>
      </c>
      <c r="D207">
        <v>34</v>
      </c>
      <c r="E207">
        <v>420</v>
      </c>
      <c r="F207" t="s">
        <v>17</v>
      </c>
      <c r="G207">
        <v>1500</v>
      </c>
      <c r="H207">
        <v>1724855335.6618099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126309871.67399999</v>
      </c>
    </row>
    <row r="208" spans="1:14" x14ac:dyDescent="0.35">
      <c r="A208" t="s">
        <v>21</v>
      </c>
      <c r="B208" t="s">
        <v>22</v>
      </c>
      <c r="C208">
        <v>1</v>
      </c>
      <c r="D208">
        <v>0</v>
      </c>
      <c r="E208">
        <v>262</v>
      </c>
      <c r="F208" t="s">
        <v>16</v>
      </c>
      <c r="G208">
        <v>1500</v>
      </c>
      <c r="H208">
        <v>1724855335.4516671</v>
      </c>
    </row>
    <row r="209" spans="1:14" x14ac:dyDescent="0.35">
      <c r="A209" t="s">
        <v>21</v>
      </c>
      <c r="B209" t="s">
        <v>22</v>
      </c>
      <c r="C209">
        <v>1</v>
      </c>
      <c r="D209">
        <v>0</v>
      </c>
      <c r="E209">
        <v>262</v>
      </c>
      <c r="F209" t="s">
        <v>17</v>
      </c>
      <c r="G209">
        <v>1500</v>
      </c>
      <c r="H209">
        <v>1724855335.5759001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124233007.43099999</v>
      </c>
    </row>
    <row r="210" spans="1:14" x14ac:dyDescent="0.35">
      <c r="A210" t="s">
        <v>20</v>
      </c>
      <c r="B210" t="s">
        <v>57</v>
      </c>
      <c r="C210">
        <v>1</v>
      </c>
      <c r="D210">
        <v>34</v>
      </c>
      <c r="E210">
        <v>420</v>
      </c>
      <c r="F210" t="s">
        <v>16</v>
      </c>
      <c r="G210">
        <v>1500</v>
      </c>
      <c r="H210">
        <v>1724855335.4247651</v>
      </c>
    </row>
    <row r="211" spans="1:14" x14ac:dyDescent="0.35">
      <c r="A211" t="s">
        <v>20</v>
      </c>
      <c r="B211" t="s">
        <v>57</v>
      </c>
      <c r="C211">
        <v>1</v>
      </c>
      <c r="D211">
        <v>34</v>
      </c>
      <c r="E211">
        <v>420</v>
      </c>
      <c r="F211" t="s">
        <v>17</v>
      </c>
      <c r="G211">
        <v>1500</v>
      </c>
      <c r="H211">
        <v>1724855335.5475371</v>
      </c>
      <c r="I211">
        <v>0</v>
      </c>
      <c r="J211" t="s">
        <v>18</v>
      </c>
      <c r="L211">
        <f>G210-G211</f>
        <v>0</v>
      </c>
      <c r="M211">
        <f>ROUND((L211/G210)*100, 3)</f>
        <v>0</v>
      </c>
      <c r="N211">
        <f>ROUND((H211-H210)*10^9, 3)</f>
        <v>122771978.37800001</v>
      </c>
    </row>
    <row r="212" spans="1:14" x14ac:dyDescent="0.35">
      <c r="A212" t="s">
        <v>57</v>
      </c>
      <c r="B212" t="s">
        <v>58</v>
      </c>
      <c r="C212">
        <v>1</v>
      </c>
      <c r="D212">
        <v>34</v>
      </c>
      <c r="E212">
        <v>420</v>
      </c>
      <c r="F212" t="s">
        <v>16</v>
      </c>
      <c r="G212">
        <v>1500</v>
      </c>
      <c r="H212">
        <v>1724855335.187407</v>
      </c>
    </row>
    <row r="213" spans="1:14" x14ac:dyDescent="0.35">
      <c r="A213" t="s">
        <v>57</v>
      </c>
      <c r="B213" t="s">
        <v>58</v>
      </c>
      <c r="C213">
        <v>1</v>
      </c>
      <c r="D213">
        <v>34</v>
      </c>
      <c r="E213">
        <v>420</v>
      </c>
      <c r="F213" t="s">
        <v>17</v>
      </c>
      <c r="G213">
        <v>1500</v>
      </c>
      <c r="H213">
        <v>1724855335.30036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112952947.617</v>
      </c>
    </row>
    <row r="214" spans="1:14" x14ac:dyDescent="0.35">
      <c r="A214" t="s">
        <v>14</v>
      </c>
      <c r="B214" t="s">
        <v>15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1724855335.3526039</v>
      </c>
    </row>
    <row r="215" spans="1:14" x14ac:dyDescent="0.35">
      <c r="A215" t="s">
        <v>14</v>
      </c>
      <c r="B215" t="s">
        <v>15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1724855335.4708819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118278026.581</v>
      </c>
    </row>
    <row r="216" spans="1:14" x14ac:dyDescent="0.35">
      <c r="A216" t="s">
        <v>20</v>
      </c>
      <c r="B216" t="s">
        <v>59</v>
      </c>
      <c r="C216">
        <v>1</v>
      </c>
      <c r="D216">
        <v>35</v>
      </c>
      <c r="E216">
        <v>874</v>
      </c>
      <c r="F216" t="s">
        <v>16</v>
      </c>
      <c r="G216">
        <v>2970</v>
      </c>
      <c r="H216">
        <v>1724855335.0073559</v>
      </c>
    </row>
    <row r="217" spans="1:14" x14ac:dyDescent="0.35">
      <c r="A217" t="s">
        <v>20</v>
      </c>
      <c r="B217" t="s">
        <v>59</v>
      </c>
      <c r="C217">
        <v>1</v>
      </c>
      <c r="D217">
        <v>35</v>
      </c>
      <c r="E217">
        <v>874</v>
      </c>
      <c r="F217" t="s">
        <v>17</v>
      </c>
      <c r="G217">
        <v>2970</v>
      </c>
      <c r="H217">
        <v>1724855335.0775549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70199012.755999997</v>
      </c>
    </row>
    <row r="218" spans="1:14" x14ac:dyDescent="0.35">
      <c r="A218" t="s">
        <v>61</v>
      </c>
      <c r="B218" t="s">
        <v>14</v>
      </c>
      <c r="C218">
        <v>1</v>
      </c>
      <c r="D218">
        <v>46</v>
      </c>
      <c r="E218">
        <v>483</v>
      </c>
      <c r="F218" t="s">
        <v>16</v>
      </c>
      <c r="G218">
        <v>2970</v>
      </c>
      <c r="H218">
        <v>1724855335.3437819</v>
      </c>
    </row>
    <row r="219" spans="1:14" x14ac:dyDescent="0.35">
      <c r="A219" t="s">
        <v>61</v>
      </c>
      <c r="B219" t="s">
        <v>14</v>
      </c>
      <c r="C219">
        <v>1</v>
      </c>
      <c r="D219">
        <v>46</v>
      </c>
      <c r="E219">
        <v>483</v>
      </c>
      <c r="F219" t="s">
        <v>17</v>
      </c>
      <c r="G219">
        <v>2970</v>
      </c>
      <c r="H219">
        <v>1724855335.474026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130244016.647</v>
      </c>
    </row>
    <row r="220" spans="1:14" x14ac:dyDescent="0.35">
      <c r="A220" t="s">
        <v>20</v>
      </c>
      <c r="B220" t="s">
        <v>60</v>
      </c>
      <c r="C220">
        <v>1</v>
      </c>
      <c r="D220">
        <v>35</v>
      </c>
      <c r="E220">
        <v>874</v>
      </c>
      <c r="F220" t="s">
        <v>16</v>
      </c>
      <c r="G220">
        <v>2970</v>
      </c>
      <c r="H220">
        <v>1724855335.4076321</v>
      </c>
    </row>
    <row r="221" spans="1:14" x14ac:dyDescent="0.35">
      <c r="A221" t="s">
        <v>20</v>
      </c>
      <c r="B221" t="s">
        <v>60</v>
      </c>
      <c r="C221">
        <v>1</v>
      </c>
      <c r="D221">
        <v>35</v>
      </c>
      <c r="E221">
        <v>874</v>
      </c>
      <c r="F221" t="s">
        <v>17</v>
      </c>
      <c r="G221">
        <v>2970</v>
      </c>
      <c r="H221">
        <v>1724855335.5253811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117748975.75399999</v>
      </c>
    </row>
    <row r="222" spans="1:14" x14ac:dyDescent="0.35">
      <c r="A222" t="s">
        <v>60</v>
      </c>
      <c r="B222" t="s">
        <v>61</v>
      </c>
      <c r="C222">
        <v>1</v>
      </c>
      <c r="D222">
        <v>35</v>
      </c>
      <c r="E222">
        <v>874</v>
      </c>
      <c r="F222" t="s">
        <v>16</v>
      </c>
      <c r="G222">
        <v>2970</v>
      </c>
      <c r="H222">
        <v>1724855335.251689</v>
      </c>
    </row>
    <row r="223" spans="1:14" x14ac:dyDescent="0.35">
      <c r="A223" t="s">
        <v>60</v>
      </c>
      <c r="B223" t="s">
        <v>61</v>
      </c>
      <c r="C223">
        <v>1</v>
      </c>
      <c r="D223">
        <v>35</v>
      </c>
      <c r="E223">
        <v>874</v>
      </c>
      <c r="F223" t="s">
        <v>17</v>
      </c>
      <c r="G223">
        <v>2970</v>
      </c>
      <c r="H223">
        <v>1724855335.368572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116883039.47400001</v>
      </c>
    </row>
    <row r="224" spans="1:14" x14ac:dyDescent="0.35">
      <c r="A224" t="s">
        <v>57</v>
      </c>
      <c r="B224" t="s">
        <v>23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1724855335.4716029</v>
      </c>
    </row>
    <row r="225" spans="1:14" x14ac:dyDescent="0.35">
      <c r="A225" t="s">
        <v>57</v>
      </c>
      <c r="B225" t="s">
        <v>23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1724855335.616384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144781112.671</v>
      </c>
    </row>
    <row r="226" spans="1:14" x14ac:dyDescent="0.35">
      <c r="A226" t="s">
        <v>23</v>
      </c>
      <c r="B226" t="s">
        <v>24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1724855335.1089981</v>
      </c>
    </row>
    <row r="227" spans="1:14" x14ac:dyDescent="0.35">
      <c r="A227" t="s">
        <v>23</v>
      </c>
      <c r="B227" t="s">
        <v>24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1724855335.19906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90061903</v>
      </c>
    </row>
    <row r="228" spans="1:14" x14ac:dyDescent="0.35">
      <c r="A228" t="s">
        <v>19</v>
      </c>
      <c r="B228" t="s">
        <v>21</v>
      </c>
      <c r="C228">
        <v>2</v>
      </c>
      <c r="D228">
        <v>35</v>
      </c>
      <c r="E228">
        <v>874</v>
      </c>
      <c r="F228" t="s">
        <v>16</v>
      </c>
      <c r="G228">
        <v>2970</v>
      </c>
      <c r="H228">
        <v>1724855335.531347</v>
      </c>
    </row>
    <row r="229" spans="1:14" x14ac:dyDescent="0.35">
      <c r="A229" t="s">
        <v>19</v>
      </c>
      <c r="B229" t="s">
        <v>21</v>
      </c>
      <c r="C229">
        <v>2</v>
      </c>
      <c r="D229">
        <v>35</v>
      </c>
      <c r="E229">
        <v>874</v>
      </c>
      <c r="F229" t="s">
        <v>17</v>
      </c>
      <c r="G229">
        <v>2970</v>
      </c>
      <c r="H229">
        <v>1724855335.6575911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126244068.146</v>
      </c>
    </row>
    <row r="231" spans="1:14" x14ac:dyDescent="0.35">
      <c r="A231" s="1" t="s">
        <v>62</v>
      </c>
    </row>
    <row r="232" spans="1:14" x14ac:dyDescent="0.35">
      <c r="A232" s="1" t="s">
        <v>63</v>
      </c>
      <c r="B232" s="1" t="s">
        <v>64</v>
      </c>
      <c r="C232" s="1" t="s">
        <v>65</v>
      </c>
      <c r="D232" s="1" t="s">
        <v>66</v>
      </c>
      <c r="E232" s="1" t="s">
        <v>67</v>
      </c>
      <c r="F232" s="1" t="s">
        <v>2</v>
      </c>
    </row>
    <row r="233" spans="1:14" x14ac:dyDescent="0.35">
      <c r="A233" t="s">
        <v>100</v>
      </c>
      <c r="B233" t="s">
        <v>69</v>
      </c>
      <c r="C233">
        <v>3</v>
      </c>
      <c r="D233" t="s">
        <v>23</v>
      </c>
      <c r="E233" t="s">
        <v>24</v>
      </c>
      <c r="F233">
        <v>1</v>
      </c>
    </row>
    <row r="236" spans="1:14" x14ac:dyDescent="0.35">
      <c r="A236" s="1" t="s">
        <v>31</v>
      </c>
    </row>
    <row r="237" spans="1:14" x14ac:dyDescent="0.35">
      <c r="A237" t="s">
        <v>21</v>
      </c>
      <c r="B237" t="s">
        <v>19</v>
      </c>
      <c r="C237">
        <v>1</v>
      </c>
      <c r="D237">
        <v>34</v>
      </c>
      <c r="E237">
        <v>420</v>
      </c>
      <c r="F237" t="s">
        <v>16</v>
      </c>
      <c r="G237">
        <v>1500</v>
      </c>
      <c r="H237">
        <v>1724855638.2872679</v>
      </c>
    </row>
    <row r="238" spans="1:14" x14ac:dyDescent="0.35">
      <c r="A238" t="s">
        <v>21</v>
      </c>
      <c r="B238" t="s">
        <v>19</v>
      </c>
      <c r="C238">
        <v>1</v>
      </c>
      <c r="D238">
        <v>34</v>
      </c>
      <c r="E238">
        <v>420</v>
      </c>
      <c r="F238" t="s">
        <v>17</v>
      </c>
      <c r="G238">
        <v>1500</v>
      </c>
      <c r="H238">
        <v>1724855638.3786149</v>
      </c>
      <c r="I238">
        <v>0</v>
      </c>
      <c r="J238" t="s">
        <v>18</v>
      </c>
      <c r="L238">
        <f>G237-G238</f>
        <v>0</v>
      </c>
      <c r="M238">
        <f>ROUND((L238/G237)*100, 3)</f>
        <v>0</v>
      </c>
      <c r="N238">
        <f>ROUND((H238-H237)*10^9, 3)</f>
        <v>91346979.141000003</v>
      </c>
    </row>
    <row r="239" spans="1:14" x14ac:dyDescent="0.35">
      <c r="A239" t="s">
        <v>20</v>
      </c>
      <c r="B239" t="s">
        <v>57</v>
      </c>
      <c r="C239">
        <v>1</v>
      </c>
      <c r="D239">
        <v>34</v>
      </c>
      <c r="E239">
        <v>420</v>
      </c>
      <c r="F239" t="s">
        <v>16</v>
      </c>
      <c r="G239">
        <v>1500</v>
      </c>
      <c r="H239">
        <v>1724855638.744899</v>
      </c>
    </row>
    <row r="240" spans="1:14" x14ac:dyDescent="0.35">
      <c r="A240" t="s">
        <v>20</v>
      </c>
      <c r="B240" t="s">
        <v>57</v>
      </c>
      <c r="C240">
        <v>1</v>
      </c>
      <c r="D240">
        <v>34</v>
      </c>
      <c r="E240">
        <v>420</v>
      </c>
      <c r="F240" t="s">
        <v>17</v>
      </c>
      <c r="G240">
        <v>1500</v>
      </c>
      <c r="H240">
        <v>1724855638.8704</v>
      </c>
      <c r="I240">
        <v>0</v>
      </c>
      <c r="J240" t="s">
        <v>18</v>
      </c>
      <c r="L240">
        <f>G239-G240</f>
        <v>0</v>
      </c>
      <c r="M240">
        <f>ROUND((L240/G239)*100, 3)</f>
        <v>0</v>
      </c>
      <c r="N240">
        <f>ROUND((H240-H239)*10^9, 3)</f>
        <v>125500917.435</v>
      </c>
    </row>
    <row r="241" spans="1:14" x14ac:dyDescent="0.35">
      <c r="A241" t="s">
        <v>14</v>
      </c>
      <c r="B241" t="s">
        <v>15</v>
      </c>
      <c r="C241">
        <v>1</v>
      </c>
      <c r="D241">
        <v>34</v>
      </c>
      <c r="E241">
        <v>420</v>
      </c>
      <c r="F241" t="s">
        <v>16</v>
      </c>
      <c r="G241">
        <v>1500</v>
      </c>
      <c r="H241">
        <v>1724855638.0740521</v>
      </c>
    </row>
    <row r="242" spans="1:14" x14ac:dyDescent="0.35">
      <c r="A242" t="s">
        <v>14</v>
      </c>
      <c r="B242" t="s">
        <v>15</v>
      </c>
      <c r="C242">
        <v>1</v>
      </c>
      <c r="D242">
        <v>34</v>
      </c>
      <c r="E242">
        <v>420</v>
      </c>
      <c r="F242" t="s">
        <v>17</v>
      </c>
      <c r="G242">
        <v>1500</v>
      </c>
      <c r="H242">
        <v>1724855638.181529</v>
      </c>
      <c r="I242">
        <v>0</v>
      </c>
      <c r="J242" t="s">
        <v>18</v>
      </c>
      <c r="L242">
        <f>G241-G242</f>
        <v>0</v>
      </c>
      <c r="M242">
        <f>ROUND((L242/G241)*100, 3)</f>
        <v>0</v>
      </c>
      <c r="N242">
        <f>ROUND((H242-H241)*10^9, 3)</f>
        <v>107476949.692</v>
      </c>
    </row>
    <row r="243" spans="1:14" x14ac:dyDescent="0.35">
      <c r="A243" t="s">
        <v>19</v>
      </c>
      <c r="B243" t="s">
        <v>20</v>
      </c>
      <c r="C243">
        <v>1</v>
      </c>
      <c r="D243">
        <v>0</v>
      </c>
      <c r="E243">
        <v>262</v>
      </c>
      <c r="F243" t="s">
        <v>16</v>
      </c>
      <c r="G243">
        <v>1500</v>
      </c>
      <c r="H243">
        <v>1724855638.5898819</v>
      </c>
    </row>
    <row r="244" spans="1:14" x14ac:dyDescent="0.35">
      <c r="A244" t="s">
        <v>19</v>
      </c>
      <c r="B244" t="s">
        <v>20</v>
      </c>
      <c r="C244">
        <v>1</v>
      </c>
      <c r="D244">
        <v>0</v>
      </c>
      <c r="E244">
        <v>262</v>
      </c>
      <c r="F244" t="s">
        <v>17</v>
      </c>
      <c r="G244">
        <v>1500</v>
      </c>
      <c r="H244">
        <v>1724855638.709286</v>
      </c>
      <c r="I244">
        <v>0</v>
      </c>
      <c r="J244" t="s">
        <v>18</v>
      </c>
      <c r="L244">
        <f>G243-G244</f>
        <v>0</v>
      </c>
      <c r="M244">
        <f>ROUND((L244/G243)*100, 3)</f>
        <v>0</v>
      </c>
      <c r="N244">
        <f>ROUND((H244-H243)*10^9, 3)</f>
        <v>119404077.53</v>
      </c>
    </row>
    <row r="245" spans="1:14" x14ac:dyDescent="0.35">
      <c r="A245" t="s">
        <v>57</v>
      </c>
      <c r="B245" t="s">
        <v>58</v>
      </c>
      <c r="C245">
        <v>1</v>
      </c>
      <c r="D245">
        <v>34</v>
      </c>
      <c r="E245">
        <v>420</v>
      </c>
      <c r="F245" t="s">
        <v>16</v>
      </c>
      <c r="G245">
        <v>1500</v>
      </c>
      <c r="H245">
        <v>1724855638.0996799</v>
      </c>
    </row>
    <row r="246" spans="1:14" x14ac:dyDescent="0.35">
      <c r="A246" t="s">
        <v>57</v>
      </c>
      <c r="B246" t="s">
        <v>58</v>
      </c>
      <c r="C246">
        <v>1</v>
      </c>
      <c r="D246">
        <v>34</v>
      </c>
      <c r="E246">
        <v>420</v>
      </c>
      <c r="F246" t="s">
        <v>17</v>
      </c>
      <c r="G246">
        <v>1500</v>
      </c>
      <c r="H246">
        <v>1724855638.1967189</v>
      </c>
      <c r="I246">
        <v>0</v>
      </c>
      <c r="J246" t="s">
        <v>18</v>
      </c>
      <c r="L246">
        <f>G245-G246</f>
        <v>0</v>
      </c>
      <c r="M246">
        <f>ROUND((L246/G245)*100, 3)</f>
        <v>0</v>
      </c>
      <c r="N246">
        <f>ROUND((H246-H245)*10^9, 3)</f>
        <v>97038984.298999995</v>
      </c>
    </row>
    <row r="247" spans="1:14" x14ac:dyDescent="0.35">
      <c r="A247" t="s">
        <v>21</v>
      </c>
      <c r="B247" t="s">
        <v>22</v>
      </c>
      <c r="C247">
        <v>1</v>
      </c>
      <c r="D247">
        <v>0</v>
      </c>
      <c r="E247">
        <v>262</v>
      </c>
      <c r="F247" t="s">
        <v>16</v>
      </c>
      <c r="G247">
        <v>1500</v>
      </c>
      <c r="H247">
        <v>1724855638.7757659</v>
      </c>
    </row>
    <row r="248" spans="1:14" x14ac:dyDescent="0.35">
      <c r="A248" t="s">
        <v>21</v>
      </c>
      <c r="B248" t="s">
        <v>22</v>
      </c>
      <c r="C248">
        <v>1</v>
      </c>
      <c r="D248">
        <v>0</v>
      </c>
      <c r="E248">
        <v>262</v>
      </c>
      <c r="F248" t="s">
        <v>17</v>
      </c>
      <c r="G248">
        <v>1500</v>
      </c>
      <c r="H248">
        <v>1724855638.921041</v>
      </c>
      <c r="I248">
        <v>0</v>
      </c>
      <c r="J248" t="s">
        <v>18</v>
      </c>
      <c r="L248">
        <f>G247-G248</f>
        <v>0</v>
      </c>
      <c r="M248">
        <f>ROUND((L248/G247)*100, 3)</f>
        <v>0</v>
      </c>
      <c r="N248">
        <f>ROUND((H248-H247)*10^9, 3)</f>
        <v>145275115.96700001</v>
      </c>
    </row>
    <row r="249" spans="1:14" x14ac:dyDescent="0.35">
      <c r="A249" t="s">
        <v>61</v>
      </c>
      <c r="B249" t="s">
        <v>14</v>
      </c>
      <c r="C249">
        <v>1</v>
      </c>
      <c r="D249">
        <v>46</v>
      </c>
      <c r="E249">
        <v>483</v>
      </c>
      <c r="F249" t="s">
        <v>16</v>
      </c>
      <c r="G249">
        <v>2970</v>
      </c>
      <c r="H249">
        <v>1724855638.7173009</v>
      </c>
    </row>
    <row r="250" spans="1:14" x14ac:dyDescent="0.35">
      <c r="A250" t="s">
        <v>61</v>
      </c>
      <c r="B250" t="s">
        <v>14</v>
      </c>
      <c r="C250">
        <v>1</v>
      </c>
      <c r="D250">
        <v>46</v>
      </c>
      <c r="E250">
        <v>483</v>
      </c>
      <c r="F250" t="s">
        <v>17</v>
      </c>
      <c r="G250">
        <v>2970</v>
      </c>
      <c r="H250">
        <v>1724855638.861732</v>
      </c>
      <c r="I250">
        <v>0</v>
      </c>
      <c r="J250" t="s">
        <v>18</v>
      </c>
      <c r="L250">
        <f>G249-G250</f>
        <v>0</v>
      </c>
      <c r="M250">
        <f>ROUND((L250/G249)*100, 3)</f>
        <v>0</v>
      </c>
      <c r="N250">
        <f>ROUND((H250-H249)*10^9, 3)</f>
        <v>144431114.197</v>
      </c>
    </row>
    <row r="251" spans="1:14" x14ac:dyDescent="0.35">
      <c r="A251" t="s">
        <v>20</v>
      </c>
      <c r="B251" t="s">
        <v>60</v>
      </c>
      <c r="C251">
        <v>1</v>
      </c>
      <c r="D251">
        <v>35</v>
      </c>
      <c r="E251">
        <v>874</v>
      </c>
      <c r="F251" t="s">
        <v>16</v>
      </c>
      <c r="G251">
        <v>2970</v>
      </c>
      <c r="H251">
        <v>1724855638.3520401</v>
      </c>
    </row>
    <row r="252" spans="1:14" x14ac:dyDescent="0.35">
      <c r="A252" t="s">
        <v>20</v>
      </c>
      <c r="B252" t="s">
        <v>60</v>
      </c>
      <c r="C252">
        <v>1</v>
      </c>
      <c r="D252">
        <v>35</v>
      </c>
      <c r="E252">
        <v>874</v>
      </c>
      <c r="F252" t="s">
        <v>17</v>
      </c>
      <c r="G252">
        <v>2970</v>
      </c>
      <c r="H252">
        <v>1724855638.451057</v>
      </c>
      <c r="I252">
        <v>0</v>
      </c>
      <c r="J252" t="s">
        <v>18</v>
      </c>
      <c r="L252">
        <f>G251-G252</f>
        <v>0</v>
      </c>
      <c r="M252">
        <f>ROUND((L252/G251)*100, 3)</f>
        <v>0</v>
      </c>
      <c r="N252">
        <f>ROUND((H252-H251)*10^9, 3)</f>
        <v>99016904.831</v>
      </c>
    </row>
    <row r="253" spans="1:14" x14ac:dyDescent="0.35">
      <c r="A253" t="s">
        <v>60</v>
      </c>
      <c r="B253" t="s">
        <v>61</v>
      </c>
      <c r="C253">
        <v>1</v>
      </c>
      <c r="D253">
        <v>35</v>
      </c>
      <c r="E253">
        <v>874</v>
      </c>
      <c r="F253" t="s">
        <v>16</v>
      </c>
      <c r="G253">
        <v>2970</v>
      </c>
      <c r="H253">
        <v>1724855638.569303</v>
      </c>
    </row>
    <row r="254" spans="1:14" x14ac:dyDescent="0.35">
      <c r="A254" t="s">
        <v>60</v>
      </c>
      <c r="B254" t="s">
        <v>61</v>
      </c>
      <c r="C254">
        <v>1</v>
      </c>
      <c r="D254">
        <v>35</v>
      </c>
      <c r="E254">
        <v>874</v>
      </c>
      <c r="F254" t="s">
        <v>17</v>
      </c>
      <c r="G254">
        <v>2970</v>
      </c>
      <c r="H254">
        <v>1724855638.6597149</v>
      </c>
      <c r="I254">
        <v>0</v>
      </c>
      <c r="J254" t="s">
        <v>18</v>
      </c>
      <c r="L254">
        <f>G253-G254</f>
        <v>0</v>
      </c>
      <c r="M254">
        <f>ROUND((L254/G253)*100, 3)</f>
        <v>0</v>
      </c>
      <c r="N254">
        <f>ROUND((H254-H253)*10^9, 3)</f>
        <v>90411901.474000007</v>
      </c>
    </row>
    <row r="255" spans="1:14" x14ac:dyDescent="0.35">
      <c r="A255" t="s">
        <v>23</v>
      </c>
      <c r="B255" t="s">
        <v>24</v>
      </c>
      <c r="C255">
        <v>1</v>
      </c>
      <c r="D255">
        <v>35</v>
      </c>
      <c r="E255">
        <v>874</v>
      </c>
      <c r="F255" t="s">
        <v>16</v>
      </c>
      <c r="G255">
        <v>2970</v>
      </c>
      <c r="H255">
        <v>1724855638.7436841</v>
      </c>
    </row>
    <row r="256" spans="1:14" x14ac:dyDescent="0.35">
      <c r="A256" t="s">
        <v>23</v>
      </c>
      <c r="B256" t="s">
        <v>24</v>
      </c>
      <c r="C256">
        <v>1</v>
      </c>
      <c r="D256">
        <v>35</v>
      </c>
      <c r="E256">
        <v>874</v>
      </c>
      <c r="F256" t="s">
        <v>17</v>
      </c>
      <c r="G256">
        <v>2970</v>
      </c>
      <c r="H256">
        <v>1724855638.8812301</v>
      </c>
      <c r="I256">
        <v>0</v>
      </c>
      <c r="J256" t="s">
        <v>18</v>
      </c>
      <c r="L256">
        <f>G255-G256</f>
        <v>0</v>
      </c>
      <c r="M256">
        <f>ROUND((L256/G255)*100, 3)</f>
        <v>0</v>
      </c>
      <c r="N256">
        <f>ROUND((H256-H255)*10^9, 3)</f>
        <v>137546062.46900001</v>
      </c>
    </row>
    <row r="257" spans="1:14" x14ac:dyDescent="0.35">
      <c r="A257" t="s">
        <v>20</v>
      </c>
      <c r="B257" t="s">
        <v>59</v>
      </c>
      <c r="C257">
        <v>1</v>
      </c>
      <c r="D257">
        <v>35</v>
      </c>
      <c r="E257">
        <v>874</v>
      </c>
      <c r="F257" t="s">
        <v>16</v>
      </c>
      <c r="G257">
        <v>2970</v>
      </c>
      <c r="H257">
        <v>1724855638.776253</v>
      </c>
    </row>
    <row r="258" spans="1:14" x14ac:dyDescent="0.35">
      <c r="A258" t="s">
        <v>20</v>
      </c>
      <c r="B258" t="s">
        <v>59</v>
      </c>
      <c r="C258">
        <v>1</v>
      </c>
      <c r="D258">
        <v>35</v>
      </c>
      <c r="E258">
        <v>874</v>
      </c>
      <c r="F258" t="s">
        <v>17</v>
      </c>
      <c r="G258">
        <v>2970</v>
      </c>
      <c r="H258">
        <v>1724855638.9309549</v>
      </c>
      <c r="I258">
        <v>0</v>
      </c>
      <c r="J258" t="s">
        <v>18</v>
      </c>
      <c r="L258">
        <f>G257-G258</f>
        <v>0</v>
      </c>
      <c r="M258">
        <f>ROUND((L258/G257)*100, 3)</f>
        <v>0</v>
      </c>
      <c r="N258">
        <f>ROUND((H258-H257)*10^9, 3)</f>
        <v>154701948.16600001</v>
      </c>
    </row>
    <row r="259" spans="1:14" x14ac:dyDescent="0.35">
      <c r="A259" t="s">
        <v>57</v>
      </c>
      <c r="B259" t="s">
        <v>23</v>
      </c>
      <c r="C259">
        <v>1</v>
      </c>
      <c r="D259">
        <v>35</v>
      </c>
      <c r="E259">
        <v>874</v>
      </c>
      <c r="F259" t="s">
        <v>16</v>
      </c>
      <c r="G259">
        <v>2970</v>
      </c>
      <c r="H259">
        <v>1724855638.4576001</v>
      </c>
    </row>
    <row r="260" spans="1:14" x14ac:dyDescent="0.35">
      <c r="A260" t="s">
        <v>57</v>
      </c>
      <c r="B260" t="s">
        <v>23</v>
      </c>
      <c r="C260">
        <v>1</v>
      </c>
      <c r="D260">
        <v>35</v>
      </c>
      <c r="E260">
        <v>874</v>
      </c>
      <c r="F260" t="s">
        <v>17</v>
      </c>
      <c r="G260">
        <v>2970</v>
      </c>
      <c r="H260">
        <v>1724855638.576926</v>
      </c>
      <c r="I260">
        <v>0</v>
      </c>
      <c r="J260" t="s">
        <v>18</v>
      </c>
      <c r="L260">
        <f>G259-G260</f>
        <v>0</v>
      </c>
      <c r="M260">
        <f>ROUND((L260/G259)*100, 3)</f>
        <v>0</v>
      </c>
      <c r="N260">
        <f>ROUND((H260-H259)*10^9, 3)</f>
        <v>119325876.236</v>
      </c>
    </row>
    <row r="261" spans="1:14" x14ac:dyDescent="0.35">
      <c r="A261" t="s">
        <v>19</v>
      </c>
      <c r="B261" t="s">
        <v>21</v>
      </c>
      <c r="C261">
        <v>2</v>
      </c>
      <c r="D261">
        <v>35</v>
      </c>
      <c r="E261">
        <v>874</v>
      </c>
      <c r="F261" t="s">
        <v>16</v>
      </c>
      <c r="G261">
        <v>2970</v>
      </c>
      <c r="H261">
        <v>1724855638.719702</v>
      </c>
    </row>
    <row r="262" spans="1:14" x14ac:dyDescent="0.35">
      <c r="A262" t="s">
        <v>19</v>
      </c>
      <c r="B262" t="s">
        <v>21</v>
      </c>
      <c r="C262">
        <v>2</v>
      </c>
      <c r="D262">
        <v>35</v>
      </c>
      <c r="E262">
        <v>874</v>
      </c>
      <c r="F262" t="s">
        <v>17</v>
      </c>
      <c r="G262">
        <v>2970</v>
      </c>
      <c r="H262">
        <v>1724855638.869426</v>
      </c>
      <c r="I262">
        <v>0</v>
      </c>
      <c r="J262" t="s">
        <v>18</v>
      </c>
      <c r="L262">
        <f>G261-G262</f>
        <v>0</v>
      </c>
      <c r="M262">
        <f>ROUND((L262/G261)*100, 3)</f>
        <v>0</v>
      </c>
      <c r="N262">
        <f>ROUND((H262-H261)*10^9, 3)</f>
        <v>149724006.653</v>
      </c>
    </row>
    <row r="264" spans="1:14" x14ac:dyDescent="0.35">
      <c r="A264" s="1" t="s">
        <v>62</v>
      </c>
    </row>
    <row r="265" spans="1:14" x14ac:dyDescent="0.35">
      <c r="A265" s="1" t="s">
        <v>63</v>
      </c>
      <c r="B265" s="1" t="s">
        <v>64</v>
      </c>
      <c r="C265" s="1" t="s">
        <v>65</v>
      </c>
      <c r="D265" s="1" t="s">
        <v>66</v>
      </c>
      <c r="E265" s="1" t="s">
        <v>67</v>
      </c>
      <c r="F265" s="1" t="s">
        <v>2</v>
      </c>
    </row>
    <row r="266" spans="1:14" x14ac:dyDescent="0.35">
      <c r="A266" t="s">
        <v>101</v>
      </c>
      <c r="B266" t="s">
        <v>69</v>
      </c>
      <c r="C266">
        <v>3</v>
      </c>
      <c r="D266" t="s">
        <v>23</v>
      </c>
      <c r="E266" t="s">
        <v>24</v>
      </c>
      <c r="F266">
        <v>1</v>
      </c>
    </row>
    <row r="269" spans="1:14" x14ac:dyDescent="0.35">
      <c r="A269" s="1" t="s">
        <v>32</v>
      </c>
    </row>
    <row r="270" spans="1:14" x14ac:dyDescent="0.35">
      <c r="A270" t="s">
        <v>20</v>
      </c>
      <c r="B270" t="s">
        <v>57</v>
      </c>
      <c r="C270">
        <v>1</v>
      </c>
      <c r="D270">
        <v>34</v>
      </c>
      <c r="E270">
        <v>420</v>
      </c>
      <c r="F270" t="s">
        <v>16</v>
      </c>
      <c r="G270">
        <v>1500</v>
      </c>
      <c r="H270">
        <v>1724855941.080333</v>
      </c>
    </row>
    <row r="271" spans="1:14" x14ac:dyDescent="0.35">
      <c r="A271" t="s">
        <v>20</v>
      </c>
      <c r="B271" t="s">
        <v>57</v>
      </c>
      <c r="C271">
        <v>1</v>
      </c>
      <c r="D271">
        <v>34</v>
      </c>
      <c r="E271">
        <v>420</v>
      </c>
      <c r="F271" t="s">
        <v>17</v>
      </c>
      <c r="G271">
        <v>1500</v>
      </c>
      <c r="H271">
        <v>1724855941.1590011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78668117.523000002</v>
      </c>
    </row>
    <row r="272" spans="1:14" x14ac:dyDescent="0.35">
      <c r="A272" t="s">
        <v>21</v>
      </c>
      <c r="B272" t="s">
        <v>22</v>
      </c>
      <c r="C272">
        <v>1</v>
      </c>
      <c r="D272">
        <v>0</v>
      </c>
      <c r="E272">
        <v>262</v>
      </c>
      <c r="F272" t="s">
        <v>16</v>
      </c>
      <c r="G272">
        <v>1500</v>
      </c>
      <c r="H272">
        <v>1724855941.545414</v>
      </c>
    </row>
    <row r="273" spans="1:14" x14ac:dyDescent="0.35">
      <c r="A273" t="s">
        <v>21</v>
      </c>
      <c r="B273" t="s">
        <v>22</v>
      </c>
      <c r="C273">
        <v>1</v>
      </c>
      <c r="D273">
        <v>0</v>
      </c>
      <c r="E273">
        <v>262</v>
      </c>
      <c r="F273" t="s">
        <v>17</v>
      </c>
      <c r="G273">
        <v>1500</v>
      </c>
      <c r="H273">
        <v>1724855941.686054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140640020.37</v>
      </c>
    </row>
    <row r="274" spans="1:14" x14ac:dyDescent="0.35">
      <c r="A274" t="s">
        <v>57</v>
      </c>
      <c r="B274" t="s">
        <v>58</v>
      </c>
      <c r="C274">
        <v>1</v>
      </c>
      <c r="D274">
        <v>34</v>
      </c>
      <c r="E274">
        <v>420</v>
      </c>
      <c r="F274" t="s">
        <v>16</v>
      </c>
      <c r="G274">
        <v>1500</v>
      </c>
      <c r="H274">
        <v>1724855941.6698861</v>
      </c>
    </row>
    <row r="275" spans="1:14" x14ac:dyDescent="0.35">
      <c r="A275" t="s">
        <v>57</v>
      </c>
      <c r="B275" t="s">
        <v>58</v>
      </c>
      <c r="C275">
        <v>1</v>
      </c>
      <c r="D275">
        <v>34</v>
      </c>
      <c r="E275">
        <v>420</v>
      </c>
      <c r="F275" t="s">
        <v>17</v>
      </c>
      <c r="G275">
        <v>1500</v>
      </c>
      <c r="H275">
        <v>1724855941.7959471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126060962.677</v>
      </c>
    </row>
    <row r="276" spans="1:14" x14ac:dyDescent="0.35">
      <c r="A276" t="s">
        <v>14</v>
      </c>
      <c r="B276" t="s">
        <v>15</v>
      </c>
      <c r="C276">
        <v>1</v>
      </c>
      <c r="D276">
        <v>34</v>
      </c>
      <c r="E276">
        <v>420</v>
      </c>
      <c r="F276" t="s">
        <v>16</v>
      </c>
      <c r="G276">
        <v>1500</v>
      </c>
      <c r="H276">
        <v>1724855941.1173589</v>
      </c>
    </row>
    <row r="277" spans="1:14" x14ac:dyDescent="0.35">
      <c r="A277" t="s">
        <v>14</v>
      </c>
      <c r="B277" t="s">
        <v>15</v>
      </c>
      <c r="C277">
        <v>1</v>
      </c>
      <c r="D277">
        <v>34</v>
      </c>
      <c r="E277">
        <v>420</v>
      </c>
      <c r="F277" t="s">
        <v>17</v>
      </c>
      <c r="G277">
        <v>1500</v>
      </c>
      <c r="H277">
        <v>1724855941.2073779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90018987.656000003</v>
      </c>
    </row>
    <row r="278" spans="1:14" x14ac:dyDescent="0.35">
      <c r="A278" t="s">
        <v>19</v>
      </c>
      <c r="B278" t="s">
        <v>20</v>
      </c>
      <c r="C278">
        <v>1</v>
      </c>
      <c r="D278">
        <v>0</v>
      </c>
      <c r="E278">
        <v>262</v>
      </c>
      <c r="F278" t="s">
        <v>16</v>
      </c>
      <c r="G278">
        <v>1500</v>
      </c>
      <c r="H278">
        <v>1724855941.7471709</v>
      </c>
    </row>
    <row r="279" spans="1:14" x14ac:dyDescent="0.35">
      <c r="A279" t="s">
        <v>19</v>
      </c>
      <c r="B279" t="s">
        <v>20</v>
      </c>
      <c r="C279">
        <v>1</v>
      </c>
      <c r="D279">
        <v>0</v>
      </c>
      <c r="E279">
        <v>262</v>
      </c>
      <c r="F279" t="s">
        <v>17</v>
      </c>
      <c r="G279">
        <v>1500</v>
      </c>
      <c r="H279">
        <v>1724855941.8987429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151571989.05899999</v>
      </c>
    </row>
    <row r="280" spans="1:14" x14ac:dyDescent="0.35">
      <c r="A280" t="s">
        <v>21</v>
      </c>
      <c r="B280" t="s">
        <v>19</v>
      </c>
      <c r="C280">
        <v>1</v>
      </c>
      <c r="D280">
        <v>34</v>
      </c>
      <c r="E280">
        <v>420</v>
      </c>
      <c r="F280" t="s">
        <v>16</v>
      </c>
      <c r="G280">
        <v>1500</v>
      </c>
      <c r="H280">
        <v>1724855941.3811159</v>
      </c>
    </row>
    <row r="281" spans="1:14" x14ac:dyDescent="0.35">
      <c r="A281" t="s">
        <v>21</v>
      </c>
      <c r="B281" t="s">
        <v>19</v>
      </c>
      <c r="C281">
        <v>1</v>
      </c>
      <c r="D281">
        <v>34</v>
      </c>
      <c r="E281">
        <v>420</v>
      </c>
      <c r="F281" t="s">
        <v>17</v>
      </c>
      <c r="G281">
        <v>1500</v>
      </c>
      <c r="H281">
        <v>1724855941.5215139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140398025.51300001</v>
      </c>
    </row>
    <row r="282" spans="1:14" x14ac:dyDescent="0.35">
      <c r="A282" t="s">
        <v>23</v>
      </c>
      <c r="B282" t="s">
        <v>24</v>
      </c>
      <c r="C282">
        <v>1</v>
      </c>
      <c r="D282">
        <v>35</v>
      </c>
      <c r="E282">
        <v>874</v>
      </c>
      <c r="F282" t="s">
        <v>16</v>
      </c>
      <c r="G282">
        <v>2970</v>
      </c>
      <c r="H282">
        <v>1724855941.559494</v>
      </c>
    </row>
    <row r="283" spans="1:14" x14ac:dyDescent="0.35">
      <c r="A283" t="s">
        <v>23</v>
      </c>
      <c r="B283" t="s">
        <v>24</v>
      </c>
      <c r="C283">
        <v>1</v>
      </c>
      <c r="D283">
        <v>35</v>
      </c>
      <c r="E283">
        <v>874</v>
      </c>
      <c r="F283" t="s">
        <v>17</v>
      </c>
      <c r="G283">
        <v>2970</v>
      </c>
      <c r="H283">
        <v>1724855941.6808259</v>
      </c>
      <c r="I283">
        <v>0</v>
      </c>
      <c r="J283" t="s">
        <v>18</v>
      </c>
      <c r="L283">
        <f>G282-G283</f>
        <v>0</v>
      </c>
      <c r="M283">
        <f>ROUND((L283/G282)*100, 3)</f>
        <v>0</v>
      </c>
      <c r="N283">
        <f>ROUND((H283-H282)*10^9, 3)</f>
        <v>121331930.161</v>
      </c>
    </row>
    <row r="284" spans="1:14" x14ac:dyDescent="0.35">
      <c r="A284" t="s">
        <v>20</v>
      </c>
      <c r="B284" t="s">
        <v>60</v>
      </c>
      <c r="C284">
        <v>1</v>
      </c>
      <c r="D284">
        <v>35</v>
      </c>
      <c r="E284">
        <v>874</v>
      </c>
      <c r="F284" t="s">
        <v>16</v>
      </c>
      <c r="G284">
        <v>2970</v>
      </c>
      <c r="H284">
        <v>1724855941.655405</v>
      </c>
    </row>
    <row r="285" spans="1:14" x14ac:dyDescent="0.35">
      <c r="A285" t="s">
        <v>20</v>
      </c>
      <c r="B285" t="s">
        <v>60</v>
      </c>
      <c r="C285">
        <v>1</v>
      </c>
      <c r="D285">
        <v>35</v>
      </c>
      <c r="E285">
        <v>874</v>
      </c>
      <c r="F285" t="s">
        <v>17</v>
      </c>
      <c r="G285">
        <v>2970</v>
      </c>
      <c r="H285">
        <v>1724855941.77299</v>
      </c>
      <c r="I285">
        <v>0</v>
      </c>
      <c r="J285" t="s">
        <v>18</v>
      </c>
      <c r="L285">
        <f>G284-G285</f>
        <v>0</v>
      </c>
      <c r="M285">
        <f>ROUND((L285/G284)*100, 3)</f>
        <v>0</v>
      </c>
      <c r="N285">
        <f>ROUND((H285-H284)*10^9, 3)</f>
        <v>117584943.771</v>
      </c>
    </row>
    <row r="286" spans="1:14" x14ac:dyDescent="0.35">
      <c r="A286" t="s">
        <v>61</v>
      </c>
      <c r="B286" t="s">
        <v>14</v>
      </c>
      <c r="C286">
        <v>1</v>
      </c>
      <c r="D286">
        <v>46</v>
      </c>
      <c r="E286">
        <v>483</v>
      </c>
      <c r="F286" t="s">
        <v>16</v>
      </c>
      <c r="G286">
        <v>2970</v>
      </c>
      <c r="H286">
        <v>1724855941.605113</v>
      </c>
    </row>
    <row r="287" spans="1:14" x14ac:dyDescent="0.35">
      <c r="A287" t="s">
        <v>61</v>
      </c>
      <c r="B287" t="s">
        <v>14</v>
      </c>
      <c r="C287">
        <v>1</v>
      </c>
      <c r="D287">
        <v>46</v>
      </c>
      <c r="E287">
        <v>483</v>
      </c>
      <c r="F287" t="s">
        <v>17</v>
      </c>
      <c r="G287">
        <v>2970</v>
      </c>
      <c r="H287">
        <v>1724855941.7188711</v>
      </c>
      <c r="I287">
        <v>0</v>
      </c>
      <c r="J287" t="s">
        <v>18</v>
      </c>
      <c r="L287">
        <f>G286-G287</f>
        <v>0</v>
      </c>
      <c r="M287">
        <f>ROUND((L287/G286)*100, 3)</f>
        <v>0</v>
      </c>
      <c r="N287">
        <f>ROUND((H287-H286)*10^9, 3)</f>
        <v>113758087.15800001</v>
      </c>
    </row>
    <row r="288" spans="1:14" x14ac:dyDescent="0.35">
      <c r="A288" t="s">
        <v>60</v>
      </c>
      <c r="B288" t="s">
        <v>61</v>
      </c>
      <c r="C288">
        <v>1</v>
      </c>
      <c r="D288">
        <v>35</v>
      </c>
      <c r="E288">
        <v>874</v>
      </c>
      <c r="F288" t="s">
        <v>16</v>
      </c>
      <c r="G288">
        <v>2970</v>
      </c>
      <c r="H288">
        <v>1724855941.3388159</v>
      </c>
    </row>
    <row r="289" spans="1:14" x14ac:dyDescent="0.35">
      <c r="A289" t="s">
        <v>60</v>
      </c>
      <c r="B289" t="s">
        <v>61</v>
      </c>
      <c r="C289">
        <v>1</v>
      </c>
      <c r="D289">
        <v>35</v>
      </c>
      <c r="E289">
        <v>874</v>
      </c>
      <c r="F289" t="s">
        <v>17</v>
      </c>
      <c r="G289">
        <v>2970</v>
      </c>
      <c r="H289">
        <v>1724855941.4331839</v>
      </c>
      <c r="I289">
        <v>0</v>
      </c>
      <c r="J289" t="s">
        <v>18</v>
      </c>
      <c r="L289">
        <f>G288-G289</f>
        <v>0</v>
      </c>
      <c r="M289">
        <f>ROUND((L289/G288)*100, 3)</f>
        <v>0</v>
      </c>
      <c r="N289">
        <f>ROUND((H289-H288)*10^9, 3)</f>
        <v>94367980.957000002</v>
      </c>
    </row>
    <row r="290" spans="1:14" x14ac:dyDescent="0.35">
      <c r="A290" t="s">
        <v>20</v>
      </c>
      <c r="B290" t="s">
        <v>59</v>
      </c>
      <c r="C290">
        <v>1</v>
      </c>
      <c r="D290">
        <v>35</v>
      </c>
      <c r="E290">
        <v>874</v>
      </c>
      <c r="F290" t="s">
        <v>16</v>
      </c>
      <c r="G290">
        <v>2970</v>
      </c>
      <c r="H290">
        <v>1724855941.3237591</v>
      </c>
    </row>
    <row r="291" spans="1:14" x14ac:dyDescent="0.35">
      <c r="A291" t="s">
        <v>20</v>
      </c>
      <c r="B291" t="s">
        <v>59</v>
      </c>
      <c r="C291">
        <v>1</v>
      </c>
      <c r="D291">
        <v>35</v>
      </c>
      <c r="E291">
        <v>874</v>
      </c>
      <c r="F291" t="s">
        <v>17</v>
      </c>
      <c r="G291">
        <v>2970</v>
      </c>
      <c r="H291">
        <v>1724855941.4455709</v>
      </c>
      <c r="I291">
        <v>0</v>
      </c>
      <c r="J291" t="s">
        <v>18</v>
      </c>
      <c r="L291">
        <f>G290-G291</f>
        <v>0</v>
      </c>
      <c r="M291">
        <f>ROUND((L291/G290)*100, 3)</f>
        <v>0</v>
      </c>
      <c r="N291">
        <f>ROUND((H291-H290)*10^9, 3)</f>
        <v>121811866.76000001</v>
      </c>
    </row>
    <row r="292" spans="1:14" x14ac:dyDescent="0.35">
      <c r="A292" t="s">
        <v>19</v>
      </c>
      <c r="B292" t="s">
        <v>21</v>
      </c>
      <c r="C292">
        <v>2</v>
      </c>
      <c r="D292">
        <v>35</v>
      </c>
      <c r="E292">
        <v>874</v>
      </c>
      <c r="F292" t="s">
        <v>16</v>
      </c>
      <c r="G292">
        <v>2970</v>
      </c>
      <c r="H292">
        <v>1724855941.5034871</v>
      </c>
    </row>
    <row r="293" spans="1:14" x14ac:dyDescent="0.35">
      <c r="A293" t="s">
        <v>19</v>
      </c>
      <c r="B293" t="s">
        <v>21</v>
      </c>
      <c r="C293">
        <v>2</v>
      </c>
      <c r="D293">
        <v>35</v>
      </c>
      <c r="E293">
        <v>874</v>
      </c>
      <c r="F293" t="s">
        <v>17</v>
      </c>
      <c r="G293">
        <v>2970</v>
      </c>
      <c r="H293">
        <v>1724855941.651777</v>
      </c>
      <c r="I293">
        <v>0</v>
      </c>
      <c r="J293" t="s">
        <v>18</v>
      </c>
      <c r="L293">
        <f>G292-G293</f>
        <v>0</v>
      </c>
      <c r="M293">
        <f>ROUND((L293/G292)*100, 3)</f>
        <v>0</v>
      </c>
      <c r="N293">
        <f>ROUND((H293-H292)*10^9, 3)</f>
        <v>148289918.90000001</v>
      </c>
    </row>
    <row r="294" spans="1:14" x14ac:dyDescent="0.35">
      <c r="A294" t="s">
        <v>57</v>
      </c>
      <c r="B294" t="s">
        <v>23</v>
      </c>
      <c r="C294">
        <v>1</v>
      </c>
      <c r="D294">
        <v>35</v>
      </c>
      <c r="E294">
        <v>874</v>
      </c>
      <c r="F294" t="s">
        <v>16</v>
      </c>
      <c r="G294">
        <v>2970</v>
      </c>
      <c r="H294">
        <v>1724855941.7471981</v>
      </c>
    </row>
    <row r="295" spans="1:14" x14ac:dyDescent="0.35">
      <c r="A295" t="s">
        <v>57</v>
      </c>
      <c r="B295" t="s">
        <v>23</v>
      </c>
      <c r="C295">
        <v>1</v>
      </c>
      <c r="D295">
        <v>35</v>
      </c>
      <c r="E295">
        <v>874</v>
      </c>
      <c r="F295" t="s">
        <v>17</v>
      </c>
      <c r="G295">
        <v>2970</v>
      </c>
      <c r="H295">
        <v>1724855941.8295169</v>
      </c>
      <c r="I295">
        <v>0</v>
      </c>
      <c r="J295" t="s">
        <v>18</v>
      </c>
      <c r="L295">
        <f>G294-G295</f>
        <v>0</v>
      </c>
      <c r="M295">
        <f>ROUND((L295/G294)*100, 3)</f>
        <v>0</v>
      </c>
      <c r="N295">
        <f>ROUND((H295-H294)*10^9, 3)</f>
        <v>82318782.805999994</v>
      </c>
    </row>
    <row r="297" spans="1:14" x14ac:dyDescent="0.35">
      <c r="A297" s="1" t="s">
        <v>62</v>
      </c>
    </row>
    <row r="298" spans="1:14" x14ac:dyDescent="0.35">
      <c r="A298" s="1" t="s">
        <v>63</v>
      </c>
      <c r="B298" s="1" t="s">
        <v>64</v>
      </c>
      <c r="C298" s="1" t="s">
        <v>65</v>
      </c>
      <c r="D298" s="1" t="s">
        <v>66</v>
      </c>
      <c r="E298" s="1" t="s">
        <v>67</v>
      </c>
      <c r="F298" s="1" t="s">
        <v>2</v>
      </c>
    </row>
    <row r="299" spans="1:14" x14ac:dyDescent="0.35">
      <c r="A299" t="s">
        <v>102</v>
      </c>
      <c r="B299" t="s">
        <v>69</v>
      </c>
      <c r="C299">
        <v>3</v>
      </c>
      <c r="D299" t="s">
        <v>23</v>
      </c>
      <c r="E299" t="s">
        <v>24</v>
      </c>
      <c r="F299">
        <v>1</v>
      </c>
    </row>
    <row r="302" spans="1:14" x14ac:dyDescent="0.35">
      <c r="A302" s="1" t="s">
        <v>33</v>
      </c>
    </row>
    <row r="303" spans="1:14" x14ac:dyDescent="0.35">
      <c r="A303" t="s">
        <v>20</v>
      </c>
      <c r="B303" t="s">
        <v>57</v>
      </c>
      <c r="C303">
        <v>1</v>
      </c>
      <c r="D303">
        <v>34</v>
      </c>
      <c r="E303">
        <v>420</v>
      </c>
      <c r="F303" t="s">
        <v>16</v>
      </c>
      <c r="G303">
        <v>1500</v>
      </c>
      <c r="H303">
        <v>1724856244.657831</v>
      </c>
    </row>
    <row r="304" spans="1:14" x14ac:dyDescent="0.35">
      <c r="A304" t="s">
        <v>20</v>
      </c>
      <c r="B304" t="s">
        <v>57</v>
      </c>
      <c r="C304">
        <v>1</v>
      </c>
      <c r="D304">
        <v>34</v>
      </c>
      <c r="E304">
        <v>420</v>
      </c>
      <c r="F304" t="s">
        <v>17</v>
      </c>
      <c r="G304">
        <v>1500</v>
      </c>
      <c r="H304">
        <v>1724856244.7891021</v>
      </c>
      <c r="I304">
        <v>0</v>
      </c>
      <c r="J304" t="s">
        <v>18</v>
      </c>
      <c r="L304">
        <f>G303-G304</f>
        <v>0</v>
      </c>
      <c r="M304">
        <f>ROUND((L304/G303)*100, 3)</f>
        <v>0</v>
      </c>
      <c r="N304">
        <f>ROUND((H304-H303)*10^9, 3)</f>
        <v>131271123.88600001</v>
      </c>
    </row>
    <row r="305" spans="1:14" x14ac:dyDescent="0.35">
      <c r="A305" t="s">
        <v>57</v>
      </c>
      <c r="B305" t="s">
        <v>58</v>
      </c>
      <c r="C305">
        <v>1</v>
      </c>
      <c r="D305">
        <v>34</v>
      </c>
      <c r="E305">
        <v>420</v>
      </c>
      <c r="F305" t="s">
        <v>16</v>
      </c>
      <c r="G305">
        <v>1500</v>
      </c>
      <c r="H305">
        <v>1724856244.363672</v>
      </c>
    </row>
    <row r="306" spans="1:14" x14ac:dyDescent="0.35">
      <c r="A306" t="s">
        <v>57</v>
      </c>
      <c r="B306" t="s">
        <v>58</v>
      </c>
      <c r="C306">
        <v>1</v>
      </c>
      <c r="D306">
        <v>34</v>
      </c>
      <c r="E306">
        <v>420</v>
      </c>
      <c r="F306" t="s">
        <v>17</v>
      </c>
      <c r="G306">
        <v>1500</v>
      </c>
      <c r="H306">
        <v>1724856244.4783101</v>
      </c>
      <c r="I306">
        <v>0</v>
      </c>
      <c r="J306" t="s">
        <v>18</v>
      </c>
      <c r="L306">
        <f>G305-G306</f>
        <v>0</v>
      </c>
      <c r="M306">
        <f>ROUND((L306/G305)*100, 3)</f>
        <v>0</v>
      </c>
      <c r="N306">
        <f>ROUND((H306-H305)*10^9, 3)</f>
        <v>114638090.134</v>
      </c>
    </row>
    <row r="307" spans="1:14" x14ac:dyDescent="0.35">
      <c r="A307" t="s">
        <v>21</v>
      </c>
      <c r="B307" t="s">
        <v>19</v>
      </c>
      <c r="C307">
        <v>1</v>
      </c>
      <c r="D307">
        <v>34</v>
      </c>
      <c r="E307">
        <v>420</v>
      </c>
      <c r="F307" t="s">
        <v>16</v>
      </c>
      <c r="G307">
        <v>1500</v>
      </c>
      <c r="H307">
        <v>1724856244.6834829</v>
      </c>
    </row>
    <row r="308" spans="1:14" x14ac:dyDescent="0.35">
      <c r="A308" t="s">
        <v>21</v>
      </c>
      <c r="B308" t="s">
        <v>19</v>
      </c>
      <c r="C308">
        <v>1</v>
      </c>
      <c r="D308">
        <v>34</v>
      </c>
      <c r="E308">
        <v>420</v>
      </c>
      <c r="F308" t="s">
        <v>17</v>
      </c>
      <c r="G308">
        <v>1500</v>
      </c>
      <c r="H308">
        <v>1724856244.8296161</v>
      </c>
      <c r="I308">
        <v>0</v>
      </c>
      <c r="J308" t="s">
        <v>18</v>
      </c>
      <c r="L308">
        <f>G307-G308</f>
        <v>0</v>
      </c>
      <c r="M308">
        <f>ROUND((L308/G307)*100, 3)</f>
        <v>0</v>
      </c>
      <c r="N308">
        <f>ROUND((H308-H307)*10^9, 3)</f>
        <v>146133184.433</v>
      </c>
    </row>
    <row r="309" spans="1:14" x14ac:dyDescent="0.35">
      <c r="A309" t="s">
        <v>19</v>
      </c>
      <c r="B309" t="s">
        <v>20</v>
      </c>
      <c r="C309">
        <v>1</v>
      </c>
      <c r="D309">
        <v>0</v>
      </c>
      <c r="E309">
        <v>262</v>
      </c>
      <c r="F309" t="s">
        <v>16</v>
      </c>
      <c r="G309">
        <v>1500</v>
      </c>
      <c r="H309">
        <v>1724856244.5074689</v>
      </c>
    </row>
    <row r="310" spans="1:14" x14ac:dyDescent="0.35">
      <c r="A310" t="s">
        <v>19</v>
      </c>
      <c r="B310" t="s">
        <v>20</v>
      </c>
      <c r="C310">
        <v>1</v>
      </c>
      <c r="D310">
        <v>0</v>
      </c>
      <c r="E310">
        <v>262</v>
      </c>
      <c r="F310" t="s">
        <v>17</v>
      </c>
      <c r="G310">
        <v>1500</v>
      </c>
      <c r="H310">
        <v>1724856244.6068921</v>
      </c>
      <c r="I310">
        <v>0</v>
      </c>
      <c r="J310" t="s">
        <v>18</v>
      </c>
      <c r="L310">
        <f>G309-G310</f>
        <v>0</v>
      </c>
      <c r="M310">
        <f>ROUND((L310/G309)*100, 3)</f>
        <v>0</v>
      </c>
      <c r="N310">
        <f>ROUND((H310-H309)*10^9, 3)</f>
        <v>99423170.090000004</v>
      </c>
    </row>
    <row r="311" spans="1:14" x14ac:dyDescent="0.35">
      <c r="A311" t="s">
        <v>21</v>
      </c>
      <c r="B311" t="s">
        <v>22</v>
      </c>
      <c r="C311">
        <v>1</v>
      </c>
      <c r="D311">
        <v>0</v>
      </c>
      <c r="E311">
        <v>262</v>
      </c>
      <c r="F311" t="s">
        <v>16</v>
      </c>
      <c r="G311">
        <v>1500</v>
      </c>
      <c r="H311">
        <v>1724856244.6754</v>
      </c>
    </row>
    <row r="312" spans="1:14" x14ac:dyDescent="0.35">
      <c r="A312" t="s">
        <v>21</v>
      </c>
      <c r="B312" t="s">
        <v>22</v>
      </c>
      <c r="C312">
        <v>1</v>
      </c>
      <c r="D312">
        <v>0</v>
      </c>
      <c r="E312">
        <v>262</v>
      </c>
      <c r="F312" t="s">
        <v>17</v>
      </c>
      <c r="G312">
        <v>1500</v>
      </c>
      <c r="H312">
        <v>1724856244.7835269</v>
      </c>
      <c r="I312">
        <v>0</v>
      </c>
      <c r="J312" t="s">
        <v>18</v>
      </c>
      <c r="L312">
        <f>G311-G312</f>
        <v>0</v>
      </c>
      <c r="M312">
        <f>ROUND((L312/G311)*100, 3)</f>
        <v>0</v>
      </c>
      <c r="N312">
        <f>ROUND((H312-H311)*10^9, 3)</f>
        <v>108126878.73800001</v>
      </c>
    </row>
    <row r="313" spans="1:14" x14ac:dyDescent="0.35">
      <c r="A313" t="s">
        <v>14</v>
      </c>
      <c r="B313" t="s">
        <v>15</v>
      </c>
      <c r="C313">
        <v>1</v>
      </c>
      <c r="D313">
        <v>34</v>
      </c>
      <c r="E313">
        <v>420</v>
      </c>
      <c r="F313" t="s">
        <v>16</v>
      </c>
      <c r="G313">
        <v>1500</v>
      </c>
      <c r="H313">
        <v>1724856244.565258</v>
      </c>
    </row>
    <row r="314" spans="1:14" x14ac:dyDescent="0.35">
      <c r="A314" t="s">
        <v>14</v>
      </c>
      <c r="B314" t="s">
        <v>15</v>
      </c>
      <c r="C314">
        <v>1</v>
      </c>
      <c r="D314">
        <v>34</v>
      </c>
      <c r="E314">
        <v>420</v>
      </c>
      <c r="F314" t="s">
        <v>17</v>
      </c>
      <c r="G314">
        <v>1500</v>
      </c>
      <c r="H314">
        <v>1724856244.6965461</v>
      </c>
      <c r="I314">
        <v>0</v>
      </c>
      <c r="J314" t="s">
        <v>18</v>
      </c>
      <c r="L314">
        <f>G313-G314</f>
        <v>0</v>
      </c>
      <c r="M314">
        <f>ROUND((L314/G313)*100, 3)</f>
        <v>0</v>
      </c>
      <c r="N314">
        <f>ROUND((H314-H313)*10^9, 3)</f>
        <v>131288051.605</v>
      </c>
    </row>
    <row r="315" spans="1:14" x14ac:dyDescent="0.35">
      <c r="A315" t="s">
        <v>57</v>
      </c>
      <c r="B315" t="s">
        <v>23</v>
      </c>
      <c r="C315">
        <v>1</v>
      </c>
      <c r="D315">
        <v>35</v>
      </c>
      <c r="E315">
        <v>874</v>
      </c>
      <c r="F315" t="s">
        <v>16</v>
      </c>
      <c r="G315">
        <v>2970</v>
      </c>
      <c r="H315">
        <v>1724856244.8396211</v>
      </c>
    </row>
    <row r="316" spans="1:14" x14ac:dyDescent="0.35">
      <c r="A316" t="s">
        <v>57</v>
      </c>
      <c r="B316" t="s">
        <v>23</v>
      </c>
      <c r="C316">
        <v>1</v>
      </c>
      <c r="D316">
        <v>35</v>
      </c>
      <c r="E316">
        <v>874</v>
      </c>
      <c r="F316" t="s">
        <v>17</v>
      </c>
      <c r="G316">
        <v>2970</v>
      </c>
      <c r="H316">
        <v>1724856244.9613149</v>
      </c>
      <c r="I316">
        <v>0</v>
      </c>
      <c r="J316" t="s">
        <v>18</v>
      </c>
      <c r="L316">
        <f>G315-G316</f>
        <v>0</v>
      </c>
      <c r="M316">
        <f>ROUND((L316/G315)*100, 3)</f>
        <v>0</v>
      </c>
      <c r="N316">
        <f>ROUND((H316-H315)*10^9, 3)</f>
        <v>121693849.564</v>
      </c>
    </row>
    <row r="317" spans="1:14" x14ac:dyDescent="0.35">
      <c r="A317" t="s">
        <v>23</v>
      </c>
      <c r="B317" t="s">
        <v>24</v>
      </c>
      <c r="C317">
        <v>1</v>
      </c>
      <c r="D317">
        <v>35</v>
      </c>
      <c r="E317">
        <v>874</v>
      </c>
      <c r="F317" t="s">
        <v>16</v>
      </c>
      <c r="G317">
        <v>2970</v>
      </c>
      <c r="H317">
        <v>1724856244.2934289</v>
      </c>
    </row>
    <row r="318" spans="1:14" x14ac:dyDescent="0.35">
      <c r="A318" t="s">
        <v>23</v>
      </c>
      <c r="B318" t="s">
        <v>24</v>
      </c>
      <c r="C318">
        <v>1</v>
      </c>
      <c r="D318">
        <v>35</v>
      </c>
      <c r="E318">
        <v>874</v>
      </c>
      <c r="F318" t="s">
        <v>17</v>
      </c>
      <c r="G318">
        <v>2970</v>
      </c>
      <c r="H318">
        <v>1724856244.4032631</v>
      </c>
      <c r="I318">
        <v>0</v>
      </c>
      <c r="J318" t="s">
        <v>18</v>
      </c>
      <c r="L318">
        <f>G317-G318</f>
        <v>0</v>
      </c>
      <c r="M318">
        <f>ROUND((L318/G317)*100, 3)</f>
        <v>0</v>
      </c>
      <c r="N318">
        <f>ROUND((H318-H317)*10^9, 3)</f>
        <v>109834194.183</v>
      </c>
    </row>
    <row r="319" spans="1:14" x14ac:dyDescent="0.35">
      <c r="A319" t="s">
        <v>20</v>
      </c>
      <c r="B319" t="s">
        <v>60</v>
      </c>
      <c r="C319">
        <v>1</v>
      </c>
      <c r="D319">
        <v>35</v>
      </c>
      <c r="E319">
        <v>874</v>
      </c>
      <c r="F319" t="s">
        <v>16</v>
      </c>
      <c r="G319">
        <v>2970</v>
      </c>
      <c r="H319">
        <v>1724856244.6432519</v>
      </c>
    </row>
    <row r="320" spans="1:14" x14ac:dyDescent="0.35">
      <c r="A320" t="s">
        <v>20</v>
      </c>
      <c r="B320" t="s">
        <v>60</v>
      </c>
      <c r="C320">
        <v>1</v>
      </c>
      <c r="D320">
        <v>35</v>
      </c>
      <c r="E320">
        <v>874</v>
      </c>
      <c r="F320" t="s">
        <v>17</v>
      </c>
      <c r="G320">
        <v>2970</v>
      </c>
      <c r="H320">
        <v>1724856244.754216</v>
      </c>
      <c r="I320">
        <v>0</v>
      </c>
      <c r="J320" t="s">
        <v>18</v>
      </c>
      <c r="L320">
        <f>G319-G320</f>
        <v>0</v>
      </c>
      <c r="M320">
        <f>ROUND((L320/G319)*100, 3)</f>
        <v>0</v>
      </c>
      <c r="N320">
        <f>ROUND((H320-H319)*10^9, 3)</f>
        <v>110964059.83</v>
      </c>
    </row>
    <row r="321" spans="1:14" x14ac:dyDescent="0.35">
      <c r="A321" t="s">
        <v>61</v>
      </c>
      <c r="B321" t="s">
        <v>14</v>
      </c>
      <c r="C321">
        <v>1</v>
      </c>
      <c r="D321">
        <v>46</v>
      </c>
      <c r="E321">
        <v>483</v>
      </c>
      <c r="F321" t="s">
        <v>16</v>
      </c>
      <c r="G321">
        <v>2970</v>
      </c>
      <c r="H321">
        <v>1724856244.5314009</v>
      </c>
    </row>
    <row r="322" spans="1:14" x14ac:dyDescent="0.35">
      <c r="A322" t="s">
        <v>61</v>
      </c>
      <c r="B322" t="s">
        <v>14</v>
      </c>
      <c r="C322">
        <v>1</v>
      </c>
      <c r="D322">
        <v>46</v>
      </c>
      <c r="E322">
        <v>483</v>
      </c>
      <c r="F322" t="s">
        <v>17</v>
      </c>
      <c r="G322">
        <v>2970</v>
      </c>
      <c r="H322">
        <v>1724856244.655606</v>
      </c>
      <c r="I322">
        <v>0</v>
      </c>
      <c r="J322" t="s">
        <v>18</v>
      </c>
      <c r="L322">
        <f>G321-G322</f>
        <v>0</v>
      </c>
      <c r="M322">
        <f>ROUND((L322/G321)*100, 3)</f>
        <v>0</v>
      </c>
      <c r="N322">
        <f>ROUND((H322-H321)*10^9, 3)</f>
        <v>124205112.457</v>
      </c>
    </row>
    <row r="323" spans="1:14" x14ac:dyDescent="0.35">
      <c r="A323" t="s">
        <v>20</v>
      </c>
      <c r="B323" t="s">
        <v>59</v>
      </c>
      <c r="C323">
        <v>1</v>
      </c>
      <c r="D323">
        <v>35</v>
      </c>
      <c r="E323">
        <v>874</v>
      </c>
      <c r="F323" t="s">
        <v>16</v>
      </c>
      <c r="G323">
        <v>2970</v>
      </c>
      <c r="H323">
        <v>1724856244.247335</v>
      </c>
    </row>
    <row r="324" spans="1:14" x14ac:dyDescent="0.35">
      <c r="A324" t="s">
        <v>20</v>
      </c>
      <c r="B324" t="s">
        <v>59</v>
      </c>
      <c r="C324">
        <v>1</v>
      </c>
      <c r="D324">
        <v>35</v>
      </c>
      <c r="E324">
        <v>874</v>
      </c>
      <c r="F324" t="s">
        <v>17</v>
      </c>
      <c r="G324">
        <v>2970</v>
      </c>
      <c r="H324">
        <v>1724856244.327426</v>
      </c>
      <c r="I324">
        <v>0</v>
      </c>
      <c r="J324" t="s">
        <v>18</v>
      </c>
      <c r="L324">
        <f>G323-G324</f>
        <v>0</v>
      </c>
      <c r="M324">
        <f>ROUND((L324/G323)*100, 3)</f>
        <v>0</v>
      </c>
      <c r="N324">
        <f>ROUND((H324-H323)*10^9, 3)</f>
        <v>80090999.603</v>
      </c>
    </row>
    <row r="325" spans="1:14" x14ac:dyDescent="0.35">
      <c r="A325" t="s">
        <v>19</v>
      </c>
      <c r="B325" t="s">
        <v>21</v>
      </c>
      <c r="C325">
        <v>2</v>
      </c>
      <c r="D325">
        <v>35</v>
      </c>
      <c r="E325">
        <v>874</v>
      </c>
      <c r="F325" t="s">
        <v>16</v>
      </c>
      <c r="G325">
        <v>2970</v>
      </c>
      <c r="H325">
        <v>1724856244.7606909</v>
      </c>
    </row>
    <row r="326" spans="1:14" x14ac:dyDescent="0.35">
      <c r="A326" t="s">
        <v>19</v>
      </c>
      <c r="B326" t="s">
        <v>21</v>
      </c>
      <c r="C326">
        <v>2</v>
      </c>
      <c r="D326">
        <v>35</v>
      </c>
      <c r="E326">
        <v>874</v>
      </c>
      <c r="F326" t="s">
        <v>17</v>
      </c>
      <c r="G326">
        <v>2970</v>
      </c>
      <c r="H326">
        <v>1724856244.9015491</v>
      </c>
      <c r="I326">
        <v>0</v>
      </c>
      <c r="J326" t="s">
        <v>18</v>
      </c>
      <c r="L326">
        <f>G325-G326</f>
        <v>0</v>
      </c>
      <c r="M326">
        <f>ROUND((L326/G325)*100, 3)</f>
        <v>0</v>
      </c>
      <c r="N326">
        <f>ROUND((H326-H325)*10^9, 3)</f>
        <v>140858173.37</v>
      </c>
    </row>
    <row r="327" spans="1:14" x14ac:dyDescent="0.35">
      <c r="A327" t="s">
        <v>60</v>
      </c>
      <c r="B327" t="s">
        <v>61</v>
      </c>
      <c r="C327">
        <v>1</v>
      </c>
      <c r="D327">
        <v>35</v>
      </c>
      <c r="E327">
        <v>874</v>
      </c>
      <c r="F327" t="s">
        <v>16</v>
      </c>
      <c r="G327">
        <v>2970</v>
      </c>
      <c r="H327">
        <v>1724856244.691324</v>
      </c>
    </row>
    <row r="328" spans="1:14" x14ac:dyDescent="0.35">
      <c r="A328" t="s">
        <v>60</v>
      </c>
      <c r="B328" t="s">
        <v>61</v>
      </c>
      <c r="C328">
        <v>1</v>
      </c>
      <c r="D328">
        <v>35</v>
      </c>
      <c r="E328">
        <v>874</v>
      </c>
      <c r="F328" t="s">
        <v>17</v>
      </c>
      <c r="G328">
        <v>2970</v>
      </c>
      <c r="H328">
        <v>1724856244.808991</v>
      </c>
      <c r="I328">
        <v>0</v>
      </c>
      <c r="J328" t="s">
        <v>18</v>
      </c>
      <c r="L328">
        <f>G327-G328</f>
        <v>0</v>
      </c>
      <c r="M328">
        <f>ROUND((L328/G327)*100, 3)</f>
        <v>0</v>
      </c>
      <c r="N328">
        <f>ROUND((H328-H327)*10^9, 3)</f>
        <v>117666959.763</v>
      </c>
    </row>
    <row r="330" spans="1:14" x14ac:dyDescent="0.35">
      <c r="A330" s="1" t="s">
        <v>62</v>
      </c>
    </row>
    <row r="331" spans="1:14" x14ac:dyDescent="0.35">
      <c r="A331" s="1" t="s">
        <v>63</v>
      </c>
      <c r="B331" s="1" t="s">
        <v>64</v>
      </c>
      <c r="C331" s="1" t="s">
        <v>65</v>
      </c>
      <c r="D331" s="1" t="s">
        <v>66</v>
      </c>
      <c r="E331" s="1" t="s">
        <v>67</v>
      </c>
      <c r="F331" s="1" t="s">
        <v>2</v>
      </c>
    </row>
    <row r="332" spans="1:14" x14ac:dyDescent="0.35">
      <c r="A332" t="s">
        <v>103</v>
      </c>
      <c r="B332" t="s">
        <v>69</v>
      </c>
      <c r="C332">
        <v>3</v>
      </c>
      <c r="D332" t="s">
        <v>23</v>
      </c>
      <c r="E332" t="s">
        <v>24</v>
      </c>
      <c r="F332">
        <v>1</v>
      </c>
    </row>
    <row r="336" spans="1:14" x14ac:dyDescent="0.35">
      <c r="A336" s="1" t="s">
        <v>34</v>
      </c>
      <c r="B336" s="1" t="s">
        <v>35</v>
      </c>
    </row>
    <row r="337" spans="1:3" x14ac:dyDescent="0.35">
      <c r="A337" s="1" t="s">
        <v>36</v>
      </c>
      <c r="B337">
        <f>ROUND(AVERAGEIF(I:I, "&lt;&gt;", I:I), 3)</f>
        <v>0</v>
      </c>
    </row>
    <row r="338" spans="1:3" x14ac:dyDescent="0.35">
      <c r="A338" s="1" t="s">
        <v>37</v>
      </c>
      <c r="B338">
        <f>ROUND(AVERAGEIF(L:L, "&lt;&gt;", L:L), 3)</f>
        <v>8.0000000000000002E-3</v>
      </c>
    </row>
    <row r="339" spans="1:3" x14ac:dyDescent="0.35">
      <c r="A339" s="1" t="s">
        <v>38</v>
      </c>
      <c r="B339">
        <f>ROUND(AVERAGEIF(M:M, "&lt;&gt;", M:M), 3)</f>
        <v>0</v>
      </c>
    </row>
    <row r="340" spans="1:3" x14ac:dyDescent="0.35">
      <c r="A340" s="1" t="s">
        <v>39</v>
      </c>
      <c r="B340">
        <f>ROUND(AVERAGEIF(N:N, "&lt;&gt;", N:N), 3)</f>
        <v>152093944.183</v>
      </c>
    </row>
    <row r="341" spans="1:3" x14ac:dyDescent="0.35">
      <c r="A341" s="1" t="s">
        <v>40</v>
      </c>
      <c r="B341">
        <f>COUNTIF(B1:B336, "Created SRv6 rule") / 10</f>
        <v>1.2</v>
      </c>
    </row>
    <row r="342" spans="1:3" x14ac:dyDescent="0.35">
      <c r="A342" s="1" t="s">
        <v>41</v>
      </c>
      <c r="B342">
        <f>COUNTIF(B1:B336, "Removed SRv6 rule") / 10</f>
        <v>0</v>
      </c>
    </row>
    <row r="343" spans="1:3" x14ac:dyDescent="0.35">
      <c r="A343" s="1" t="s">
        <v>42</v>
      </c>
      <c r="B343">
        <v>12456.195</v>
      </c>
    </row>
    <row r="344" spans="1:3" x14ac:dyDescent="0.35">
      <c r="A344" s="1" t="s">
        <v>43</v>
      </c>
      <c r="B344">
        <v>10473.906000000001</v>
      </c>
    </row>
    <row r="345" spans="1:3" x14ac:dyDescent="0.35">
      <c r="A345" s="1" t="s">
        <v>44</v>
      </c>
      <c r="B345">
        <v>2216.623</v>
      </c>
    </row>
    <row r="346" spans="1:3" x14ac:dyDescent="0.35">
      <c r="A346" s="1" t="s">
        <v>45</v>
      </c>
      <c r="B346">
        <v>4196.799</v>
      </c>
    </row>
    <row r="348" spans="1:3" x14ac:dyDescent="0.35">
      <c r="A348" s="1" t="s">
        <v>46</v>
      </c>
      <c r="B348" s="1" t="s">
        <v>47</v>
      </c>
      <c r="C348" s="1" t="s">
        <v>48</v>
      </c>
    </row>
    <row r="349" spans="1:3" x14ac:dyDescent="0.35">
      <c r="A349">
        <v>1</v>
      </c>
      <c r="B349">
        <v>19.815000000000001</v>
      </c>
      <c r="C349">
        <v>17535546</v>
      </c>
    </row>
    <row r="350" spans="1:3" x14ac:dyDescent="0.35">
      <c r="A350">
        <v>10</v>
      </c>
      <c r="B350">
        <v>20.408999999999999</v>
      </c>
      <c r="C350">
        <v>33111900</v>
      </c>
    </row>
    <row r="351" spans="1:3" x14ac:dyDescent="0.35">
      <c r="A351">
        <v>11</v>
      </c>
      <c r="B351">
        <v>28.172999999999998</v>
      </c>
      <c r="C351">
        <v>45295538</v>
      </c>
    </row>
    <row r="352" spans="1:3" x14ac:dyDescent="0.35">
      <c r="A352">
        <v>12</v>
      </c>
      <c r="B352">
        <v>3.2080000000000002</v>
      </c>
      <c r="C352">
        <v>2848020</v>
      </c>
    </row>
    <row r="353" spans="1:4" x14ac:dyDescent="0.35">
      <c r="A353">
        <v>13</v>
      </c>
      <c r="B353">
        <v>31.381</v>
      </c>
      <c r="C353">
        <v>48143558</v>
      </c>
    </row>
    <row r="354" spans="1:4" x14ac:dyDescent="0.35">
      <c r="A354">
        <v>14</v>
      </c>
      <c r="B354">
        <v>29.456</v>
      </c>
      <c r="C354">
        <v>49822780</v>
      </c>
    </row>
    <row r="355" spans="1:4" x14ac:dyDescent="0.35">
      <c r="A355">
        <v>2</v>
      </c>
      <c r="B355">
        <v>41.587000000000003</v>
      </c>
      <c r="C355">
        <v>63146476</v>
      </c>
    </row>
    <row r="356" spans="1:4" x14ac:dyDescent="0.35">
      <c r="A356">
        <v>3</v>
      </c>
      <c r="B356">
        <v>38.448999999999998</v>
      </c>
      <c r="C356">
        <v>55194028</v>
      </c>
    </row>
    <row r="357" spans="1:4" x14ac:dyDescent="0.35">
      <c r="A357">
        <v>4</v>
      </c>
      <c r="B357">
        <v>16.606999999999999</v>
      </c>
      <c r="C357">
        <v>14687526</v>
      </c>
    </row>
    <row r="358" spans="1:4" x14ac:dyDescent="0.35">
      <c r="A358">
        <v>5</v>
      </c>
      <c r="B358">
        <v>47.308999999999997</v>
      </c>
      <c r="C358">
        <v>56935686</v>
      </c>
    </row>
    <row r="359" spans="1:4" x14ac:dyDescent="0.35">
      <c r="A359">
        <v>6</v>
      </c>
      <c r="B359">
        <v>12.3</v>
      </c>
      <c r="C359">
        <v>22720504</v>
      </c>
    </row>
    <row r="360" spans="1:4" x14ac:dyDescent="0.35">
      <c r="A360">
        <v>7</v>
      </c>
      <c r="B360">
        <v>27.788</v>
      </c>
      <c r="C360">
        <v>45118006</v>
      </c>
    </row>
    <row r="361" spans="1:4" x14ac:dyDescent="0.35">
      <c r="A361" s="1" t="s">
        <v>49</v>
      </c>
      <c r="B361">
        <v>27.169</v>
      </c>
      <c r="C361">
        <v>38983701.857000001</v>
      </c>
    </row>
    <row r="362" spans="1:4" x14ac:dyDescent="0.35">
      <c r="A362" s="1" t="s">
        <v>50</v>
      </c>
      <c r="B362">
        <v>15.739000000000001</v>
      </c>
      <c r="C362">
        <v>23674964.434999999</v>
      </c>
    </row>
    <row r="364" spans="1:4" x14ac:dyDescent="0.35">
      <c r="A364" s="1" t="s">
        <v>51</v>
      </c>
      <c r="B364" s="1" t="s">
        <v>52</v>
      </c>
      <c r="C364" s="1" t="s">
        <v>53</v>
      </c>
      <c r="D364" s="1" t="s">
        <v>54</v>
      </c>
    </row>
    <row r="365" spans="1:4" x14ac:dyDescent="0.35">
      <c r="A365" s="1" t="s">
        <v>39</v>
      </c>
      <c r="B365">
        <f>IF(SUMIF(D1:D361, "&lt;&gt;46", N1:N361) = 0, "none", SUMIF(D1:D361, "&lt;&gt;46", N1:N361))</f>
        <v>18222031593.322998</v>
      </c>
      <c r="C365">
        <f>IF(SUMIF(D1:D361, 46, N1:N361) = 0, "none", SUMIF(D1:D361, 46, N1:N361))</f>
        <v>1550181150.4349999</v>
      </c>
      <c r="D365">
        <f>IFERROR(ROUND((C365 - B365)/ABS(B365) * 100, 3), "none")</f>
        <v>-91.492999999999995</v>
      </c>
    </row>
    <row r="366" spans="1:4" x14ac:dyDescent="0.35">
      <c r="A366" s="1" t="s">
        <v>55</v>
      </c>
      <c r="B366">
        <v>12445.934999999999</v>
      </c>
      <c r="C366">
        <v>12533.198</v>
      </c>
      <c r="D366">
        <f>IFERROR(ROUND((C366 - B366)/ABS(B366) * 100, 3), "none")</f>
        <v>0.70099999999999996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MEDIUM-KShort</vt:lpstr>
      <vt:lpstr>HIGH-KShort</vt:lpstr>
      <vt:lpstr>HIGH+EMERGENCY-KShort</vt:lpstr>
      <vt:lpstr>MEDIUM-ECMP</vt:lpstr>
      <vt:lpstr>HIGH-ECMP</vt:lpstr>
      <vt:lpstr>HIGH+EMERGENCY-ECMP</vt:lpstr>
      <vt:lpstr>MEDIUM-ECMP-SRv6</vt:lpstr>
      <vt:lpstr>HIGH-ECMP-SRv6</vt:lpstr>
      <vt:lpstr>HIGH+EMERGENCY-ECMP-SRv6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Coimbra Caetano</cp:lastModifiedBy>
  <dcterms:created xsi:type="dcterms:W3CDTF">2024-09-03T00:16:17Z</dcterms:created>
  <dcterms:modified xsi:type="dcterms:W3CDTF">2024-09-03T00:44:56Z</dcterms:modified>
</cp:coreProperties>
</file>