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ustomProperty5.bin" ContentType="application/vnd.openxmlformats-officedocument.spreadsheetml.customProperty"/>
  <Override PartName="/xl/customProperty6.bin" ContentType="application/vnd.openxmlformats-officedocument.spreadsheetml.customProperty"/>
  <Override PartName="/xl/customProperty7.bin" ContentType="application/vnd.openxmlformats-officedocument.spreadsheetml.customProperty"/>
  <Override PartName="/xl/customProperty8.bin" ContentType="application/vnd.openxmlformats-officedocument.spreadsheetml.customProperty"/>
  <Override PartName="/xl/customProperty9.bin" ContentType="application/vnd.openxmlformats-officedocument.spreadsheetml.customProperty"/>
  <Override PartName="/xl/customProperty10.bin" ContentType="application/vnd.openxmlformats-officedocument.spreadsheetml.customProperty"/>
  <Override PartName="/xl/customProperty11.bin" ContentType="application/vnd.openxmlformats-officedocument.spreadsheetml.customProperty"/>
  <Override PartName="/xl/customProperty12.bin" ContentType="application/vnd.openxmlformats-officedocument.spreadsheetml.customProperty"/>
  <Override PartName="/xl/customProperty13.bin" ContentType="application/vnd.openxmlformats-officedocument.spreadsheetml.customProperty"/>
  <Override PartName="/xl/customProperty14.bin" ContentType="application/vnd.openxmlformats-officedocument.spreadsheetml.customProperty"/>
  <Override PartName="/xl/customProperty15.bin" ContentType="application/vnd.openxmlformats-officedocument.spreadsheetml.customProperty"/>
  <Override PartName="/xl/customProperty16.bin" ContentType="application/vnd.openxmlformats-officedocument.spreadsheetml.customProperty"/>
  <Override PartName="/xl/customProperty17.bin" ContentType="application/vnd.openxmlformats-officedocument.spreadsheetml.customProperty"/>
  <Override PartName="/xl/customProperty18.bin" ContentType="application/vnd.openxmlformats-officedocument.spreadsheetml.customProperty"/>
  <Override PartName="/xl/customProperty19.bin" ContentType="application/vnd.openxmlformats-officedocument.spreadsheetml.customProperty"/>
  <Override PartName="/xl/customProperty20.bin" ContentType="application/vnd.openxmlformats-officedocument.spreadsheetml.customProperty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ZGLVL\Documents\"/>
    </mc:Choice>
  </mc:AlternateContent>
  <xr:revisionPtr revIDLastSave="0" documentId="13_ncr:1_{68AF4348-3FB8-47DF-9FE4-C7B8827477E7}" xr6:coauthVersionLast="47" xr6:coauthVersionMax="47" xr10:uidLastSave="{00000000-0000-0000-0000-000000000000}"/>
  <bookViews>
    <workbookView xWindow="-110" yWindow="-110" windowWidth="19420" windowHeight="10420" tabRatio="678" firstSheet="4" activeTab="5" xr2:uid="{00000000-000D-0000-FFFF-FFFF00000000}"/>
  </bookViews>
  <sheets>
    <sheet name="Fuente Aliada" sheetId="3" r:id="rId1"/>
    <sheet name="Source GM Allied" sheetId="1" state="hidden" r:id="rId2"/>
    <sheet name="Fuentes Aliada-No Aliada" sheetId="4" r:id="rId3"/>
    <sheet name="Fuente No Aliada" sheetId="6" r:id="rId4"/>
    <sheet name="US Ambas Fuentes" sheetId="8" r:id="rId5"/>
    <sheet name="US Fuente Aliada" sheetId="10" r:id="rId6"/>
    <sheet name="US Fuente No Aliada" sheetId="12" r:id="rId7"/>
    <sheet name="Profit Out" sheetId="14" r:id="rId8"/>
    <sheet name="Profit In" sheetId="15" r:id="rId9"/>
    <sheet name="US NON-ALLIED" sheetId="11" state="hidden" r:id="rId10"/>
    <sheet name="US ALLIED" sheetId="9" state="hidden" r:id="rId11"/>
    <sheet name="US both" sheetId="7" state="hidden" r:id="rId12"/>
    <sheet name="Source Non-GM Allied" sheetId="5" state="hidden" r:id="rId13"/>
    <sheet name="Source GM Allied-NonAllied" sheetId="2" state="hidden" r:id="rId14"/>
  </sheets>
  <calcPr calcId="191029"/>
  <pivotCaches>
    <pivotCache cacheId="6" r:id="rId15"/>
    <pivotCache cacheId="7" r:id="rId16"/>
    <pivotCache cacheId="8" r:id="rId17"/>
    <pivotCache cacheId="9" r:id="rId18"/>
    <pivotCache cacheId="10" r:id="rId19"/>
    <pivotCache cacheId="11" r:id="rId20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5" i="10" l="1"/>
  <c r="G44" i="10"/>
  <c r="I42" i="10"/>
  <c r="I41" i="10"/>
  <c r="I40" i="10"/>
  <c r="I39" i="10"/>
  <c r="I38" i="10"/>
  <c r="I37" i="10"/>
  <c r="I36" i="10"/>
  <c r="I35" i="10"/>
  <c r="I34" i="10"/>
  <c r="I33" i="10"/>
  <c r="I32" i="10"/>
  <c r="I31" i="10"/>
  <c r="G42" i="10"/>
  <c r="G41" i="10"/>
  <c r="G39" i="10"/>
  <c r="G40" i="10" s="1"/>
  <c r="G37" i="10"/>
  <c r="G38" i="10" s="1"/>
  <c r="G35" i="10"/>
  <c r="G36" i="10" s="1"/>
  <c r="G34" i="10"/>
  <c r="G33" i="10"/>
  <c r="G32" i="10"/>
  <c r="G31" i="10"/>
</calcChain>
</file>

<file path=xl/sharedStrings.xml><?xml version="1.0" encoding="utf-8"?>
<sst xmlns="http://schemas.openxmlformats.org/spreadsheetml/2006/main" count="1648" uniqueCount="61">
  <si>
    <t>Channel Name</t>
  </si>
  <si>
    <t>Revenue_Nonwty</t>
  </si>
  <si>
    <t>Total Net Sales</t>
  </si>
  <si>
    <t>CM Net Sales %</t>
  </si>
  <si>
    <t>Year</t>
  </si>
  <si>
    <t>Month</t>
  </si>
  <si>
    <t>CM Net Sales</t>
  </si>
  <si>
    <t>GM Allied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</si>
  <si>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</si>
  <si>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</si>
  <si>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</si>
  <si>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</si>
  <si>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</si>
  <si>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</si>
  <si>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</si>
  <si>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</si>
  <si>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</si>
  <si>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</si>
  <si>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</si>
  <si>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</si>
  <si>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Row Labels</t>
  </si>
  <si>
    <t>Grand Total</t>
  </si>
  <si>
    <t>Sum of Total Net Sales</t>
  </si>
  <si>
    <t>Sum of CM Net Sales %</t>
  </si>
  <si>
    <t>Sum of Revenue_Nonwty</t>
  </si>
  <si>
    <t>Payer - Name</t>
  </si>
  <si>
    <t>10036-GM SERVICE PARTS OPERATIONS</t>
  </si>
  <si>
    <t>Jan</t>
  </si>
  <si>
    <t>Feb</t>
  </si>
  <si>
    <t>Mar</t>
  </si>
  <si>
    <t>Apr</t>
  </si>
  <si>
    <t>MAY</t>
  </si>
  <si>
    <t>CURRENT</t>
  </si>
  <si>
    <t>TOTAL_MODEL_YEAR_AND_GLOBAL_TRIM</t>
  </si>
  <si>
    <t>Profit Out</t>
  </si>
  <si>
    <t>Profit In</t>
  </si>
  <si>
    <t>501710</t>
  </si>
  <si>
    <t>7090</t>
  </si>
  <si>
    <t>DEC</t>
  </si>
  <si>
    <t>NOV</t>
  </si>
  <si>
    <t>OCT</t>
  </si>
  <si>
    <t>SEP</t>
  </si>
  <si>
    <t>AUG</t>
  </si>
  <si>
    <t>JUL</t>
  </si>
  <si>
    <t>JUN</t>
  </si>
  <si>
    <t>APR</t>
  </si>
  <si>
    <t>MAR</t>
  </si>
  <si>
    <t>FEB</t>
  </si>
  <si>
    <t>JAN</t>
  </si>
  <si>
    <t>FY22</t>
  </si>
  <si>
    <t>FY21</t>
  </si>
  <si>
    <t>FY20</t>
  </si>
  <si>
    <t>FY19</t>
  </si>
  <si>
    <t>RACC</t>
  </si>
  <si>
    <t>COP_US</t>
  </si>
  <si>
    <t>USD_RPT</t>
  </si>
  <si>
    <t>CCA_NONV</t>
  </si>
  <si>
    <t>FORECAST_COS_ALLOC_OUT</t>
  </si>
  <si>
    <t>TOTAL_COS</t>
  </si>
  <si>
    <t>501700</t>
  </si>
  <si>
    <t>FORECAST_COS_ALLOC_IN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</si>
</sst>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.00_);[Red]\(&quot;$&quot;#,##0.00\)"/>
    <numFmt numFmtId="165" formatCode="_(&quot;$&quot;* #,##0.00_);_(&quot;$&quot;* \(#,##0.00\);_(&quot;$&quot;* &quot;-&quot;??_);_(@_)"/>
    <numFmt numFmtId="166" formatCode="_(* #,##0.00_);_(* \(#,##0.00\);_(* &quot;-&quot;??_);_(@_)"/>
    <numFmt numFmtId="167" formatCode="&quot;$&quot;\ #,##0.00;\-&quot;$&quot;\ #,##0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medium">
        <color indexed="64"/>
      </left>
      <right style="medium">
        <color indexed="64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C0C0C0"/>
      </bottom>
      <diagonal/>
    </border>
    <border>
      <left style="medium">
        <color indexed="64"/>
      </left>
      <right style="medium">
        <color indexed="64"/>
      </right>
      <top style="thin">
        <color rgb="FFC0C0C0"/>
      </top>
      <bottom style="medium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44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4">
    <xf numFmtId="0" fontId="0" fillId="0" borderId="0" xfId="0"/>
    <xf numFmtId="164" fontId="0" fillId="0" borderId="0" xfId="0" applyNumberFormat="1"/>
    <xf numFmtId="10" fontId="0" fillId="0" borderId="0" xfId="0" applyNumberFormat="1"/>
    <xf numFmtId="10" fontId="0" fillId="0" borderId="0" xfId="2" applyNumberFormat="1" applyFont="1"/>
    <xf numFmtId="165" fontId="0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5" fontId="0" fillId="0" borderId="0" xfId="0" applyNumberFormat="1" applyAlignment="1">
      <alignment vertical="center"/>
    </xf>
    <xf numFmtId="165" fontId="0" fillId="0" borderId="0" xfId="0" applyNumberFormat="1"/>
    <xf numFmtId="0" fontId="0" fillId="0" borderId="0" xfId="0" applyAlignment="1">
      <alignment horizontal="left" indent="1"/>
    </xf>
    <xf numFmtId="166" fontId="0" fillId="0" borderId="10" xfId="0" applyNumberFormat="1" applyBorder="1" applyProtection="1">
      <protection locked="0"/>
    </xf>
    <xf numFmtId="49" fontId="0" fillId="0" borderId="10" xfId="0" applyNumberFormat="1" applyBorder="1" applyProtection="1">
      <protection locked="0"/>
    </xf>
    <xf numFmtId="0" fontId="0" fillId="0" borderId="10" xfId="0" applyBorder="1" applyProtection="1">
      <protection locked="0"/>
    </xf>
    <xf numFmtId="0" fontId="0" fillId="0" borderId="10" xfId="0" quotePrefix="1" applyBorder="1" applyProtection="1">
      <protection locked="0"/>
    </xf>
    <xf numFmtId="166" fontId="0" fillId="33" borderId="11" xfId="0" applyNumberFormat="1" applyFill="1" applyBorder="1" applyProtection="1">
      <protection locked="0"/>
    </xf>
    <xf numFmtId="166" fontId="0" fillId="0" borderId="12" xfId="0" applyNumberFormat="1" applyBorder="1" applyProtection="1">
      <protection locked="0"/>
    </xf>
    <xf numFmtId="166" fontId="0" fillId="0" borderId="13" xfId="0" applyNumberFormat="1" applyBorder="1" applyProtection="1">
      <protection locked="0"/>
    </xf>
    <xf numFmtId="166" fontId="0" fillId="33" borderId="14" xfId="0" applyNumberFormat="1" applyFill="1" applyBorder="1" applyProtection="1">
      <protection locked="0"/>
    </xf>
    <xf numFmtId="166" fontId="0" fillId="33" borderId="15" xfId="0" applyNumberFormat="1" applyFill="1" applyBorder="1" applyProtection="1">
      <protection locked="0"/>
    </xf>
    <xf numFmtId="166" fontId="0" fillId="0" borderId="0" xfId="0" applyNumberFormat="1" applyBorder="1" applyProtection="1">
      <protection locked="0"/>
    </xf>
    <xf numFmtId="166" fontId="0" fillId="33" borderId="0" xfId="0" applyNumberFormat="1" applyFill="1" applyBorder="1" applyProtection="1">
      <protection locked="0"/>
    </xf>
    <xf numFmtId="167" fontId="18" fillId="0" borderId="16" xfId="0" applyNumberFormat="1" applyFont="1" applyBorder="1" applyAlignment="1">
      <alignment horizontal="right" vertical="top"/>
    </xf>
    <xf numFmtId="9" fontId="18" fillId="0" borderId="0" xfId="2" applyFont="1" applyBorder="1" applyAlignment="1">
      <alignment horizontal="right" vertical="top"/>
    </xf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urrency" xfId="1" builtinId="4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4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4" formatCode="0.00%"/>
    </dxf>
    <dxf>
      <numFmt numFmtId="164" formatCode="&quot;$&quot;#,##0.00_);[Red]\(&quot;$&quot;#,##0.00\)"/>
    </dxf>
    <dxf>
      <numFmt numFmtId="164" formatCode="&quot;$&quot;#,##0.00_);[Red]\(&quot;$&quot;#,##0.00\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4" formatCode="0.00%"/>
    </dxf>
    <dxf>
      <numFmt numFmtId="164" formatCode="&quot;$&quot;#,##0.00_);[Red]\(&quot;$&quot;#,##0.00\)"/>
    </dxf>
    <dxf>
      <numFmt numFmtId="164" formatCode="&quot;$&quot;#,##0.00_);[Red]\(&quot;$&quot;#,##0.00\)"/>
    </dxf>
    <dxf>
      <numFmt numFmtId="14" formatCode="0.00%"/>
    </dxf>
    <dxf>
      <numFmt numFmtId="164" formatCode="&quot;$&quot;#,##0.00_);[Red]\(&quot;$&quot;#,##0.00\)"/>
    </dxf>
    <dxf>
      <numFmt numFmtId="164" formatCode="&quot;$&quot;#,##0.00_);[Red]\(&quot;$&quot;#,##0.00\)"/>
    </dxf>
    <dxf>
      <numFmt numFmtId="14" formatCode="0.00%"/>
    </dxf>
    <dxf>
      <numFmt numFmtId="164" formatCode="&quot;$&quot;#,##0.00_);[Red]\(&quot;$&quot;#,##0.00\)"/>
    </dxf>
    <dxf>
      <numFmt numFmtId="164" formatCode="&quot;$&quot;#,##0.00_);[Red]\(&quot;$&quot;#,##0.00\)"/>
    </dxf>
    <dxf>
      <numFmt numFmtId="14" formatCode="0.00%"/>
    </dxf>
    <dxf>
      <numFmt numFmtId="164" formatCode="&quot;$&quot;#,##0.00_);[Red]\(&quot;$&quot;#,##0.00\)"/>
    </dxf>
    <dxf>
      <numFmt numFmtId="164" formatCode="&quot;$&quot;#,##0.00_);[Red]\(&quot;$&quot;#,##0.00\)"/>
    </dxf>
    <dxf>
      <numFmt numFmtId="14" formatCode="0.00%"/>
    </dxf>
    <dxf>
      <numFmt numFmtId="164" formatCode="&quot;$&quot;#,##0.00_);[Red]\(&quot;$&quot;#,##0.00\)"/>
    </dxf>
    <dxf>
      <numFmt numFmtId="14" formatCode="0.00%"/>
    </dxf>
    <dxf>
      <numFmt numFmtId="164" formatCode="&quot;$&quot;#,##0.00_);[Red]\(&quot;$&quot;#,##0.00\)"/>
    </dxf>
    <dxf>
      <numFmt numFmtId="14" formatCode="0.00%"/>
    </dxf>
    <dxf>
      <numFmt numFmtId="164" formatCode="&quot;$&quot;#,##0.00_);[Red]\(&quot;$&quot;#,##0.00\)"/>
    </dxf>
    <dxf>
      <numFmt numFmtId="14" formatCode="0.00%"/>
    </dxf>
    <dxf>
      <numFmt numFmtId="165" formatCode="_(&quot;$&quot;* #,##0.00_);_(&quot;$&quot;* \(#,##0.00\);_(&quot;$&quot;* &quot;-&quot;??_);_(@_)"/>
    </dxf>
    <dxf>
      <numFmt numFmtId="14" formatCode="0.00%"/>
    </dxf>
    <dxf>
      <numFmt numFmtId="164" formatCode="&quot;$&quot;#,##0.00_);[Red]\(&quot;$&quot;#,##0.00\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4" formatCode="0.00%"/>
    </dxf>
    <dxf>
      <numFmt numFmtId="164" formatCode="&quot;$&quot;#,##0.00_);[Red]\(&quot;$&quot;#,##0.00\)"/>
    </dxf>
    <dxf>
      <numFmt numFmtId="164" formatCode="&quot;$&quot;#,##0.00_);[Red]\(&quot;$&quot;#,##0.00\)"/>
    </dxf>
    <dxf>
      <numFmt numFmtId="165" formatCode="_(&quot;$&quot;* #,##0.00_);_(&quot;$&quot;* \(#,##0.00\);_(&quot;$&quot;* &quot;-&quot;??_);_(@_)"/>
    </dxf>
    <dxf>
      <numFmt numFmtId="165" formatCode="_(&quot;$&quot;* #,##0.00_);_(&quot;$&quot;* \(#,##0.00\);_(&quot;$&quot;* &quot;-&quot;??_);_(@_)"/>
    </dxf>
    <dxf>
      <numFmt numFmtId="165" formatCode="_(&quot;$&quot;* #,##0.00_);_(&quot;$&quot;* \(#,##0.00\);_(&quot;$&quot;* &quot;-&quot;??_);_(@_)"/>
    </dxf>
    <dxf>
      <numFmt numFmtId="165" formatCode="_(&quot;$&quot;* #,##0.00_);_(&quot;$&quot;* \(#,##0.00\);_(&quot;$&quot;* &quot;-&quot;??_);_(@_)"/>
    </dxf>
    <dxf>
      <numFmt numFmtId="165" formatCode="_(&quot;$&quot;* #,##0.00_);_(&quot;$&quot;* \(#,##0.00\);_(&quot;$&quot;* &quot;-&quot;??_);_(@_)"/>
    </dxf>
    <dxf>
      <numFmt numFmtId="165" formatCode="_(&quot;$&quot;* #,##0.00_);_(&quot;$&quot;* \(#,##0.00\);_(&quot;$&quot;* &quot;-&quot;??_);_(@_)"/>
    </dxf>
    <dxf>
      <numFmt numFmtId="165" formatCode="_(&quot;$&quot;* #,##0.00_);_(&quot;$&quot;* \(#,##0.00\);_(&quot;$&quot;* &quot;-&quot;??_);_(@_)"/>
    </dxf>
    <dxf>
      <numFmt numFmtId="165" formatCode="_(&quot;$&quot;* #,##0.00_);_(&quot;$&quot;* \(#,##0.00\);_(&quot;$&quot;* &quot;-&quot;??_);_(@_)"/>
    </dxf>
    <dxf>
      <numFmt numFmtId="14" formatCode="0.00%"/>
    </dxf>
    <dxf>
      <numFmt numFmtId="165" formatCode="_(&quot;$&quot;* #,##0.00_);_(&quot;$&quot;* \(#,##0.00\);_(&quot;$&quot;* &quot;-&quot;??_);_(@_)"/>
    </dxf>
    <dxf>
      <alignment vertic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4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2.xml"/><Relationship Id="rId20" Type="http://schemas.openxmlformats.org/officeDocument/2006/relationships/pivotCacheDefinition" Target="pivotCache/pivotCacheDefinition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1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OISES NAVA REZA (C)" refreshedDate="44673.464779166665" createdVersion="7" refreshedVersion="7" minRefreshableVersion="3" recordCount="38" xr:uid="{00000000-000A-0000-FFFF-FFFF04000000}">
  <cacheSource type="worksheet">
    <worksheetSource name="Table1"/>
  </cacheSource>
  <cacheFields count="7">
    <cacheField name="Channel Name" numFmtId="0">
      <sharedItems count="1">
        <s v="GM Allied"/>
      </sharedItems>
    </cacheField>
    <cacheField name="Revenue_Nonwty" numFmtId="164">
      <sharedItems containsSemiMixedTypes="0" containsString="0" containsNumber="1" minValue="8957819.0500000007" maxValue="48313448.32"/>
    </cacheField>
    <cacheField name="Total Net Sales" numFmtId="164">
      <sharedItems containsSemiMixedTypes="0" containsString="0" containsNumber="1" minValue="9463943.1500000004" maxValue="49451165.32"/>
    </cacheField>
    <cacheField name="CM Net Sales %" numFmtId="10">
      <sharedItems containsSemiMixedTypes="0" containsString="0" containsNumber="1" minValue="0.48359999999999997" maxValue="0.999"/>
    </cacheField>
    <cacheField name="Year" numFmtId="0">
      <sharedItems containsSemiMixedTypes="0" containsString="0" containsNumber="1" containsInteger="1" minValue="2019" maxValue="2022" count="4">
        <n v="2019"/>
        <n v="2020"/>
        <n v="2021"/>
        <n v="2022"/>
      </sharedItems>
    </cacheField>
    <cacheField name="Month" numFmtId="0">
      <sharedItems count="12">
        <s v="January"/>
        <s v="February"/>
        <s v="March"/>
        <s v="April"/>
        <s v="May"/>
        <s v="June"/>
        <s v="July"/>
        <s v="August"/>
        <s v="September"/>
        <s v="October"/>
        <s v="November"/>
        <s v="December"/>
      </sharedItems>
    </cacheField>
    <cacheField name="CM Net Sales" numFmtId="165">
      <sharedItems containsSemiMixedTypes="0" containsString="0" containsNumber="1" minValue="6298029.8339215498" maxValue="38155817.8736106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OISES NAVA REZA (C)" refreshedDate="44673.467499768522" createdVersion="7" refreshedVersion="7" minRefreshableVersion="3" recordCount="38" xr:uid="{00000000-000A-0000-FFFF-FFFF08000000}">
  <cacheSource type="worksheet">
    <worksheetSource name="Table2"/>
  </cacheSource>
  <cacheFields count="7">
    <cacheField name="Channel Name" numFmtId="0">
      <sharedItems/>
    </cacheField>
    <cacheField name="Revenue_Nonwty" numFmtId="164">
      <sharedItems containsSemiMixedTypes="0" containsString="0" containsNumber="1" minValue="11360126.710000001" maxValue="54314264.789999999"/>
    </cacheField>
    <cacheField name="Total Net Sales" numFmtId="164">
      <sharedItems containsSemiMixedTypes="0" containsString="0" containsNumber="1" minValue="12598167.560000001" maxValue="55593095.789999999"/>
    </cacheField>
    <cacheField name="CM Net Sales %" numFmtId="10">
      <sharedItems containsSemiMixedTypes="0" containsString="0" containsNumber="1" minValue="0.48470000000000002" maxValue="0.99760000000000004"/>
    </cacheField>
    <cacheField name="Year" numFmtId="0">
      <sharedItems containsSemiMixedTypes="0" containsString="0" containsNumber="1" containsInteger="1" minValue="2019" maxValue="2022" count="4">
        <n v="2019"/>
        <n v="2020"/>
        <n v="2021"/>
        <n v="2022"/>
      </sharedItems>
    </cacheField>
    <cacheField name="Month" numFmtId="0">
      <sharedItems count="12">
        <s v="January"/>
        <s v="February"/>
        <s v="March"/>
        <s v="April"/>
        <s v="May"/>
        <s v="June"/>
        <s v="July"/>
        <s v="August"/>
        <s v="September"/>
        <s v="October"/>
        <s v="November"/>
        <s v="December"/>
      </sharedItems>
    </cacheField>
    <cacheField name="CM Net Sales" numFmtId="165">
      <sharedItems containsSemiMixedTypes="0" containsString="0" containsNumber="1" minValue="7702020.9405011302" maxValue="41829697.04032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OISES NAVA REZA (C)" refreshedDate="44673.639896759261" createdVersion="7" refreshedVersion="7" minRefreshableVersion="3" recordCount="38" xr:uid="{1DCDF6BB-6012-4045-808F-62D59E41B243}">
  <cacheSource type="worksheet">
    <worksheetSource name="Table3"/>
  </cacheSource>
  <cacheFields count="6">
    <cacheField name="Revenue_Nonwty" numFmtId="164">
      <sharedItems containsSemiMixedTypes="0" containsString="0" containsNumber="1" minValue="963460.48" maxValue="7323266.9100000001"/>
    </cacheField>
    <cacheField name="Total Net Sales" numFmtId="164">
      <sharedItems containsSemiMixedTypes="0" containsString="0" containsNumber="1" minValue="1003859.48" maxValue="8219048.2199999997"/>
    </cacheField>
    <cacheField name="CM Net Sales %" numFmtId="10">
      <sharedItems containsSemiMixedTypes="0" containsString="0" containsNumber="1" minValue="0.31659999999999999" maxValue="0.98609999999999998"/>
    </cacheField>
    <cacheField name="Year" numFmtId="0">
      <sharedItems containsSemiMixedTypes="0" containsString="0" containsNumber="1" containsInteger="1" minValue="2019" maxValue="2022" count="4">
        <n v="2021"/>
        <n v="2020"/>
        <n v="2022"/>
        <n v="2019"/>
      </sharedItems>
    </cacheField>
    <cacheField name="Month" numFmtId="0">
      <sharedItems count="12">
        <s v="October"/>
        <s v="March"/>
        <s v="April"/>
        <s v="February"/>
        <s v="December"/>
        <s v="June"/>
        <s v="November"/>
        <s v="September"/>
        <s v="January"/>
        <s v="July"/>
        <s v="August"/>
        <s v="May"/>
      </sharedItems>
    </cacheField>
    <cacheField name="CM Net Sales" numFmtId="0">
      <sharedItems containsSemiMixedTypes="0" containsString="0" containsNumber="1" minValue="506139.53989630699" maxValue="4479450.4623502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OISES NAVA REZA (C)" refreshedDate="44673.642320254628" createdVersion="7" refreshedVersion="7" minRefreshableVersion="3" recordCount="38" xr:uid="{AF9C93B6-3E56-4BB1-AEA6-2A6B65B36D42}">
  <cacheSource type="worksheet">
    <worksheetSource name="Table4"/>
  </cacheSource>
  <cacheFields count="7">
    <cacheField name="Revenue_Nonwty" numFmtId="164">
      <sharedItems containsSemiMixedTypes="0" containsString="0" containsNumber="1" minValue="3600858.42" maxValue="39049888.399999999"/>
    </cacheField>
    <cacheField name="Total Net Sales" numFmtId="164">
      <sharedItems containsSemiMixedTypes="0" containsString="0" containsNumber="1" minValue="3600858.42" maxValue="39049888.399999999"/>
    </cacheField>
    <cacheField name="CM Net Sales %" numFmtId="10">
      <sharedItems containsSemiMixedTypes="0" containsString="0" containsNumber="1" minValue="0.52010000000000001" maxValue="1"/>
    </cacheField>
    <cacheField name="Year" numFmtId="0">
      <sharedItems containsSemiMixedTypes="0" containsString="0" containsNumber="1" containsInteger="1" minValue="2019" maxValue="2022" count="4">
        <n v="2021"/>
        <n v="2020"/>
        <n v="2019"/>
        <n v="2022"/>
      </sharedItems>
    </cacheField>
    <cacheField name="Month" numFmtId="0">
      <sharedItems count="12">
        <s v="June"/>
        <s v="March"/>
        <s v="February"/>
        <s v="November"/>
        <s v="December"/>
        <s v="April"/>
        <s v="January"/>
        <s v="July"/>
        <s v="September"/>
        <s v="August"/>
        <s v="October"/>
        <s v="May"/>
      </sharedItems>
    </cacheField>
    <cacheField name="CM Net Sales" numFmtId="0">
      <sharedItems containsSemiMixedTypes="0" containsString="0" containsNumber="1" minValue="3240621.29752" maxValue="31854739.091586001"/>
    </cacheField>
    <cacheField name="Payer - Nam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OISES NAVA REZA (C)" refreshedDate="44673.644165740741" createdVersion="7" refreshedVersion="7" minRefreshableVersion="3" recordCount="38" xr:uid="{836F2C75-5C3E-4BD4-8085-96F90FDED029}">
  <cacheSource type="worksheet">
    <worksheetSource name="Table5"/>
  </cacheSource>
  <cacheFields count="7">
    <cacheField name="Revenue_Nonwty" numFmtId="164">
      <sharedItems containsSemiMixedTypes="0" containsString="0" containsNumber="1" minValue="3600858.42" maxValue="37866839.869999997"/>
    </cacheField>
    <cacheField name="Total Net Sales" numFmtId="164">
      <sharedItems containsSemiMixedTypes="0" containsString="0" containsNumber="1" minValue="3600858.42" maxValue="38595959.149999999"/>
    </cacheField>
    <cacheField name="CM Net Sales %" numFmtId="10">
      <sharedItems containsSemiMixedTypes="0" containsString="0" containsNumber="1" minValue="0.51659999999999995" maxValue="1"/>
    </cacheField>
    <cacheField name="Year" numFmtId="0">
      <sharedItems containsSemiMixedTypes="0" containsString="0" containsNumber="1" containsInteger="1" minValue="2019" maxValue="2022" count="4">
        <n v="2021"/>
        <n v="2020"/>
        <n v="2019"/>
        <n v="2022"/>
      </sharedItems>
    </cacheField>
    <cacheField name="Month" numFmtId="0">
      <sharedItems count="12">
        <s v="June"/>
        <s v="March"/>
        <s v="February"/>
        <s v="November"/>
        <s v="December"/>
        <s v="July"/>
        <s v="April"/>
        <s v="September"/>
        <s v="January"/>
        <s v="August"/>
        <s v="October"/>
        <s v="May"/>
      </sharedItems>
    </cacheField>
    <cacheField name="CM Net Sales" numFmtId="0">
      <sharedItems containsSemiMixedTypes="0" containsString="0" containsNumber="1" minValue="3240621.29752" maxValue="31854739.091586001"/>
    </cacheField>
    <cacheField name="Payer - Nam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OISES NAVA REZA (C)" refreshedDate="44673.645695949075" createdVersion="7" refreshedVersion="7" minRefreshableVersion="3" recordCount="25" xr:uid="{C8D81126-CC7A-46C8-84B3-3BBBF4DB1688}">
  <cacheSource type="worksheet">
    <worksheetSource name="Table7"/>
  </cacheSource>
  <cacheFields count="7">
    <cacheField name="Revenue_Nonwty" numFmtId="164">
      <sharedItems containsSemiMixedTypes="0" containsString="0" containsNumber="1" minValue="5705.39" maxValue="1750524.68"/>
    </cacheField>
    <cacheField name="Total Net Sales" numFmtId="164">
      <sharedItems containsSemiMixedTypes="0" containsString="0" containsNumber="1" minValue="5943.57" maxValue="1750524.68"/>
    </cacheField>
    <cacheField name="CM Net Sales %" numFmtId="10">
      <sharedItems containsSemiMixedTypes="0" containsString="0" containsNumber="1" minValue="0.33879999999999999" maxValue="0.94879999999999998"/>
    </cacheField>
    <cacheField name="Year" numFmtId="0">
      <sharedItems containsSemiMixedTypes="0" containsString="0" containsNumber="1" containsInteger="1" minValue="2019" maxValue="2022" count="4">
        <n v="2022"/>
        <n v="2021"/>
        <n v="2019"/>
        <n v="2020"/>
      </sharedItems>
    </cacheField>
    <cacheField name="Month" numFmtId="0">
      <sharedItems count="12">
        <s v="January"/>
        <s v="June"/>
        <s v="July"/>
        <s v="May"/>
        <s v="November"/>
        <s v="April"/>
        <s v="February"/>
        <s v="March"/>
        <s v="October"/>
        <s v="August"/>
        <s v="December"/>
        <s v="September"/>
      </sharedItems>
    </cacheField>
    <cacheField name="CM Net Sales" numFmtId="0">
      <sharedItems containsSemiMixedTypes="0" containsString="0" containsNumber="1" minValue="2636.47510237799" maxValue="1506745.3220734401"/>
    </cacheField>
    <cacheField name="Payer - Nam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8">
  <r>
    <x v="0"/>
    <n v="18956471.870000001"/>
    <n v="20330418.870000001"/>
    <n v="0.6865"/>
    <x v="0"/>
    <x v="0"/>
    <n v="13957029.9599999"/>
  </r>
  <r>
    <x v="0"/>
    <n v="37555121"/>
    <n v="39204225"/>
    <n v="0.50219999999999998"/>
    <x v="0"/>
    <x v="1"/>
    <n v="19688957.6798012"/>
  </r>
  <r>
    <x v="0"/>
    <n v="25372284.559999999"/>
    <n v="25827818.559999999"/>
    <n v="0.76400000000000001"/>
    <x v="0"/>
    <x v="2"/>
    <n v="19733073.206864201"/>
  </r>
  <r>
    <x v="0"/>
    <n v="32045481.190000001"/>
    <n v="33677508.189999998"/>
    <n v="0.66759999999999997"/>
    <x v="0"/>
    <x v="3"/>
    <n v="22483094.1958628"/>
  </r>
  <r>
    <x v="0"/>
    <n v="22562937.949999999"/>
    <n v="23780769.949999999"/>
    <n v="0.72050000000000003"/>
    <x v="0"/>
    <x v="4"/>
    <n v="17134623.9903755"/>
  </r>
  <r>
    <x v="0"/>
    <n v="19087899.809999999"/>
    <n v="19450167.809999999"/>
    <n v="0.71340000000000003"/>
    <x v="0"/>
    <x v="5"/>
    <n v="13874903.5774702"/>
  </r>
  <r>
    <x v="0"/>
    <n v="14932649.85"/>
    <n v="16197741.85"/>
    <n v="0.73219999999999996"/>
    <x v="0"/>
    <x v="6"/>
    <n v="11860021.891185399"/>
  </r>
  <r>
    <x v="0"/>
    <n v="16182271.74"/>
    <n v="16182271.74"/>
    <n v="0.72599999999999998"/>
    <x v="0"/>
    <x v="7"/>
    <n v="11748100.223182401"/>
  </r>
  <r>
    <x v="0"/>
    <n v="18389565.469999999"/>
    <n v="19767698.469999999"/>
    <n v="0.70430000000000004"/>
    <x v="0"/>
    <x v="8"/>
    <n v="13922715.183491601"/>
  </r>
  <r>
    <x v="0"/>
    <n v="28235950.84"/>
    <n v="28413731.84"/>
    <n v="0.71809999999999996"/>
    <x v="0"/>
    <x v="9"/>
    <n v="20402627.193436202"/>
  </r>
  <r>
    <x v="0"/>
    <n v="27173264.789999999"/>
    <n v="27173264.789999999"/>
    <n v="0.74170000000000003"/>
    <x v="0"/>
    <x v="10"/>
    <n v="20154704.040419601"/>
  </r>
  <r>
    <x v="0"/>
    <n v="24617724.190000001"/>
    <n v="25795767.190000001"/>
    <n v="0.78600000000000003"/>
    <x v="0"/>
    <x v="11"/>
    <n v="20276282.300230399"/>
  </r>
  <r>
    <x v="0"/>
    <n v="26784781.109999999"/>
    <n v="26784781.109999999"/>
    <n v="0.73970000000000002"/>
    <x v="1"/>
    <x v="0"/>
    <n v="19812397.440000001"/>
  </r>
  <r>
    <x v="0"/>
    <n v="39677054.119999997"/>
    <n v="41121691.119999997"/>
    <n v="0.80010000000000003"/>
    <x v="1"/>
    <x v="1"/>
    <n v="32903035.0242741"/>
  </r>
  <r>
    <x v="0"/>
    <n v="48313448.32"/>
    <n v="49451165.32"/>
    <n v="0.77159999999999995"/>
    <x v="1"/>
    <x v="2"/>
    <n v="38155817.873610698"/>
  </r>
  <r>
    <x v="0"/>
    <n v="15618804.689999999"/>
    <n v="15618804.689999999"/>
    <n v="0.59730000000000005"/>
    <x v="1"/>
    <x v="3"/>
    <n v="9329340.1664668694"/>
  </r>
  <r>
    <x v="0"/>
    <n v="8957819.0500000007"/>
    <n v="10667924.050000001"/>
    <n v="0.75260000000000005"/>
    <x v="1"/>
    <x v="4"/>
    <n v="8028794.76808492"/>
  </r>
  <r>
    <x v="0"/>
    <n v="23349962.239999998"/>
    <n v="24583627.239999998"/>
    <n v="0.999"/>
    <x v="1"/>
    <x v="5"/>
    <n v="24559358.906461801"/>
  </r>
  <r>
    <x v="0"/>
    <n v="29111407.219999999"/>
    <n v="29111407.219999999"/>
    <n v="0.99709999999999999"/>
    <x v="1"/>
    <x v="6"/>
    <n v="29025548.133658499"/>
  </r>
  <r>
    <x v="0"/>
    <n v="26887634.98"/>
    <n v="28615523.98"/>
    <n v="0.84379999999999999"/>
    <x v="1"/>
    <x v="7"/>
    <n v="24146917.238263302"/>
  </r>
  <r>
    <x v="0"/>
    <n v="29629110.66"/>
    <n v="29629110.66"/>
    <n v="0.82720000000000005"/>
    <x v="1"/>
    <x v="8"/>
    <n v="24509352.765812598"/>
  </r>
  <r>
    <x v="0"/>
    <n v="29821567.359999999"/>
    <n v="31636029.359999999"/>
    <n v="0.78800000000000003"/>
    <x v="1"/>
    <x v="9"/>
    <n v="24930628.896703199"/>
  </r>
  <r>
    <x v="0"/>
    <n v="22917663.289999999"/>
    <n v="22917663.289999999"/>
    <n v="0.79720000000000002"/>
    <x v="1"/>
    <x v="10"/>
    <n v="18269494.280223601"/>
  </r>
  <r>
    <x v="0"/>
    <n v="19105763.109999999"/>
    <n v="20268053.109999999"/>
    <n v="0.96640000000000004"/>
    <x v="1"/>
    <x v="11"/>
    <n v="19588007.596295599"/>
  </r>
  <r>
    <x v="0"/>
    <n v="13944455.6"/>
    <n v="13944455.6"/>
    <n v="0.84209999999999996"/>
    <x v="2"/>
    <x v="0"/>
    <n v="11743129.567437701"/>
  </r>
  <r>
    <x v="0"/>
    <n v="14396153.109999999"/>
    <n v="14396153.109999999"/>
    <n v="0.75109999999999999"/>
    <x v="2"/>
    <x v="1"/>
    <n v="10813165.889111999"/>
  </r>
  <r>
    <x v="0"/>
    <n v="9463943.1500000004"/>
    <n v="9463943.1500000004"/>
    <n v="0.66549999999999998"/>
    <x v="2"/>
    <x v="2"/>
    <n v="6298029.8339215498"/>
  </r>
  <r>
    <x v="0"/>
    <n v="23396588.23"/>
    <n v="23396588.23"/>
    <n v="0.74639999999999995"/>
    <x v="2"/>
    <x v="3"/>
    <n v="17463789.0781845"/>
  </r>
  <r>
    <x v="0"/>
    <n v="21157320.539999999"/>
    <n v="22595421.98"/>
    <n v="0.82530000000000003"/>
    <x v="2"/>
    <x v="4"/>
    <n v="18648687.2305241"/>
  </r>
  <r>
    <x v="0"/>
    <n v="40179396.950000003"/>
    <n v="40179396.950000003"/>
    <n v="0.48359999999999997"/>
    <x v="2"/>
    <x v="5"/>
    <n v="19431247.5348849"/>
  </r>
  <r>
    <x v="0"/>
    <n v="24056884.440000001"/>
    <n v="25863599.52"/>
    <n v="0.79469999999999996"/>
    <x v="2"/>
    <x v="6"/>
    <n v="20553692.203797098"/>
  </r>
  <r>
    <x v="0"/>
    <n v="18030662.190000001"/>
    <n v="19653328.75"/>
    <n v="0.79710000000000003"/>
    <x v="2"/>
    <x v="7"/>
    <n v="15666455.927981"/>
  </r>
  <r>
    <x v="0"/>
    <n v="16641597.02"/>
    <n v="17336318.059999999"/>
    <n v="0.75339999999999996"/>
    <x v="2"/>
    <x v="8"/>
    <n v="13060328.0915066"/>
  </r>
  <r>
    <x v="0"/>
    <n v="25034527.690000001"/>
    <n v="28096748.75"/>
    <n v="0.63539999999999996"/>
    <x v="2"/>
    <x v="9"/>
    <n v="17851764.830335401"/>
  </r>
  <r>
    <x v="0"/>
    <n v="37472673.399999999"/>
    <n v="40257930.07"/>
    <n v="0.75239999999999996"/>
    <x v="2"/>
    <x v="10"/>
    <n v="30289080.307495698"/>
  </r>
  <r>
    <x v="0"/>
    <n v="34146503.939999998"/>
    <n v="35836641.340000004"/>
    <n v="0.77910000000000001"/>
    <x v="2"/>
    <x v="11"/>
    <n v="27921769.148574699"/>
  </r>
  <r>
    <x v="0"/>
    <n v="30989511.140000001"/>
    <n v="30989511.140000001"/>
    <n v="0.76639999999999997"/>
    <x v="3"/>
    <x v="0"/>
    <n v="23750785.4341405"/>
  </r>
  <r>
    <x v="0"/>
    <n v="21894375.940000001"/>
    <n v="23871250.940000001"/>
    <n v="0.76259999999999994"/>
    <x v="3"/>
    <x v="1"/>
    <n v="18203877.33324680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8">
  <r>
    <s v="GM Allied"/>
    <n v="21362917.510000002"/>
    <n v="22911196.510000002"/>
    <n v="0.66610000000000003"/>
    <x v="0"/>
    <x v="0"/>
    <n v="15260104.67"/>
  </r>
  <r>
    <s v="GM Allied"/>
    <n v="39780626.350000001"/>
    <n v="41527347.350000001"/>
    <n v="0.50019999999999998"/>
    <x v="0"/>
    <x v="1"/>
    <n v="20771191.3609249"/>
  </r>
  <r>
    <s v="GM Allied"/>
    <n v="28791040.899999999"/>
    <n v="29307832.899999999"/>
    <n v="0.73319999999999996"/>
    <x v="0"/>
    <x v="2"/>
    <n v="21489458.381394599"/>
  </r>
  <r>
    <s v="GM Allied"/>
    <n v="34923138.560000002"/>
    <n v="36701636.560000002"/>
    <n v="0.65559999999999996"/>
    <x v="0"/>
    <x v="3"/>
    <n v="24061447.531757198"/>
  </r>
  <r>
    <s v="GM Allied"/>
    <n v="24671876.260000002"/>
    <n v="26003460.260000002"/>
    <n v="0.70499999999999996"/>
    <x v="0"/>
    <x v="4"/>
    <n v="18333039.342964798"/>
  </r>
  <r>
    <s v="GM Allied"/>
    <n v="22900676.109999999"/>
    <n v="23335159.109999999"/>
    <n v="0.68769999999999998"/>
    <x v="0"/>
    <x v="5"/>
    <n v="16047410.697596001"/>
  </r>
  <r>
    <s v="GM Allied"/>
    <n v="17514881.27"/>
    <n v="18998680.27"/>
    <n v="0.71509999999999996"/>
    <x v="0"/>
    <x v="6"/>
    <n v="13586582.028356601"/>
  </r>
  <r>
    <s v="GM Allied"/>
    <n v="18964213.77"/>
    <n v="18964213.77"/>
    <n v="0.69079999999999997"/>
    <x v="0"/>
    <x v="7"/>
    <n v="13100717.7385098"/>
  </r>
  <r>
    <s v="GM Allied"/>
    <n v="20735395.859999999"/>
    <n v="22289246.859999999"/>
    <n v="0.68020000000000003"/>
    <x v="0"/>
    <x v="8"/>
    <n v="15160411.904225601"/>
  </r>
  <r>
    <s v="GM Allied"/>
    <n v="29711449.129999999"/>
    <n v="29898442.129999999"/>
    <n v="0.70299999999999996"/>
    <x v="0"/>
    <x v="9"/>
    <n v="21017247.603492402"/>
  </r>
  <r>
    <s v="GM Allied"/>
    <n v="30035401.539999999"/>
    <n v="30035401.539999999"/>
    <n v="0.71289999999999998"/>
    <x v="0"/>
    <x v="10"/>
    <n v="21411323.792533901"/>
  </r>
  <r>
    <s v="GM Allied"/>
    <n v="25581184.670000002"/>
    <n v="26799626.670000002"/>
    <n v="0.77549999999999997"/>
    <x v="0"/>
    <x v="11"/>
    <n v="20782421.840126801"/>
  </r>
  <r>
    <s v="GM Allied"/>
    <n v="29393858.530000001"/>
    <n v="29393858.530000001"/>
    <n v="0.70689999999999997"/>
    <x v="1"/>
    <x v="0"/>
    <n v="20779835.239999998"/>
  </r>
  <r>
    <s v="GM Allied"/>
    <n v="42432708.170000002"/>
    <n v="43977591.170000002"/>
    <n v="0.77949999999999997"/>
    <x v="1"/>
    <x v="1"/>
    <n v="34281246.076094002"/>
  </r>
  <r>
    <s v="GM Allied"/>
    <n v="54314264.789999999"/>
    <n v="55593095.789999999"/>
    <n v="0.75239999999999996"/>
    <x v="1"/>
    <x v="2"/>
    <n v="41829697.0403203"/>
  </r>
  <r>
    <s v="GM Allied"/>
    <n v="20888782.539999999"/>
    <n v="20888782.539999999"/>
    <n v="0.58850000000000002"/>
    <x v="1"/>
    <x v="3"/>
    <n v="12293220.380019801"/>
  </r>
  <r>
    <s v="GM Allied"/>
    <n v="11360126.710000001"/>
    <n v="13528745.710000001"/>
    <n v="0.72640000000000005"/>
    <x v="1"/>
    <x v="4"/>
    <n v="9826894.5603614692"/>
  </r>
  <r>
    <s v="GM Allied"/>
    <n v="26238626.91"/>
    <n v="27624840.91"/>
    <n v="0.99760000000000004"/>
    <x v="1"/>
    <x v="5"/>
    <n v="27558371.1966215"/>
  </r>
  <r>
    <s v="GM Allied"/>
    <n v="30730058.48"/>
    <n v="30730058.48"/>
    <n v="0.99590000000000001"/>
    <x v="1"/>
    <x v="6"/>
    <n v="30604979.2964071"/>
  </r>
  <r>
    <s v="GM Allied"/>
    <n v="28509641.800000001"/>
    <n v="30341703.800000001"/>
    <n v="0.83160000000000001"/>
    <x v="1"/>
    <x v="7"/>
    <n v="25233037.844925601"/>
  </r>
  <r>
    <s v="GM Allied"/>
    <n v="31192851.120000001"/>
    <n v="31192851.120000001"/>
    <n v="0.81110000000000004"/>
    <x v="1"/>
    <x v="8"/>
    <n v="25300867.237924598"/>
  </r>
  <r>
    <s v="GM Allied"/>
    <n v="32329664.07"/>
    <n v="34296646.07"/>
    <n v="0.76400000000000001"/>
    <x v="1"/>
    <x v="9"/>
    <n v="26202568.6533897"/>
  </r>
  <r>
    <s v="GM Allied"/>
    <n v="26711748.829999998"/>
    <n v="26711748.829999998"/>
    <n v="0.74380000000000002"/>
    <x v="1"/>
    <x v="10"/>
    <n v="19869168.078062501"/>
  </r>
  <r>
    <s v="GM Allied"/>
    <n v="23103004.260000002"/>
    <n v="24508353.260000002"/>
    <n v="0.96760000000000002"/>
    <x v="1"/>
    <x v="11"/>
    <n v="23713293.869697899"/>
  </r>
  <r>
    <s v="GM Allied"/>
    <n v="17039383.329999998"/>
    <n v="17039383.329999998"/>
    <n v="0.76290000000000002"/>
    <x v="2"/>
    <x v="0"/>
    <n v="12998508.9254892"/>
  </r>
  <r>
    <s v="GM Allied"/>
    <n v="16405473.68"/>
    <n v="16405473.68"/>
    <n v="0.71789999999999998"/>
    <x v="2"/>
    <x v="1"/>
    <n v="11777960.776803199"/>
  </r>
  <r>
    <s v="GM Allied"/>
    <n v="12598167.560000001"/>
    <n v="12598167.560000001"/>
    <n v="0.61140000000000005"/>
    <x v="2"/>
    <x v="2"/>
    <n v="7702020.9405011302"/>
  </r>
  <r>
    <s v="GM Allied"/>
    <n v="26515482.870000001"/>
    <n v="26515482.870000001"/>
    <n v="0.71689999999999998"/>
    <x v="2"/>
    <x v="3"/>
    <n v="19009263.007381901"/>
  </r>
  <r>
    <s v="GM Allied"/>
    <n v="23020361.52"/>
    <n v="24585097.23"/>
    <n v="0.80059999999999998"/>
    <x v="2"/>
    <x v="4"/>
    <n v="19683287.690109901"/>
  </r>
  <r>
    <s v="GM Allied"/>
    <n v="42631181"/>
    <n v="42631181"/>
    <n v="0.48470000000000002"/>
    <x v="2"/>
    <x v="5"/>
    <n v="20662220.136639301"/>
  </r>
  <r>
    <s v="GM Allied"/>
    <n v="27016503.789999999"/>
    <n v="29045491.579999998"/>
    <n v="0.7651"/>
    <x v="2"/>
    <x v="6"/>
    <n v="22221713.575805899"/>
  </r>
  <r>
    <s v="GM Allied"/>
    <n v="19750097.359999999"/>
    <n v="21527504.210000001"/>
    <n v="0.76859999999999995"/>
    <x v="2"/>
    <x v="7"/>
    <n v="16545307.840265401"/>
  </r>
  <r>
    <s v="GM Allied"/>
    <n v="20296598.440000001"/>
    <n v="21143901.370000001"/>
    <n v="0.69899999999999995"/>
    <x v="2"/>
    <x v="8"/>
    <n v="14778892.7182939"/>
  </r>
  <r>
    <s v="GM Allied"/>
    <n v="32357794.600000001"/>
    <n v="36315796.969999999"/>
    <n v="0.6149"/>
    <x v="2"/>
    <x v="9"/>
    <n v="22331215.292685699"/>
  </r>
  <r>
    <s v="GM Allied"/>
    <n v="41118432.670000002"/>
    <n v="44174670.149999999"/>
    <n v="0.72899999999999998"/>
    <x v="2"/>
    <x v="10"/>
    <n v="32203340.478530299"/>
  </r>
  <r>
    <s v="GM Allied"/>
    <n v="37183398.350000001"/>
    <n v="39023851.840000004"/>
    <n v="0.76249999999999996"/>
    <x v="2"/>
    <x v="11"/>
    <n v="29756239.617403001"/>
  </r>
  <r>
    <s v="GM Allied"/>
    <n v="34555439.780000001"/>
    <n v="34555439.780000001"/>
    <n v="0.75439999999999996"/>
    <x v="3"/>
    <x v="0"/>
    <n v="26067239.439144101"/>
  </r>
  <r>
    <s v="GM Allied"/>
    <n v="25981121.699999999"/>
    <n v="28326874.699999999"/>
    <n v="0.69240000000000002"/>
    <x v="3"/>
    <x v="1"/>
    <n v="19614311.30080920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8">
  <r>
    <n v="7323266.9100000001"/>
    <n v="8219048.2199999997"/>
    <n v="0.54500000000000004"/>
    <x v="0"/>
    <x v="0"/>
    <n v="4479450.46235028"/>
  </r>
  <r>
    <n v="6000816.4699999997"/>
    <n v="6141930.4699999997"/>
    <n v="0.59819999999999995"/>
    <x v="1"/>
    <x v="1"/>
    <n v="3673879.1667096401"/>
  </r>
  <r>
    <n v="5269977.8499999996"/>
    <n v="5269977.8499999996"/>
    <n v="0.56240000000000001"/>
    <x v="1"/>
    <x v="2"/>
    <n v="2963880.2135529402"/>
  </r>
  <r>
    <n v="4086745.76"/>
    <n v="4455623.76"/>
    <n v="0.31659999999999999"/>
    <x v="2"/>
    <x v="3"/>
    <n v="1410433.96756235"/>
  </r>
  <r>
    <n v="3997241.15"/>
    <n v="4240300.1500000004"/>
    <n v="0.97289999999999999"/>
    <x v="1"/>
    <x v="4"/>
    <n v="4125286.2734022602"/>
  </r>
  <r>
    <n v="3812776.3"/>
    <n v="3884991.3"/>
    <n v="0.55920000000000003"/>
    <x v="3"/>
    <x v="5"/>
    <n v="2172507.1201257198"/>
  </r>
  <r>
    <n v="3794085.54"/>
    <n v="3794085.54"/>
    <n v="0.42159999999999997"/>
    <x v="1"/>
    <x v="6"/>
    <n v="1599673.79783887"/>
  </r>
  <r>
    <n v="3655001.42"/>
    <n v="3807583.31"/>
    <n v="0.45140000000000002"/>
    <x v="0"/>
    <x v="7"/>
    <n v="1718564.62678729"/>
  </r>
  <r>
    <n v="3645759.27"/>
    <n v="3916740.08"/>
    <n v="0.48870000000000002"/>
    <x v="0"/>
    <x v="6"/>
    <n v="1914260.1710345999"/>
  </r>
  <r>
    <n v="3565928.64"/>
    <n v="3565928.64"/>
    <n v="0.64959999999999996"/>
    <x v="2"/>
    <x v="8"/>
    <n v="2316454.0050036102"/>
  </r>
  <r>
    <n v="3418756.34"/>
    <n v="3480014.34"/>
    <n v="0.50470000000000004"/>
    <x v="3"/>
    <x v="1"/>
    <n v="1756385.1745303499"/>
  </r>
  <r>
    <n v="3134224.41"/>
    <n v="3134224.41"/>
    <n v="0.44800000000000001"/>
    <x v="0"/>
    <x v="1"/>
    <n v="1403991.1065795701"/>
  </r>
  <r>
    <n v="3118894.64"/>
    <n v="3118894.64"/>
    <n v="0.4955"/>
    <x v="0"/>
    <x v="2"/>
    <n v="1545473.9291974599"/>
  </r>
  <r>
    <n v="3094927.73"/>
    <n v="3094927.73"/>
    <n v="0.40560000000000002"/>
    <x v="0"/>
    <x v="8"/>
    <n v="1255379.35805146"/>
  </r>
  <r>
    <n v="3036894.41"/>
    <n v="3187210.5"/>
    <n v="0.5756"/>
    <x v="0"/>
    <x v="4"/>
    <n v="1834470.46882833"/>
  </r>
  <r>
    <n v="2959619.35"/>
    <n v="3181892.06"/>
    <n v="0.5242"/>
    <x v="0"/>
    <x v="9"/>
    <n v="1668021.3720088501"/>
  </r>
  <r>
    <n v="2888664.67"/>
    <n v="3041213.67"/>
    <n v="0.98609999999999998"/>
    <x v="1"/>
    <x v="5"/>
    <n v="2999012.2901597698"/>
  </r>
  <r>
    <n v="2877657.37"/>
    <n v="3024128.37"/>
    <n v="0.52190000000000003"/>
    <x v="3"/>
    <x v="2"/>
    <n v="1578353.3358944601"/>
  </r>
  <r>
    <n v="2862136.75"/>
    <n v="2862136.75"/>
    <n v="0.439"/>
    <x v="3"/>
    <x v="6"/>
    <n v="1256619.7521142301"/>
  </r>
  <r>
    <n v="2781942.03"/>
    <n v="2781942.03"/>
    <n v="0.48620000000000002"/>
    <x v="3"/>
    <x v="10"/>
    <n v="1352617.5153274101"/>
  </r>
  <r>
    <n v="2755654.05"/>
    <n v="2855900.05"/>
    <n v="0.48259999999999997"/>
    <x v="1"/>
    <x v="3"/>
    <n v="1378211.05181983"/>
  </r>
  <r>
    <n v="2609077.42"/>
    <n v="2609077.42"/>
    <n v="0.37080000000000002"/>
    <x v="1"/>
    <x v="8"/>
    <n v="967437.799999999"/>
  </r>
  <r>
    <n v="2582231.42"/>
    <n v="2800938.42"/>
    <n v="0.61639999999999995"/>
    <x v="3"/>
    <x v="9"/>
    <n v="1726560.13717117"/>
  </r>
  <r>
    <n v="2508096.71"/>
    <n v="2660616.71"/>
    <n v="0.47810000000000002"/>
    <x v="1"/>
    <x v="0"/>
    <n v="1271939.7566865101"/>
  </r>
  <r>
    <n v="2451784.0499999998"/>
    <n v="2451784.0499999998"/>
    <n v="0.50209999999999999"/>
    <x v="0"/>
    <x v="5"/>
    <n v="1230972.60175441"/>
  </r>
  <r>
    <n v="2406445.64"/>
    <n v="2580777.64"/>
    <n v="0.50490000000000002"/>
    <x v="3"/>
    <x v="8"/>
    <n v="1303074.70999999"/>
  </r>
  <r>
    <n v="2402307.66"/>
    <n v="2860821.66"/>
    <n v="0.62849999999999995"/>
    <x v="1"/>
    <x v="11"/>
    <n v="1798099.7922765401"/>
  </r>
  <r>
    <n v="2345830.39"/>
    <n v="2521548.39"/>
    <n v="0.49080000000000001"/>
    <x v="3"/>
    <x v="7"/>
    <n v="1237696.720734"/>
  </r>
  <r>
    <n v="2225505.35"/>
    <n v="2323122.35"/>
    <n v="0.46589999999999998"/>
    <x v="3"/>
    <x v="3"/>
    <n v="1082233.68112374"/>
  </r>
  <r>
    <n v="2108938.31"/>
    <n v="2222690.31"/>
    <n v="0.53920000000000001"/>
    <x v="3"/>
    <x v="11"/>
    <n v="1198415.3525893199"/>
  </r>
  <r>
    <n v="2009320.57"/>
    <n v="2009320.57"/>
    <n v="0.48020000000000002"/>
    <x v="0"/>
    <x v="3"/>
    <n v="964794.88769122295"/>
  </r>
  <r>
    <n v="1863040.98"/>
    <n v="1989675.25"/>
    <n v="0.52"/>
    <x v="0"/>
    <x v="11"/>
    <n v="1034600.45958577"/>
  </r>
  <r>
    <n v="1719435.17"/>
    <n v="1874175.46"/>
    <n v="0.46889999999999998"/>
    <x v="0"/>
    <x v="10"/>
    <n v="878851.91228440194"/>
  </r>
  <r>
    <n v="1622006.82"/>
    <n v="1726179.82"/>
    <n v="0.62919999999999998"/>
    <x v="1"/>
    <x v="10"/>
    <n v="1086120.60666234"/>
  </r>
  <r>
    <n v="1618651.26"/>
    <n v="1618651.26"/>
    <n v="0.9758"/>
    <x v="1"/>
    <x v="9"/>
    <n v="1579431.1627486299"/>
  </r>
  <r>
    <n v="1563740.46"/>
    <n v="1563740.46"/>
    <n v="0.50619999999999998"/>
    <x v="1"/>
    <x v="7"/>
    <n v="791514.47211206902"/>
  </r>
  <r>
    <n v="1475498.29"/>
    <n v="1484710.29"/>
    <n v="0.41399999999999998"/>
    <x v="3"/>
    <x v="0"/>
    <n v="614620.41005625797"/>
  </r>
  <r>
    <n v="963460.48"/>
    <n v="1003859.48"/>
    <n v="0.50419999999999998"/>
    <x v="3"/>
    <x v="4"/>
    <n v="506139.53989630699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8">
  <r>
    <n v="39049888.399999999"/>
    <n v="39049888.399999999"/>
    <n v="0.52010000000000001"/>
    <x v="0"/>
    <x v="0"/>
    <n v="20311470.2805641"/>
    <s v="10036-GM SERVICE PARTS OPERATIONS"/>
  </r>
  <r>
    <n v="37707790.149999999"/>
    <n v="38595959.149999999"/>
    <n v="0.82530000000000003"/>
    <x v="1"/>
    <x v="1"/>
    <n v="31854739.091586001"/>
    <s v="10036-GM SERVICE PARTS OPERATIONS"/>
  </r>
  <r>
    <n v="34995844"/>
    <n v="36270222"/>
    <n v="0.85389999999999999"/>
    <x v="1"/>
    <x v="2"/>
    <n v="30971413.379853699"/>
    <s v="10036-GM SERVICE PARTS OPERATIONS"/>
  </r>
  <r>
    <n v="33317494.809999999"/>
    <n v="35793906.719999999"/>
    <n v="0.77039999999999997"/>
    <x v="0"/>
    <x v="3"/>
    <n v="27576833.558017701"/>
    <s v="10036-GM SERVICE PARTS OPERATIONS"/>
  </r>
  <r>
    <n v="33131423.120000001"/>
    <n v="34586489.119999997"/>
    <n v="0.53249999999999997"/>
    <x v="2"/>
    <x v="2"/>
    <n v="18416291.348090701"/>
    <s v="10036-GM SERVICE PARTS OPERATIONS"/>
  </r>
  <r>
    <n v="28914513.030000001"/>
    <n v="30345684.43"/>
    <n v="0.84660000000000002"/>
    <x v="0"/>
    <x v="4"/>
    <n v="25689674.219884999"/>
    <s v="10036-GM SERVICE PARTS OPERATIONS"/>
  </r>
  <r>
    <n v="27008273.309999999"/>
    <n v="28383934.309999999"/>
    <n v="0.75029999999999997"/>
    <x v="2"/>
    <x v="5"/>
    <n v="21295863.6868072"/>
    <s v="10036-GM SERVICE PARTS OPERATIONS"/>
  </r>
  <r>
    <n v="26758717.559999999"/>
    <n v="26758717.559999999"/>
    <n v="0.86019999999999996"/>
    <x v="3"/>
    <x v="6"/>
    <n v="23017382.321478698"/>
    <s v="10036-GM SERVICE PARTS OPERATIONS"/>
  </r>
  <r>
    <n v="26722576.780000001"/>
    <n v="26722576.780000001"/>
    <n v="1"/>
    <x v="1"/>
    <x v="7"/>
    <n v="26722576.780000001"/>
    <s v="10036-GM SERVICE PARTS OPERATIONS"/>
  </r>
  <r>
    <n v="26318850.870000001"/>
    <n v="26318850.870000001"/>
    <n v="0.86650000000000005"/>
    <x v="1"/>
    <x v="8"/>
    <n v="22804567.349999901"/>
    <s v="10036-GM SERVICE PARTS OPERATIONS"/>
  </r>
  <r>
    <n v="24698824.719999999"/>
    <n v="26286120.719999999"/>
    <n v="0.89070000000000005"/>
    <x v="1"/>
    <x v="9"/>
    <n v="23412072.449064199"/>
    <s v="10036-GM SERVICE PARTS OPERATIONS"/>
  </r>
  <r>
    <n v="23557738.66"/>
    <n v="24991170.66"/>
    <n v="0.86360000000000003"/>
    <x v="1"/>
    <x v="10"/>
    <n v="21581624.5357714"/>
    <s v="10036-GM SERVICE PARTS OPERATIONS"/>
  </r>
  <r>
    <n v="22843994.539999999"/>
    <n v="23952985.539999999"/>
    <n v="0.8256"/>
    <x v="2"/>
    <x v="4"/>
    <n v="19774549.993344899"/>
    <s v="10036-GM SERVICE PARTS OPERATIONS"/>
  </r>
  <r>
    <n v="22318986.969999999"/>
    <n v="22459714.969999999"/>
    <n v="0.80559999999999998"/>
    <x v="2"/>
    <x v="10"/>
    <n v="18092513.717914999"/>
    <s v="10036-GM SERVICE PARTS OPERATIONS"/>
  </r>
  <r>
    <n v="22278183.210000001"/>
    <n v="22278183.210000001"/>
    <n v="0.82089999999999996"/>
    <x v="2"/>
    <x v="3"/>
    <n v="18287094.462331101"/>
    <s v="10036-GM SERVICE PARTS OPERATIONS"/>
  </r>
  <r>
    <n v="21897166.629999999"/>
    <n v="23053690.629999999"/>
    <n v="1"/>
    <x v="1"/>
    <x v="0"/>
    <n v="23053690.629999999"/>
    <s v="10036-GM SERVICE PARTS OPERATIONS"/>
  </r>
  <r>
    <n v="21054728.75"/>
    <n v="21433006.75"/>
    <n v="0.85499999999999998"/>
    <x v="2"/>
    <x v="1"/>
    <n v="18324815.1802755"/>
    <s v="10036-GM SERVICE PARTS OPERATIONS"/>
  </r>
  <r>
    <n v="20266285.600000001"/>
    <n v="20266285.600000001"/>
    <n v="0.85389999999999999"/>
    <x v="1"/>
    <x v="3"/>
    <n v="17305195.424812399"/>
    <s v="10036-GM SERVICE PARTS OPERATIONS"/>
  </r>
  <r>
    <n v="19842089.25"/>
    <n v="20913246.25"/>
    <n v="0.78459999999999996"/>
    <x v="2"/>
    <x v="11"/>
    <n v="16408382.457629399"/>
    <s v="10036-GM SERVICE PARTS OPERATIONS"/>
  </r>
  <r>
    <n v="19215481.300000001"/>
    <n v="19215481.300000001"/>
    <n v="0.90759999999999996"/>
    <x v="1"/>
    <x v="6"/>
    <n v="17439602.199999999"/>
    <s v="10036-GM SERVICE PARTS OPERATIONS"/>
  </r>
  <r>
    <n v="19167928.100000001"/>
    <n v="20607473.809999999"/>
    <n v="0.87749999999999995"/>
    <x v="0"/>
    <x v="7"/>
    <n v="18083433.2515704"/>
    <s v="10036-GM SERVICE PARTS OPERATIONS"/>
  </r>
  <r>
    <n v="18913292.890000001"/>
    <n v="20198863.699999999"/>
    <n v="0.90029999999999999"/>
    <x v="0"/>
    <x v="11"/>
    <n v="18185309.3956232"/>
    <s v="10036-GM SERVICE PARTS OPERATIONS"/>
  </r>
  <r>
    <n v="18373767.09"/>
    <n v="18373767.09"/>
    <n v="0.81910000000000005"/>
    <x v="0"/>
    <x v="5"/>
    <n v="15050710.3107205"/>
    <s v="10036-GM SERVICE PARTS OPERATIONS"/>
  </r>
  <r>
    <n v="17134285.52"/>
    <n v="18681573.52"/>
    <n v="0.87380000000000002"/>
    <x v="3"/>
    <x v="2"/>
    <n v="16323969.1530778"/>
    <s v="10036-GM SERVICE PARTS OPERATIONS"/>
  </r>
  <r>
    <n v="16490514.32"/>
    <n v="17974575.52"/>
    <n v="0.82509999999999994"/>
    <x v="0"/>
    <x v="9"/>
    <n v="14831515.103215"/>
    <s v="10036-GM SERVICE PARTS OPERATIONS"/>
  </r>
  <r>
    <n v="16006301.789999999"/>
    <n v="17964191.109999999"/>
    <n v="0.67520000000000002"/>
    <x v="0"/>
    <x v="10"/>
    <n v="12129913.9876149"/>
    <s v="10036-GM SERVICE PARTS OPERATIONS"/>
  </r>
  <r>
    <n v="14531364.6"/>
    <n v="15415471.6"/>
    <n v="0.96499999999999997"/>
    <x v="1"/>
    <x v="4"/>
    <n v="14875160.292785499"/>
    <s v="10036-GM SERVICE PARTS OPERATIONS"/>
  </r>
  <r>
    <n v="13661913.109999999"/>
    <n v="13921457.109999999"/>
    <n v="0.87380000000000002"/>
    <x v="2"/>
    <x v="0"/>
    <n v="12164388.505249999"/>
    <s v="10036-GM SERVICE PARTS OPERATIONS"/>
  </r>
  <r>
    <n v="13630602.99"/>
    <n v="14785531.99"/>
    <n v="0.8095"/>
    <x v="2"/>
    <x v="7"/>
    <n v="11968198.6275157"/>
    <s v="10036-GM SERVICE PARTS OPERATIONS"/>
  </r>
  <r>
    <n v="12989141.630000001"/>
    <n v="13930744.630000001"/>
    <n v="0.86199999999999999"/>
    <x v="2"/>
    <x v="6"/>
    <n v="12008757.34"/>
    <s v="10036-GM SERVICE PARTS OPERATIONS"/>
  </r>
  <r>
    <n v="12912875.300000001"/>
    <n v="13451936.91"/>
    <n v="0.87050000000000005"/>
    <x v="0"/>
    <x v="8"/>
    <n v="11710022.2297529"/>
    <s v="10036-GM SERVICE PARTS OPERATIONS"/>
  </r>
  <r>
    <n v="12680545.939999999"/>
    <n v="13630999.939999999"/>
    <n v="0.8286"/>
    <x v="2"/>
    <x v="8"/>
    <n v="11294590.491878999"/>
    <s v="10036-GM SERVICE PARTS OPERATIONS"/>
  </r>
  <r>
    <n v="12268942.810000001"/>
    <n v="12268942.810000001"/>
    <n v="0.85499999999999998"/>
    <x v="2"/>
    <x v="9"/>
    <n v="10489476.925743001"/>
    <s v="10036-GM SERVICE PARTS OPERATIONS"/>
  </r>
  <r>
    <n v="11809981.75"/>
    <n v="11809981.75"/>
    <n v="0.92300000000000004"/>
    <x v="0"/>
    <x v="6"/>
    <n v="10900903.279330499"/>
    <s v="10036-GM SERVICE PARTS OPERATIONS"/>
  </r>
  <r>
    <n v="11339642.6"/>
    <n v="11339642.6"/>
    <n v="0.84230000000000005"/>
    <x v="0"/>
    <x v="2"/>
    <n v="9551322.2416532394"/>
    <s v="10036-GM SERVICE PARTS OPERATIONS"/>
  </r>
  <r>
    <n v="6181507.9800000004"/>
    <n v="7361706.9800000004"/>
    <n v="0.81589999999999996"/>
    <x v="1"/>
    <x v="11"/>
    <n v="6006569.9262925005"/>
    <s v="10036-GM SERVICE PARTS OPERATIONS"/>
  </r>
  <r>
    <n v="4411941.95"/>
    <n v="4411941.95"/>
    <n v="0.85389999999999999"/>
    <x v="0"/>
    <x v="1"/>
    <n v="3767178.9791551698"/>
    <s v="10036-GM SERVICE PARTS OPERATIONS"/>
  </r>
  <r>
    <n v="3600858.42"/>
    <n v="3600858.42"/>
    <n v="0.9"/>
    <x v="1"/>
    <x v="5"/>
    <n v="3240621.29752"/>
    <s v="10036-GM SERVICE PARTS OPERATIONS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8">
  <r>
    <n v="37866839.869999997"/>
    <n v="37866839.869999997"/>
    <n v="0.51659999999999995"/>
    <x v="0"/>
    <x v="0"/>
    <n v="19563427.584796399"/>
    <s v="10036-GM SERVICE PARTS OPERATIONS"/>
  </r>
  <r>
    <n v="37707790.149999999"/>
    <n v="38595959.149999999"/>
    <n v="0.82530000000000003"/>
    <x v="1"/>
    <x v="1"/>
    <n v="31854739.091586001"/>
    <s v="10036-GM SERVICE PARTS OPERATIONS"/>
  </r>
  <r>
    <n v="34995844"/>
    <n v="36270222"/>
    <n v="0.85389999999999999"/>
    <x v="1"/>
    <x v="2"/>
    <n v="30971413.379853699"/>
    <s v="10036-GM SERVICE PARTS OPERATIONS"/>
  </r>
  <r>
    <n v="32626051.129999999"/>
    <n v="35051069.640000001"/>
    <n v="0.77759999999999996"/>
    <x v="0"/>
    <x v="3"/>
    <n v="27256383.319341701"/>
    <s v="10036-GM SERVICE PARTS OPERATIONS"/>
  </r>
  <r>
    <n v="32571818.449999999"/>
    <n v="34002318.450000003"/>
    <n v="0.52969999999999995"/>
    <x v="2"/>
    <x v="2"/>
    <n v="18009919.729782201"/>
    <s v="10036-GM SERVICE PARTS OPERATIONS"/>
  </r>
  <r>
    <n v="28819310.280000001"/>
    <n v="30245769.469999999"/>
    <n v="0.84640000000000004"/>
    <x v="0"/>
    <x v="4"/>
    <n v="25601493.782158099"/>
    <s v="10036-GM SERVICE PARTS OPERATIONS"/>
  </r>
  <r>
    <n v="26722576.780000001"/>
    <n v="26722576.780000001"/>
    <n v="1"/>
    <x v="1"/>
    <x v="5"/>
    <n v="26722576.780000001"/>
    <s v="10036-GM SERVICE PARTS OPERATIONS"/>
  </r>
  <r>
    <n v="26382559.09"/>
    <n v="27726352.09"/>
    <n v="0.74839999999999995"/>
    <x v="2"/>
    <x v="6"/>
    <n v="20749798.268421002"/>
    <s v="10036-GM SERVICE PARTS OPERATIONS"/>
  </r>
  <r>
    <n v="26264525.059999999"/>
    <n v="26264525.059999999"/>
    <n v="0.86629999999999996"/>
    <x v="1"/>
    <x v="7"/>
    <n v="22753781.759999901"/>
    <s v="10036-GM SERVICE PARTS OPERATIONS"/>
  </r>
  <r>
    <n v="25008192.879999999"/>
    <n v="25008192.879999999"/>
    <n v="0.86009999999999998"/>
    <x v="3"/>
    <x v="8"/>
    <n v="21510636.999405298"/>
    <s v="10036-GM SERVICE PARTS OPERATIONS"/>
  </r>
  <r>
    <n v="24582448.359999999"/>
    <n v="26162266.359999999"/>
    <n v="0.89100000000000001"/>
    <x v="1"/>
    <x v="9"/>
    <n v="23310485.5"/>
    <s v="10036-GM SERVICE PARTS OPERATIONS"/>
  </r>
  <r>
    <n v="23514152.280000001"/>
    <n v="24944936.280000001"/>
    <n v="0.86450000000000005"/>
    <x v="1"/>
    <x v="10"/>
    <n v="21565960.3798378"/>
    <s v="10036-GM SERVICE PARTS OPERATIONS"/>
  </r>
  <r>
    <n v="22828225.460000001"/>
    <n v="23936495.460000001"/>
    <n v="0.82550000000000001"/>
    <x v="2"/>
    <x v="4"/>
    <n v="19760071.4082538"/>
    <s v="10036-GM SERVICE PARTS OPERATIONS"/>
  </r>
  <r>
    <n v="22318986.969999999"/>
    <n v="22459714.969999999"/>
    <n v="0.80559999999999998"/>
    <x v="2"/>
    <x v="10"/>
    <n v="18092513.717914999"/>
    <s v="10036-GM SERVICE PARTS OPERATIONS"/>
  </r>
  <r>
    <n v="22278183.210000001"/>
    <n v="22278183.210000001"/>
    <n v="0.82089999999999996"/>
    <x v="2"/>
    <x v="3"/>
    <n v="18287094.462331101"/>
    <s v="10036-GM SERVICE PARTS OPERATIONS"/>
  </r>
  <r>
    <n v="21897166.629999999"/>
    <n v="23053690.629999999"/>
    <n v="1"/>
    <x v="1"/>
    <x v="0"/>
    <n v="23053690.629999999"/>
    <s v="10036-GM SERVICE PARTS OPERATIONS"/>
  </r>
  <r>
    <n v="20768141.25"/>
    <n v="21141273.25"/>
    <n v="0.85429999999999995"/>
    <x v="2"/>
    <x v="1"/>
    <n v="18061023.326485101"/>
    <s v="10036-GM SERVICE PARTS OPERATIONS"/>
  </r>
  <r>
    <n v="20266285.600000001"/>
    <n v="20266285.600000001"/>
    <n v="0.85389999999999999"/>
    <x v="1"/>
    <x v="3"/>
    <n v="17305195.424812399"/>
    <s v="10036-GM SERVICE PARTS OPERATIONS"/>
  </r>
  <r>
    <n v="19215481.300000001"/>
    <n v="19215481.300000001"/>
    <n v="0.90759999999999996"/>
    <x v="1"/>
    <x v="8"/>
    <n v="17439602.199999999"/>
    <s v="10036-GM SERVICE PARTS OPERATIONS"/>
  </r>
  <r>
    <n v="19129915.620000001"/>
    <n v="20162626.620000001"/>
    <n v="0.7873"/>
    <x v="2"/>
    <x v="11"/>
    <n v="15874578.577002499"/>
    <s v="10036-GM SERVICE PARTS OPERATIONS"/>
  </r>
  <r>
    <n v="18965357.760000002"/>
    <n v="20389690.07"/>
    <n v="0.87780000000000002"/>
    <x v="0"/>
    <x v="5"/>
    <n v="17898694.573802099"/>
    <s v="10036-GM SERVICE PARTS OPERATIONS"/>
  </r>
  <r>
    <n v="18898382.550000001"/>
    <n v="20182939.879999999"/>
    <n v="0.90069999999999995"/>
    <x v="0"/>
    <x v="11"/>
    <n v="18178308.831617799"/>
    <s v="10036-GM SERVICE PARTS OPERATIONS"/>
  </r>
  <r>
    <n v="18224965.949999999"/>
    <n v="18224965.949999999"/>
    <n v="0.81840000000000002"/>
    <x v="0"/>
    <x v="6"/>
    <n v="14916173.222855801"/>
    <s v="10036-GM SERVICE PARTS OPERATIONS"/>
  </r>
  <r>
    <n v="16921755.829999998"/>
    <n v="18449855.829999998"/>
    <n v="0.874"/>
    <x v="3"/>
    <x v="2"/>
    <n v="16124598.3080811"/>
    <s v="10036-GM SERVICE PARTS OPERATIONS"/>
  </r>
  <r>
    <n v="16414881.369999999"/>
    <n v="17892135.989999998"/>
    <n v="0.82709999999999995"/>
    <x v="0"/>
    <x v="9"/>
    <n v="14798950.562224699"/>
    <s v="10036-GM SERVICE PARTS OPERATIONS"/>
  </r>
  <r>
    <n v="15751506.91"/>
    <n v="17678229.739999998"/>
    <n v="0.67479999999999996"/>
    <x v="0"/>
    <x v="10"/>
    <n v="11928829.141559601"/>
    <s v="10036-GM SERVICE PARTS OPERATIONS"/>
  </r>
  <r>
    <n v="14531364.6"/>
    <n v="15415471.6"/>
    <n v="0.96499999999999997"/>
    <x v="1"/>
    <x v="4"/>
    <n v="14875160.292785499"/>
    <s v="10036-GM SERVICE PARTS OPERATIONS"/>
  </r>
  <r>
    <n v="12907169.91"/>
    <n v="13445993.34"/>
    <n v="0.87070000000000003"/>
    <x v="0"/>
    <x v="7"/>
    <n v="11707385.7546505"/>
    <s v="10036-GM SERVICE PARTS OPERATIONS"/>
  </r>
  <r>
    <n v="12894659.52"/>
    <n v="13139626.52"/>
    <n v="0.87139999999999995"/>
    <x v="2"/>
    <x v="0"/>
    <n v="11449836.983999999"/>
    <s v="10036-GM SERVICE PARTS OPERATIONS"/>
  </r>
  <r>
    <n v="12680545.939999999"/>
    <n v="13630999.939999999"/>
    <n v="0.8286"/>
    <x v="2"/>
    <x v="7"/>
    <n v="11294590.491878999"/>
    <s v="10036-GM SERVICE PARTS OPERATIONS"/>
  </r>
  <r>
    <n v="12494554.710000001"/>
    <n v="13400307.710000001"/>
    <n v="0.86099999999999999"/>
    <x v="2"/>
    <x v="8"/>
    <n v="11537910.380000001"/>
    <s v="10036-GM SERVICE PARTS OPERATIONS"/>
  </r>
  <r>
    <n v="12491047.289999999"/>
    <n v="13549419.289999999"/>
    <n v="0.81140000000000001"/>
    <x v="2"/>
    <x v="5"/>
    <n v="10994615.135471201"/>
    <s v="10036-GM SERVICE PARTS OPERATIONS"/>
  </r>
  <r>
    <n v="12268942.810000001"/>
    <n v="12268942.810000001"/>
    <n v="0.85499999999999998"/>
    <x v="2"/>
    <x v="9"/>
    <n v="10489476.925743001"/>
    <s v="10036-GM SERVICE PARTS OPERATIONS"/>
  </r>
  <r>
    <n v="11756251.74"/>
    <n v="11756251.74"/>
    <n v="0.92290000000000005"/>
    <x v="0"/>
    <x v="8"/>
    <n v="10849926.344678801"/>
    <s v="10036-GM SERVICE PARTS OPERATIONS"/>
  </r>
  <r>
    <n v="11322838.92"/>
    <n v="11322838.92"/>
    <n v="0.84289999999999998"/>
    <x v="0"/>
    <x v="2"/>
    <n v="9544536.2985821404"/>
    <s v="10036-GM SERVICE PARTS OPERATIONS"/>
  </r>
  <r>
    <n v="6181507.9800000004"/>
    <n v="7361706.9800000004"/>
    <n v="0.81589999999999996"/>
    <x v="1"/>
    <x v="11"/>
    <n v="6006569.9262925005"/>
    <s v="10036-GM SERVICE PARTS OPERATIONS"/>
  </r>
  <r>
    <n v="4311750.09"/>
    <n v="4311750.09"/>
    <n v="0.85619999999999996"/>
    <x v="0"/>
    <x v="1"/>
    <n v="3691831.4545434802"/>
    <s v="10036-GM SERVICE PARTS OPERATIONS"/>
  </r>
  <r>
    <n v="3600858.42"/>
    <n v="3600858.42"/>
    <n v="0.9"/>
    <x v="1"/>
    <x v="6"/>
    <n v="3240621.29752"/>
    <s v="10036-GM SERVICE PARTS OPERATIONS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">
  <r>
    <n v="1750524.68"/>
    <n v="1750524.68"/>
    <n v="0.86070000000000002"/>
    <x v="0"/>
    <x v="0"/>
    <n v="1506745.3220734401"/>
    <s v="10036-GM SERVICE PARTS OPERATIONS"/>
  </r>
  <r>
    <n v="1183048.53"/>
    <n v="1183048.53"/>
    <n v="0.63229999999999997"/>
    <x v="1"/>
    <x v="1"/>
    <n v="748042.69576774898"/>
    <s v="10036-GM SERVICE PARTS OPERATIONS"/>
  </r>
  <r>
    <n v="1139555.7"/>
    <n v="1236112.7"/>
    <n v="0.78759999999999997"/>
    <x v="2"/>
    <x v="2"/>
    <n v="973583.49204449996"/>
    <s v="10036-GM SERVICE PARTS OPERATIONS"/>
  </r>
  <r>
    <n v="767253.59"/>
    <n v="781830.59"/>
    <n v="0.91390000000000005"/>
    <x v="2"/>
    <x v="1"/>
    <n v="714551.52124999999"/>
    <s v="10036-GM SERVICE PARTS OPERATIONS"/>
  </r>
  <r>
    <n v="712173.63"/>
    <n v="750619.63"/>
    <n v="0.71120000000000005"/>
    <x v="2"/>
    <x v="3"/>
    <n v="533803.88062689896"/>
    <s v="10036-GM SERVICE PARTS OPERATIONS"/>
  </r>
  <r>
    <n v="691443.68"/>
    <n v="742837.08"/>
    <n v="0.43140000000000001"/>
    <x v="1"/>
    <x v="4"/>
    <n v="320450.23867602"/>
    <s v="10036-GM SERVICE PARTS OPERATIONS"/>
  </r>
  <r>
    <n v="625714.22"/>
    <n v="657582.22"/>
    <n v="0.83040000000000003"/>
    <x v="2"/>
    <x v="5"/>
    <n v="546065.41838619998"/>
    <s v="10036-GM SERVICE PARTS OPERATIONS"/>
  </r>
  <r>
    <n v="559604.67000000004"/>
    <n v="584170.67000000004"/>
    <n v="0.6956"/>
    <x v="2"/>
    <x v="6"/>
    <n v="406371.61830849998"/>
    <s v="10036-GM SERVICE PARTS OPERATIONS"/>
  </r>
  <r>
    <n v="494586.92"/>
    <n v="530436.92000000004"/>
    <n v="0.88770000000000004"/>
    <x v="2"/>
    <x v="0"/>
    <n v="470846.95999999897"/>
    <s v="10036-GM SERVICE PARTS OPERATIONS"/>
  </r>
  <r>
    <n v="286587.5"/>
    <n v="291733.5"/>
    <n v="0.9042"/>
    <x v="2"/>
    <x v="7"/>
    <n v="263791.85379039898"/>
    <s v="10036-GM SERVICE PARTS OPERATIONS"/>
  </r>
  <r>
    <n v="254794.88"/>
    <n v="285961.37"/>
    <n v="0.70320000000000005"/>
    <x v="1"/>
    <x v="8"/>
    <n v="201084.8460553"/>
    <s v="10036-GM SERVICE PARTS OPERATIONS"/>
  </r>
  <r>
    <n v="212529.69"/>
    <n v="231717.69"/>
    <n v="0.86040000000000005"/>
    <x v="0"/>
    <x v="6"/>
    <n v="199370.84499664101"/>
    <s v="10036-GM SERVICE PARTS OPERATIONS"/>
  </r>
  <r>
    <n v="202570.34"/>
    <n v="217783.74"/>
    <n v="0.84830000000000005"/>
    <x v="1"/>
    <x v="2"/>
    <n v="184738.67776824001"/>
    <s v="10036-GM SERVICE PARTS OPERATIONS"/>
  </r>
  <r>
    <n v="148801.14000000001"/>
    <n v="148801.14000000001"/>
    <n v="0.90410000000000001"/>
    <x v="1"/>
    <x v="5"/>
    <n v="134537.08786465001"/>
    <s v="10036-GM SERVICE PARTS OPERATIONS"/>
  </r>
  <r>
    <n v="116376.36"/>
    <n v="123854.36"/>
    <n v="0.82020000000000004"/>
    <x v="3"/>
    <x v="9"/>
    <n v="101586.94906427999"/>
    <s v="10036-GM SERVICE PARTS OPERATIONS"/>
  </r>
  <r>
    <n v="100191.86"/>
    <n v="100191.86"/>
    <n v="0.752"/>
    <x v="1"/>
    <x v="7"/>
    <n v="75347.524611689994"/>
    <s v="10036-GM SERVICE PARTS OPERATIONS"/>
  </r>
  <r>
    <n v="95202.75"/>
    <n v="99914.97"/>
    <n v="0.88260000000000005"/>
    <x v="1"/>
    <x v="10"/>
    <n v="88180.437726921999"/>
    <s v="10036-GM SERVICE PARTS OPERATIONS"/>
  </r>
  <r>
    <n v="75632.95"/>
    <n v="82439.53"/>
    <n v="0.39500000000000002"/>
    <x v="1"/>
    <x v="9"/>
    <n v="32564.5409903"/>
    <s v="10036-GM SERVICE PARTS OPERATIONS"/>
  </r>
  <r>
    <n v="54325.81"/>
    <n v="54325.81"/>
    <n v="0.93479999999999996"/>
    <x v="3"/>
    <x v="11"/>
    <n v="50785.59"/>
    <s v="10036-GM SERVICE PARTS OPERATIONS"/>
  </r>
  <r>
    <n v="53730.01"/>
    <n v="53730.01"/>
    <n v="0.94879999999999998"/>
    <x v="1"/>
    <x v="0"/>
    <n v="50976.934651709998"/>
    <s v="10036-GM SERVICE PARTS OPERATIONS"/>
  </r>
  <r>
    <n v="43586.38"/>
    <n v="46234.38"/>
    <n v="0.33879999999999999"/>
    <x v="3"/>
    <x v="8"/>
    <n v="15664.1559336099"/>
    <s v="10036-GM SERVICE PARTS OPERATIONS"/>
  </r>
  <r>
    <n v="16803.68"/>
    <n v="16803.68"/>
    <n v="0.40379999999999999"/>
    <x v="1"/>
    <x v="6"/>
    <n v="6785.9430710999904"/>
    <s v="10036-GM SERVICE PARTS OPERATIONS"/>
  </r>
  <r>
    <n v="15769.08"/>
    <n v="16490.080000000002"/>
    <n v="0.878"/>
    <x v="2"/>
    <x v="10"/>
    <n v="14478.585091000001"/>
    <s v="10036-GM SERVICE PARTS OPERATIONS"/>
  </r>
  <r>
    <n v="14910.34"/>
    <n v="15923.82"/>
    <n v="0.43959999999999999"/>
    <x v="1"/>
    <x v="3"/>
    <n v="7000.5640053759898"/>
    <s v="10036-GM SERVICE PARTS OPERATIONS"/>
  </r>
  <r>
    <n v="5705.39"/>
    <n v="5943.57"/>
    <n v="0.44359999999999999"/>
    <x v="1"/>
    <x v="11"/>
    <n v="2636.47510237799"/>
    <s v="10036-GM SERVICE PARTS OPERATION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6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7" indent="0" outline="1" outlineData="1" multipleFieldFilters="0">
  <location ref="A3:D46" firstHeaderRow="0" firstDataRow="1" firstDataCol="1"/>
  <pivotFields count="7">
    <pivotField showAll="0" defaultSubtotal="0">
      <items count="1">
        <item x="0"/>
      </items>
    </pivotField>
    <pivotField dataField="1" numFmtId="164" showAll="0" defaultSubtotal="0"/>
    <pivotField dataField="1" numFmtId="164" showAll="0" defaultSubtotal="0"/>
    <pivotField dataField="1" numFmtId="10" showAll="0" defaultSubtotal="0"/>
    <pivotField axis="axisRow" showAll="0" defaultSubtotal="0">
      <items count="4">
        <item x="0"/>
        <item x="1"/>
        <item x="2"/>
        <item x="3"/>
      </items>
    </pivotField>
    <pivotField axis="axisRow" showAll="0" defaultSubtota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numFmtId="165" showAll="0" defaultSubtotal="0"/>
  </pivotFields>
  <rowFields count="2">
    <field x="4"/>
    <field x="5"/>
  </rowFields>
  <rowItems count="43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3"/>
    </i>
    <i r="1">
      <x/>
    </i>
    <i r="1"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Revenue_Nonwty" fld="1" baseField="0" baseItem="0"/>
    <dataField name="Sum of Total Net Sales" fld="2" baseField="0" baseItem="0" numFmtId="165"/>
    <dataField name="Sum of CM Net Sales %" fld="3" baseField="0" baseItem="0" numFmtId="10"/>
  </dataFields>
  <formats count="11">
    <format dxfId="41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40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39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38">
      <pivotArea collapsedLevelsAreSubtotals="1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5" count="0"/>
        </references>
      </pivotArea>
    </format>
    <format dxfId="37">
      <pivotArea collapsedLevelsAreSubtotals="1" fieldPosition="0">
        <references count="2">
          <reference field="4294967294" count="1" selected="0">
            <x v="0"/>
          </reference>
          <reference field="4" count="1">
            <x v="1"/>
          </reference>
        </references>
      </pivotArea>
    </format>
    <format dxfId="36">
      <pivotArea collapsedLevelsAreSubtotals="1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5" count="0"/>
        </references>
      </pivotArea>
    </format>
    <format dxfId="35">
      <pivotArea collapsedLevelsAreSubtotals="1" fieldPosition="0">
        <references count="2">
          <reference field="4294967294" count="1" selected="0">
            <x v="0"/>
          </reference>
          <reference field="4" count="1">
            <x v="2"/>
          </reference>
        </references>
      </pivotArea>
    </format>
    <format dxfId="34">
      <pivotArea collapsedLevelsAreSubtotals="1" fieldPosition="0">
        <references count="3">
          <reference field="4294967294" count="1" selected="0">
            <x v="0"/>
          </reference>
          <reference field="4" count="1" selected="0">
            <x v="2"/>
          </reference>
          <reference field="5" count="0"/>
        </references>
      </pivotArea>
    </format>
    <format dxfId="33">
      <pivotArea collapsedLevelsAreSubtotals="1" fieldPosition="0">
        <references count="2">
          <reference field="4294967294" count="1" selected="0">
            <x v="0"/>
          </reference>
          <reference field="4" count="1">
            <x v="3"/>
          </reference>
        </references>
      </pivotArea>
    </format>
    <format dxfId="32">
      <pivotArea collapsedLevelsAreSubtotals="1" fieldPosition="0">
        <references count="3">
          <reference field="4294967294" count="1" selected="0">
            <x v="0"/>
          </reference>
          <reference field="4" count="1" selected="0">
            <x v="3"/>
          </reference>
          <reference field="5" count="2">
            <x v="0"/>
            <x v="1"/>
          </reference>
        </references>
      </pivotArea>
    </format>
    <format dxfId="31">
      <pivotArea field="4" grandRow="1" outline="0" collapsedLevelsAreSubtotals="1" axis="axisRow" fieldPosition="0">
        <references count="1">
          <reference field="4294967294" count="1" selected="0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2" cacheId="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D46" firstHeaderRow="0" firstDataRow="1" firstDataCol="1"/>
  <pivotFields count="7">
    <pivotField showAll="0" defaultSubtotal="0"/>
    <pivotField dataField="1" numFmtId="164" showAll="0" defaultSubtotal="0"/>
    <pivotField dataField="1" numFmtId="164" showAll="0" defaultSubtotal="0"/>
    <pivotField dataField="1" numFmtId="10" showAll="0" defaultSubtotal="0"/>
    <pivotField axis="axisRow" showAll="0" defaultSubtotal="0">
      <items count="4">
        <item x="0"/>
        <item x="1"/>
        <item x="2"/>
        <item x="3"/>
      </items>
    </pivotField>
    <pivotField axis="axisRow" showAll="0" defaultSubtota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numFmtId="165" showAll="0" defaultSubtotal="0"/>
  </pivotFields>
  <rowFields count="2">
    <field x="4"/>
    <field x="5"/>
  </rowFields>
  <rowItems count="43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3"/>
    </i>
    <i r="1">
      <x/>
    </i>
    <i r="1"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Revenue_Nonwty" fld="1" baseField="0" baseItem="0" numFmtId="164"/>
    <dataField name="Sum of Total Net Sales" fld="2" baseField="0" baseItem="0" numFmtId="164"/>
    <dataField name="Sum of CM Net Sales %" fld="3" baseField="0" baseItem="0" numFmtId="10"/>
  </dataFields>
  <formats count="2">
    <format dxfId="26">
      <pivotArea outline="0" collapsedLevelsAreSubtotals="1" fieldPosition="0">
        <references count="1">
          <reference field="4294967294" count="2" selected="0">
            <x v="0"/>
            <x v="1"/>
          </reference>
        </references>
      </pivotArea>
    </format>
    <format dxfId="25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E9E494-710C-4E1F-9919-2A18E926FEE2}" name="PivotTable1" cacheId="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D46" firstHeaderRow="0" firstDataRow="1" firstDataCol="1"/>
  <pivotFields count="6">
    <pivotField dataField="1" numFmtId="164" showAll="0" defaultSubtotal="0"/>
    <pivotField dataField="1" numFmtId="164" showAll="0" defaultSubtotal="0"/>
    <pivotField dataField="1" numFmtId="10" showAll="0" defaultSubtotal="0"/>
    <pivotField axis="axisRow" showAll="0" defaultSubtotal="0">
      <items count="4">
        <item x="3"/>
        <item x="1"/>
        <item x="0"/>
        <item x="2"/>
      </items>
    </pivotField>
    <pivotField axis="axisRow" showAll="0" defaultSubtotal="0">
      <items count="12">
        <item x="8"/>
        <item x="3"/>
        <item x="1"/>
        <item x="2"/>
        <item x="11"/>
        <item x="5"/>
        <item x="9"/>
        <item x="10"/>
        <item x="7"/>
        <item x="0"/>
        <item x="6"/>
        <item x="4"/>
      </items>
    </pivotField>
    <pivotField numFmtId="165" showAll="0" defaultSubtotal="0"/>
  </pivotFields>
  <rowFields count="2">
    <field x="3"/>
    <field x="4"/>
  </rowFields>
  <rowItems count="43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3"/>
    </i>
    <i r="1">
      <x/>
    </i>
    <i r="1"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Revenue_Nonwty" fld="0" baseField="0" baseItem="0" numFmtId="165"/>
    <dataField name="Sum of Total Net Sales" fld="1" baseField="0" baseItem="0" numFmtId="165"/>
    <dataField name="Sum of CM Net Sales %" fld="2" baseField="0" baseItem="0" numFmtId="10"/>
  </dataFields>
  <formats count="2">
    <format dxfId="24">
      <pivotArea outline="0" collapsedLevelsAreSubtotals="1" fieldPosition="0">
        <references count="1">
          <reference field="4294967294" count="2" selected="0">
            <x v="0"/>
            <x v="1"/>
          </reference>
        </references>
      </pivotArea>
    </format>
    <format dxfId="23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D40902-BE5F-4DC8-A741-709223244FBE}" name="PivotTable2" cacheId="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D46" firstHeaderRow="0" firstDataRow="1" firstDataCol="1"/>
  <pivotFields count="7">
    <pivotField dataField="1" numFmtId="164" showAll="0" defaultSubtotal="0"/>
    <pivotField dataField="1" numFmtId="164" showAll="0" defaultSubtotal="0"/>
    <pivotField dataField="1" numFmtId="10" showAll="0" defaultSubtotal="0"/>
    <pivotField axis="axisRow" showAll="0" defaultSubtotal="0">
      <items count="4">
        <item x="2"/>
        <item x="1"/>
        <item x="0"/>
        <item x="3"/>
      </items>
    </pivotField>
    <pivotField axis="axisRow" showAll="0" defaultSubtotal="0">
      <items count="12">
        <item x="6"/>
        <item x="2"/>
        <item x="1"/>
        <item x="5"/>
        <item x="11"/>
        <item x="0"/>
        <item x="7"/>
        <item x="9"/>
        <item x="8"/>
        <item x="10"/>
        <item x="3"/>
        <item x="4"/>
      </items>
    </pivotField>
    <pivotField showAll="0" defaultSubtotal="0"/>
    <pivotField showAll="0" defaultSubtotal="0"/>
  </pivotFields>
  <rowFields count="2">
    <field x="3"/>
    <field x="4"/>
  </rowFields>
  <rowItems count="43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3"/>
    </i>
    <i r="1">
      <x/>
    </i>
    <i r="1"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Revenue_Nonwty" fld="0" baseField="0" baseItem="0" numFmtId="164"/>
    <dataField name="Sum of Total Net Sales" fld="1" baseField="0" baseItem="0" numFmtId="164"/>
    <dataField name="Sum of CM Net Sales %" fld="2" baseField="0" baseItem="0" numFmtId="10"/>
  </dataFields>
  <formats count="2">
    <format dxfId="22">
      <pivotArea outline="0" collapsedLevelsAreSubtotals="1" fieldPosition="0">
        <references count="1">
          <reference field="4294967294" count="2" selected="0">
            <x v="0"/>
            <x v="1"/>
          </reference>
        </references>
      </pivotArea>
    </format>
    <format dxfId="21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3DACDE-5818-4E6F-BA1A-7A3190A989C0}" name="PivotTable3" cacheId="1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D46" firstHeaderRow="0" firstDataRow="1" firstDataCol="1"/>
  <pivotFields count="7">
    <pivotField dataField="1" numFmtId="164" showAll="0" defaultSubtotal="0"/>
    <pivotField dataField="1" numFmtId="164" showAll="0" defaultSubtotal="0"/>
    <pivotField dataField="1" numFmtId="10" showAll="0" defaultSubtotal="0"/>
    <pivotField axis="axisRow" showAll="0" defaultSubtotal="0">
      <items count="4">
        <item x="2"/>
        <item x="1"/>
        <item x="0"/>
        <item x="3"/>
      </items>
    </pivotField>
    <pivotField axis="axisRow" showAll="0" defaultSubtotal="0">
      <items count="12">
        <item x="8"/>
        <item x="2"/>
        <item x="1"/>
        <item x="6"/>
        <item x="11"/>
        <item x="0"/>
        <item x="5"/>
        <item x="9"/>
        <item x="7"/>
        <item x="10"/>
        <item x="3"/>
        <item x="4"/>
      </items>
    </pivotField>
    <pivotField showAll="0" defaultSubtotal="0"/>
    <pivotField showAll="0" defaultSubtotal="0"/>
  </pivotFields>
  <rowFields count="2">
    <field x="3"/>
    <field x="4"/>
  </rowFields>
  <rowItems count="43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3"/>
    </i>
    <i r="1">
      <x/>
    </i>
    <i r="1"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Revenue_Nonwty" fld="0" baseField="0" baseItem="0" numFmtId="164"/>
    <dataField name="Sum of Total Net Sales" fld="1" baseField="0" baseItem="0" numFmtId="164"/>
    <dataField name="Sum of CM Net Sales %" fld="2" baseField="0" baseItem="0" numFmtId="10"/>
  </dataFields>
  <formats count="2">
    <format dxfId="20">
      <pivotArea outline="0" collapsedLevelsAreSubtotals="1" fieldPosition="0">
        <references count="1">
          <reference field="4294967294" count="2" selected="0">
            <x v="0"/>
            <x v="1"/>
          </reference>
        </references>
      </pivotArea>
    </format>
    <format dxfId="19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5D872C-6B3D-4A1C-8D6E-7B9E9CEB0D7A}" name="PivotTable4" cacheId="1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D33" firstHeaderRow="0" firstDataRow="1" firstDataCol="1"/>
  <pivotFields count="7">
    <pivotField dataField="1" numFmtId="164" showAll="0" defaultSubtotal="0"/>
    <pivotField dataField="1" numFmtId="164" showAll="0" defaultSubtotal="0"/>
    <pivotField dataField="1" numFmtId="10" showAll="0" defaultSubtotal="0"/>
    <pivotField axis="axisRow" showAll="0" defaultSubtotal="0">
      <items count="4">
        <item x="2"/>
        <item x="3"/>
        <item x="1"/>
        <item x="0"/>
      </items>
    </pivotField>
    <pivotField axis="axisRow" showAll="0" defaultSubtotal="0">
      <items count="12">
        <item x="0"/>
        <item x="6"/>
        <item x="7"/>
        <item x="5"/>
        <item x="3"/>
        <item x="1"/>
        <item x="2"/>
        <item x="9"/>
        <item x="11"/>
        <item x="8"/>
        <item x="4"/>
        <item x="10"/>
      </items>
    </pivotField>
    <pivotField showAll="0" defaultSubtotal="0"/>
    <pivotField showAll="0" defaultSubtotal="0"/>
  </pivotFields>
  <rowFields count="2">
    <field x="3"/>
    <field x="4"/>
  </rowFields>
  <rowItems count="30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11"/>
    </i>
    <i>
      <x v="1"/>
    </i>
    <i r="1">
      <x v="7"/>
    </i>
    <i r="1">
      <x v="8"/>
    </i>
    <i r="1">
      <x v="9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3"/>
    </i>
    <i r="1">
      <x/>
    </i>
    <i r="1"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Revenue_Nonwty" fld="0" baseField="0" baseItem="0" numFmtId="164"/>
    <dataField name="Sum of Total Net Sales" fld="1" baseField="0" baseItem="0" numFmtId="164"/>
    <dataField name="Sum of CM Net Sales %" fld="2" baseField="0" baseItem="0" numFmtId="10"/>
  </dataFields>
  <formats count="2">
    <format dxfId="18">
      <pivotArea outline="0" collapsedLevelsAreSubtotals="1" fieldPosition="0">
        <references count="1">
          <reference field="4294967294" count="2" selected="0">
            <x v="0"/>
            <x v="1"/>
          </reference>
        </references>
      </pivotArea>
    </format>
    <format dxfId="17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G39" totalsRowShown="0">
  <autoFilter ref="A1:G39" xr:uid="{00000000-0009-0000-0100-000001000000}"/>
  <tableColumns count="7">
    <tableColumn id="1" xr3:uid="{00000000-0010-0000-0000-000001000000}" name="Channel Name"/>
    <tableColumn id="2" xr3:uid="{00000000-0010-0000-0000-000002000000}" name="Revenue_Nonwty" dataDxfId="30"/>
    <tableColumn id="3" xr3:uid="{00000000-0010-0000-0000-000003000000}" name="Total Net Sales" dataDxfId="29"/>
    <tableColumn id="4" xr3:uid="{00000000-0010-0000-0000-000004000000}" name="CM Net Sales %" dataDxfId="28"/>
    <tableColumn id="5" xr3:uid="{00000000-0010-0000-0000-000005000000}" name="Year"/>
    <tableColumn id="6" xr3:uid="{00000000-0010-0000-0000-000006000000}" name="Month"/>
    <tableColumn id="7" xr3:uid="{00000000-0010-0000-0000-000007000000}" name="CM Net Sales" dataDxfId="27" dataCellStyle="Currenc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B39779B5-57DD-48D5-8648-E3FF4D474036}" name="Table7" displayName="Table7" ref="A1:G26" totalsRowShown="0">
  <autoFilter ref="A1:G26" xr:uid="{B39779B5-57DD-48D5-8648-E3FF4D474036}"/>
  <tableColumns count="7">
    <tableColumn id="1" xr3:uid="{29E10A7D-BCC2-498A-830D-CB5B5CFE3E43}" name="Revenue_Nonwty" dataDxfId="16"/>
    <tableColumn id="2" xr3:uid="{B92C7A6F-C6A1-434D-A8D5-AA9E26ACA598}" name="Total Net Sales" dataDxfId="15"/>
    <tableColumn id="3" xr3:uid="{554EA2D3-E1CA-4049-A48E-1260D4BEDF8A}" name="CM Net Sales %" dataDxfId="14"/>
    <tableColumn id="4" xr3:uid="{0D9188DF-C40F-446D-AC98-5E0652921540}" name="Year"/>
    <tableColumn id="5" xr3:uid="{0929BAB4-DDBE-4CF3-87E4-389EDCC48587}" name="Month"/>
    <tableColumn id="6" xr3:uid="{90B776A2-D9B4-437F-9664-A56B5F2F792E}" name="CM Net Sales"/>
    <tableColumn id="7" xr3:uid="{36259347-2EC4-411B-AB02-19891E1765EF}" name="Payer - Nam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E3F6AC3-C31F-4C6C-A4E9-963505646A47}" name="Table5" displayName="Table5" ref="A1:G39" totalsRowShown="0">
  <autoFilter ref="A1:G39" xr:uid="{3E3F6AC3-C31F-4C6C-A4E9-963505646A47}"/>
  <tableColumns count="7">
    <tableColumn id="1" xr3:uid="{966C34B5-2F3A-45F1-8DF1-03DDC47CE723}" name="Revenue_Nonwty" dataDxfId="13"/>
    <tableColumn id="2" xr3:uid="{83F9A411-3D5B-4015-B5C7-705721E07867}" name="Total Net Sales" dataDxfId="12"/>
    <tableColumn id="3" xr3:uid="{DE1F910D-E589-4C32-A9C8-6395B43A7DAE}" name="CM Net Sales %" dataDxfId="11"/>
    <tableColumn id="4" xr3:uid="{C96F563E-126E-4C8F-B1E0-EC48EBAAE98C}" name="Year"/>
    <tableColumn id="5" xr3:uid="{63569128-A2F1-4D2C-8E3D-21E198D0FFC0}" name="Month"/>
    <tableColumn id="6" xr3:uid="{4BA60706-CAD7-40C9-958A-FC0B26F6ED89}" name="CM Net Sales"/>
    <tableColumn id="7" xr3:uid="{23642783-E4E7-4337-A9CF-3780667E52D2}" name="Payer - Nam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2233ACE-6F98-4810-A69F-B002CBA5E62D}" name="Table4" displayName="Table4" ref="A1:G39" totalsRowShown="0">
  <autoFilter ref="A1:G39" xr:uid="{82233ACE-6F98-4810-A69F-B002CBA5E62D}"/>
  <tableColumns count="7">
    <tableColumn id="1" xr3:uid="{472698F3-53E3-4A87-92DC-AD552CE02DF8}" name="Revenue_Nonwty" dataDxfId="10"/>
    <tableColumn id="2" xr3:uid="{16FC9C41-D749-4E28-A425-05E7B6C12A1C}" name="Total Net Sales" dataDxfId="9"/>
    <tableColumn id="3" xr3:uid="{BEF2CBE9-1EEE-4665-A28F-78BB272E3A76}" name="CM Net Sales %" dataDxfId="8"/>
    <tableColumn id="4" xr3:uid="{0E5F0DB6-00E6-42D6-9D2E-7E9395E3C82B}" name="Year"/>
    <tableColumn id="5" xr3:uid="{80AD3FB9-1AD4-4403-ACAB-A479F2B4B2A3}" name="Month"/>
    <tableColumn id="6" xr3:uid="{EB08B5D2-3EDB-471A-BC21-31EB5784AB7E}" name="CM Net Sales"/>
    <tableColumn id="7" xr3:uid="{79A3092F-4740-42A8-A8CF-8D2D799F8695}" name="Payer - Nam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5112C0E-87B0-4A26-A11F-35CBCD960594}" name="Table3" displayName="Table3" ref="A1:F39" totalsRowShown="0">
  <autoFilter ref="A1:F39" xr:uid="{B5112C0E-87B0-4A26-A11F-35CBCD960594}"/>
  <tableColumns count="6">
    <tableColumn id="1" xr3:uid="{EE2921FD-30E1-49C2-B3B4-E16D32915D60}" name="Revenue_Nonwty" dataDxfId="7"/>
    <tableColumn id="2" xr3:uid="{14FA390E-7F9E-4D26-85C5-2AF8CD00CA58}" name="Total Net Sales" dataDxfId="6"/>
    <tableColumn id="3" xr3:uid="{0452F32A-7BB9-4A20-984F-3850F7AD0D81}" name="CM Net Sales %" dataDxfId="5"/>
    <tableColumn id="4" xr3:uid="{3D430A14-C7EE-43B2-8BB5-ED8668983EB5}" name="Year"/>
    <tableColumn id="5" xr3:uid="{1D01B3DB-1523-469A-9585-AF1427B5A0EA}" name="Month"/>
    <tableColumn id="6" xr3:uid="{D1383E32-DED1-4393-8822-844C1D3C1A93}" name="CM Net Sales" dataDxfId="4" dataCellStyle="Currency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1:G39" totalsRowShown="0">
  <autoFilter ref="A1:G39" xr:uid="{00000000-0009-0000-0100-000002000000}"/>
  <tableColumns count="7">
    <tableColumn id="1" xr3:uid="{00000000-0010-0000-0100-000001000000}" name="Channel Name"/>
    <tableColumn id="2" xr3:uid="{00000000-0010-0000-0100-000002000000}" name="Revenue_Nonwty" dataDxfId="3"/>
    <tableColumn id="3" xr3:uid="{00000000-0010-0000-0100-000003000000}" name="Total Net Sales" dataDxfId="2"/>
    <tableColumn id="4" xr3:uid="{00000000-0010-0000-0100-000004000000}" name="CM Net Sales %" dataDxfId="1"/>
    <tableColumn id="5" xr3:uid="{00000000-0010-0000-0100-000005000000}" name="Year"/>
    <tableColumn id="6" xr3:uid="{00000000-0010-0000-0100-000006000000}" name="Month"/>
    <tableColumn id="7" xr3:uid="{00000000-0010-0000-0100-000007000000}" name="CM Net Sales" dataDxfId="0" dataCellStyle="Currenc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customProperty" Target="../customProperty7.bin"/><Relationship Id="rId3" Type="http://schemas.openxmlformats.org/officeDocument/2006/relationships/customProperty" Target="../customProperty2.bin"/><Relationship Id="rId7" Type="http://schemas.openxmlformats.org/officeDocument/2006/relationships/customProperty" Target="../customProperty6.bin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8.bin"/><Relationship Id="rId6" Type="http://schemas.openxmlformats.org/officeDocument/2006/relationships/customProperty" Target="../customProperty5.bin"/><Relationship Id="rId11" Type="http://schemas.openxmlformats.org/officeDocument/2006/relationships/customProperty" Target="../customProperty10.bin"/><Relationship Id="rId5" Type="http://schemas.openxmlformats.org/officeDocument/2006/relationships/customProperty" Target="../customProperty4.bin"/><Relationship Id="rId10" Type="http://schemas.openxmlformats.org/officeDocument/2006/relationships/customProperty" Target="../customProperty9.bin"/><Relationship Id="rId4" Type="http://schemas.openxmlformats.org/officeDocument/2006/relationships/customProperty" Target="../customProperty3.bin"/><Relationship Id="rId9" Type="http://schemas.openxmlformats.org/officeDocument/2006/relationships/customProperty" Target="../customProperty8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customProperty" Target="../customProperty17.bin"/><Relationship Id="rId3" Type="http://schemas.openxmlformats.org/officeDocument/2006/relationships/customProperty" Target="../customProperty12.bin"/><Relationship Id="rId7" Type="http://schemas.openxmlformats.org/officeDocument/2006/relationships/customProperty" Target="../customProperty16.bin"/><Relationship Id="rId2" Type="http://schemas.openxmlformats.org/officeDocument/2006/relationships/customProperty" Target="../customProperty11.bin"/><Relationship Id="rId1" Type="http://schemas.openxmlformats.org/officeDocument/2006/relationships/printerSettings" Target="../printerSettings/printerSettings9.bin"/><Relationship Id="rId6" Type="http://schemas.openxmlformats.org/officeDocument/2006/relationships/customProperty" Target="../customProperty15.bin"/><Relationship Id="rId11" Type="http://schemas.openxmlformats.org/officeDocument/2006/relationships/customProperty" Target="../customProperty20.bin"/><Relationship Id="rId5" Type="http://schemas.openxmlformats.org/officeDocument/2006/relationships/customProperty" Target="../customProperty14.bin"/><Relationship Id="rId10" Type="http://schemas.openxmlformats.org/officeDocument/2006/relationships/customProperty" Target="../customProperty19.bin"/><Relationship Id="rId4" Type="http://schemas.openxmlformats.org/officeDocument/2006/relationships/customProperty" Target="../customProperty13.bin"/><Relationship Id="rId9" Type="http://schemas.openxmlformats.org/officeDocument/2006/relationships/customProperty" Target="../customProperty1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3:D46"/>
  <sheetViews>
    <sheetView topLeftCell="A34" workbookViewId="0">
      <selection activeCell="G41" sqref="G41"/>
    </sheetView>
  </sheetViews>
  <sheetFormatPr defaultRowHeight="14.5" x14ac:dyDescent="0.35"/>
  <cols>
    <col min="1" max="1" width="13.7265625" bestFit="1" customWidth="1"/>
    <col min="2" max="2" width="22.08984375" bestFit="1" customWidth="1"/>
    <col min="3" max="3" width="19.6328125" bestFit="1" customWidth="1"/>
    <col min="4" max="4" width="20.08984375" bestFit="1" customWidth="1"/>
    <col min="5" max="5" width="14.81640625" bestFit="1" customWidth="1"/>
    <col min="6" max="6" width="20.08984375" bestFit="1" customWidth="1"/>
    <col min="7" max="7" width="4.81640625" bestFit="1" customWidth="1"/>
    <col min="8" max="8" width="6.81640625" bestFit="1" customWidth="1"/>
    <col min="9" max="9" width="5.81640625" bestFit="1" customWidth="1"/>
    <col min="10" max="10" width="24.453125" bestFit="1" customWidth="1"/>
    <col min="11" max="11" width="24.90625" bestFit="1" customWidth="1"/>
  </cols>
  <sheetData>
    <row r="3" spans="1:4" x14ac:dyDescent="0.35">
      <c r="A3" s="5" t="s">
        <v>20</v>
      </c>
      <c r="B3" t="s">
        <v>24</v>
      </c>
      <c r="C3" t="s">
        <v>22</v>
      </c>
      <c r="D3" t="s">
        <v>23</v>
      </c>
    </row>
    <row r="4" spans="1:4" x14ac:dyDescent="0.35">
      <c r="A4" s="6">
        <v>2019</v>
      </c>
      <c r="B4" s="7"/>
      <c r="C4" s="8"/>
      <c r="D4" s="2"/>
    </row>
    <row r="5" spans="1:4" x14ac:dyDescent="0.35">
      <c r="A5" s="10" t="s">
        <v>8</v>
      </c>
      <c r="B5" s="9">
        <v>18956471.870000001</v>
      </c>
      <c r="C5" s="8">
        <v>20330418.870000001</v>
      </c>
      <c r="D5" s="2">
        <v>0.6865</v>
      </c>
    </row>
    <row r="6" spans="1:4" x14ac:dyDescent="0.35">
      <c r="A6" s="10" t="s">
        <v>9</v>
      </c>
      <c r="B6" s="9">
        <v>37555121</v>
      </c>
      <c r="C6" s="8">
        <v>39204225</v>
      </c>
      <c r="D6" s="2">
        <v>0.50219999999999998</v>
      </c>
    </row>
    <row r="7" spans="1:4" x14ac:dyDescent="0.35">
      <c r="A7" s="10" t="s">
        <v>10</v>
      </c>
      <c r="B7" s="9">
        <v>25372284.559999999</v>
      </c>
      <c r="C7" s="8">
        <v>25827818.559999999</v>
      </c>
      <c r="D7" s="2">
        <v>0.76400000000000001</v>
      </c>
    </row>
    <row r="8" spans="1:4" x14ac:dyDescent="0.35">
      <c r="A8" s="10" t="s">
        <v>11</v>
      </c>
      <c r="B8" s="9">
        <v>32045481.190000001</v>
      </c>
      <c r="C8" s="8">
        <v>33677508.189999998</v>
      </c>
      <c r="D8" s="2">
        <v>0.66759999999999997</v>
      </c>
    </row>
    <row r="9" spans="1:4" x14ac:dyDescent="0.35">
      <c r="A9" s="10" t="s">
        <v>12</v>
      </c>
      <c r="B9" s="9">
        <v>22562937.949999999</v>
      </c>
      <c r="C9" s="8">
        <v>23780769.949999999</v>
      </c>
      <c r="D9" s="2">
        <v>0.72050000000000003</v>
      </c>
    </row>
    <row r="10" spans="1:4" x14ac:dyDescent="0.35">
      <c r="A10" s="10" t="s">
        <v>13</v>
      </c>
      <c r="B10" s="9">
        <v>19087899.809999999</v>
      </c>
      <c r="C10" s="8">
        <v>19450167.809999999</v>
      </c>
      <c r="D10" s="2">
        <v>0.71340000000000003</v>
      </c>
    </row>
    <row r="11" spans="1:4" x14ac:dyDescent="0.35">
      <c r="A11" s="10" t="s">
        <v>14</v>
      </c>
      <c r="B11" s="9">
        <v>14932649.85</v>
      </c>
      <c r="C11" s="8">
        <v>16197741.85</v>
      </c>
      <c r="D11" s="2">
        <v>0.73219999999999996</v>
      </c>
    </row>
    <row r="12" spans="1:4" x14ac:dyDescent="0.35">
      <c r="A12" s="10" t="s">
        <v>15</v>
      </c>
      <c r="B12" s="9">
        <v>16182271.74</v>
      </c>
      <c r="C12" s="8">
        <v>16182271.74</v>
      </c>
      <c r="D12" s="2">
        <v>0.72599999999999998</v>
      </c>
    </row>
    <row r="13" spans="1:4" x14ac:dyDescent="0.35">
      <c r="A13" s="10" t="s">
        <v>16</v>
      </c>
      <c r="B13" s="9">
        <v>18389565.469999999</v>
      </c>
      <c r="C13" s="8">
        <v>19767698.469999999</v>
      </c>
      <c r="D13" s="2">
        <v>0.70430000000000004</v>
      </c>
    </row>
    <row r="14" spans="1:4" x14ac:dyDescent="0.35">
      <c r="A14" s="10" t="s">
        <v>17</v>
      </c>
      <c r="B14" s="9">
        <v>28235950.84</v>
      </c>
      <c r="C14" s="8">
        <v>28413731.84</v>
      </c>
      <c r="D14" s="2">
        <v>0.71809999999999996</v>
      </c>
    </row>
    <row r="15" spans="1:4" x14ac:dyDescent="0.35">
      <c r="A15" s="10" t="s">
        <v>18</v>
      </c>
      <c r="B15" s="9">
        <v>27173264.789999999</v>
      </c>
      <c r="C15" s="8">
        <v>27173264.789999999</v>
      </c>
      <c r="D15" s="2">
        <v>0.74170000000000003</v>
      </c>
    </row>
    <row r="16" spans="1:4" x14ac:dyDescent="0.35">
      <c r="A16" s="10" t="s">
        <v>19</v>
      </c>
      <c r="B16" s="9">
        <v>24617724.190000001</v>
      </c>
      <c r="C16" s="8">
        <v>25795767.190000001</v>
      </c>
      <c r="D16" s="2">
        <v>0.78600000000000003</v>
      </c>
    </row>
    <row r="17" spans="1:4" x14ac:dyDescent="0.35">
      <c r="A17" s="6">
        <v>2020</v>
      </c>
      <c r="B17" s="9"/>
      <c r="C17" s="8"/>
      <c r="D17" s="2"/>
    </row>
    <row r="18" spans="1:4" x14ac:dyDescent="0.35">
      <c r="A18" s="10" t="s">
        <v>8</v>
      </c>
      <c r="B18" s="9">
        <v>26784781.109999999</v>
      </c>
      <c r="C18" s="8">
        <v>26784781.109999999</v>
      </c>
      <c r="D18" s="2">
        <v>0.73970000000000002</v>
      </c>
    </row>
    <row r="19" spans="1:4" x14ac:dyDescent="0.35">
      <c r="A19" s="10" t="s">
        <v>9</v>
      </c>
      <c r="B19" s="9">
        <v>39677054.119999997</v>
      </c>
      <c r="C19" s="8">
        <v>41121691.119999997</v>
      </c>
      <c r="D19" s="2">
        <v>0.80010000000000003</v>
      </c>
    </row>
    <row r="20" spans="1:4" x14ac:dyDescent="0.35">
      <c r="A20" s="10" t="s">
        <v>10</v>
      </c>
      <c r="B20" s="9">
        <v>48313448.32</v>
      </c>
      <c r="C20" s="8">
        <v>49451165.32</v>
      </c>
      <c r="D20" s="2">
        <v>0.77159999999999995</v>
      </c>
    </row>
    <row r="21" spans="1:4" x14ac:dyDescent="0.35">
      <c r="A21" s="10" t="s">
        <v>11</v>
      </c>
      <c r="B21" s="9">
        <v>15618804.689999999</v>
      </c>
      <c r="C21" s="8">
        <v>15618804.689999999</v>
      </c>
      <c r="D21" s="2">
        <v>0.59730000000000005</v>
      </c>
    </row>
    <row r="22" spans="1:4" x14ac:dyDescent="0.35">
      <c r="A22" s="10" t="s">
        <v>12</v>
      </c>
      <c r="B22" s="9">
        <v>8957819.0500000007</v>
      </c>
      <c r="C22" s="8">
        <v>10667924.050000001</v>
      </c>
      <c r="D22" s="2">
        <v>0.75260000000000005</v>
      </c>
    </row>
    <row r="23" spans="1:4" x14ac:dyDescent="0.35">
      <c r="A23" s="10" t="s">
        <v>13</v>
      </c>
      <c r="B23" s="9">
        <v>23349962.239999998</v>
      </c>
      <c r="C23" s="8">
        <v>24583627.239999998</v>
      </c>
      <c r="D23" s="2">
        <v>0.999</v>
      </c>
    </row>
    <row r="24" spans="1:4" x14ac:dyDescent="0.35">
      <c r="A24" s="10" t="s">
        <v>14</v>
      </c>
      <c r="B24" s="9">
        <v>29111407.219999999</v>
      </c>
      <c r="C24" s="8">
        <v>29111407.219999999</v>
      </c>
      <c r="D24" s="2">
        <v>0.99709999999999999</v>
      </c>
    </row>
    <row r="25" spans="1:4" x14ac:dyDescent="0.35">
      <c r="A25" s="10" t="s">
        <v>15</v>
      </c>
      <c r="B25" s="9">
        <v>26887634.98</v>
      </c>
      <c r="C25" s="8">
        <v>28615523.98</v>
      </c>
      <c r="D25" s="2">
        <v>0.84379999999999999</v>
      </c>
    </row>
    <row r="26" spans="1:4" x14ac:dyDescent="0.35">
      <c r="A26" s="10" t="s">
        <v>16</v>
      </c>
      <c r="B26" s="9">
        <v>29629110.66</v>
      </c>
      <c r="C26" s="8">
        <v>29629110.66</v>
      </c>
      <c r="D26" s="2">
        <v>0.82720000000000005</v>
      </c>
    </row>
    <row r="27" spans="1:4" x14ac:dyDescent="0.35">
      <c r="A27" s="10" t="s">
        <v>17</v>
      </c>
      <c r="B27" s="9">
        <v>29821567.359999999</v>
      </c>
      <c r="C27" s="8">
        <v>31636029.359999999</v>
      </c>
      <c r="D27" s="2">
        <v>0.78800000000000003</v>
      </c>
    </row>
    <row r="28" spans="1:4" x14ac:dyDescent="0.35">
      <c r="A28" s="10" t="s">
        <v>18</v>
      </c>
      <c r="B28" s="9">
        <v>22917663.289999999</v>
      </c>
      <c r="C28" s="8">
        <v>22917663.289999999</v>
      </c>
      <c r="D28" s="2">
        <v>0.79720000000000002</v>
      </c>
    </row>
    <row r="29" spans="1:4" x14ac:dyDescent="0.35">
      <c r="A29" s="10" t="s">
        <v>19</v>
      </c>
      <c r="B29" s="9">
        <v>19105763.109999999</v>
      </c>
      <c r="C29" s="8">
        <v>20268053.109999999</v>
      </c>
      <c r="D29" s="2">
        <v>0.96640000000000004</v>
      </c>
    </row>
    <row r="30" spans="1:4" x14ac:dyDescent="0.35">
      <c r="A30" s="6">
        <v>2021</v>
      </c>
      <c r="B30" s="9"/>
      <c r="C30" s="8"/>
      <c r="D30" s="2"/>
    </row>
    <row r="31" spans="1:4" x14ac:dyDescent="0.35">
      <c r="A31" s="10" t="s">
        <v>8</v>
      </c>
      <c r="B31" s="9">
        <v>13944455.6</v>
      </c>
      <c r="C31" s="8">
        <v>13944455.6</v>
      </c>
      <c r="D31" s="2">
        <v>0.84209999999999996</v>
      </c>
    </row>
    <row r="32" spans="1:4" x14ac:dyDescent="0.35">
      <c r="A32" s="10" t="s">
        <v>9</v>
      </c>
      <c r="B32" s="9">
        <v>14396153.109999999</v>
      </c>
      <c r="C32" s="8">
        <v>14396153.109999999</v>
      </c>
      <c r="D32" s="2">
        <v>0.75109999999999999</v>
      </c>
    </row>
    <row r="33" spans="1:4" x14ac:dyDescent="0.35">
      <c r="A33" s="10" t="s">
        <v>10</v>
      </c>
      <c r="B33" s="9">
        <v>9463943.1500000004</v>
      </c>
      <c r="C33" s="8">
        <v>9463943.1500000004</v>
      </c>
      <c r="D33" s="2">
        <v>0.66549999999999998</v>
      </c>
    </row>
    <row r="34" spans="1:4" x14ac:dyDescent="0.35">
      <c r="A34" s="10" t="s">
        <v>11</v>
      </c>
      <c r="B34" s="9">
        <v>23396588.23</v>
      </c>
      <c r="C34" s="8">
        <v>23396588.23</v>
      </c>
      <c r="D34" s="2">
        <v>0.74639999999999995</v>
      </c>
    </row>
    <row r="35" spans="1:4" x14ac:dyDescent="0.35">
      <c r="A35" s="10" t="s">
        <v>12</v>
      </c>
      <c r="B35" s="9">
        <v>21157320.539999999</v>
      </c>
      <c r="C35" s="8">
        <v>22595421.98</v>
      </c>
      <c r="D35" s="2">
        <v>0.82530000000000003</v>
      </c>
    </row>
    <row r="36" spans="1:4" x14ac:dyDescent="0.35">
      <c r="A36" s="10" t="s">
        <v>13</v>
      </c>
      <c r="B36" s="9">
        <v>40179396.950000003</v>
      </c>
      <c r="C36" s="8">
        <v>40179396.950000003</v>
      </c>
      <c r="D36" s="2">
        <v>0.48359999999999997</v>
      </c>
    </row>
    <row r="37" spans="1:4" x14ac:dyDescent="0.35">
      <c r="A37" s="10" t="s">
        <v>14</v>
      </c>
      <c r="B37" s="9">
        <v>24056884.440000001</v>
      </c>
      <c r="C37" s="8">
        <v>25863599.52</v>
      </c>
      <c r="D37" s="2">
        <v>0.79469999999999996</v>
      </c>
    </row>
    <row r="38" spans="1:4" x14ac:dyDescent="0.35">
      <c r="A38" s="10" t="s">
        <v>15</v>
      </c>
      <c r="B38" s="9">
        <v>18030662.190000001</v>
      </c>
      <c r="C38" s="8">
        <v>19653328.75</v>
      </c>
      <c r="D38" s="2">
        <v>0.79710000000000003</v>
      </c>
    </row>
    <row r="39" spans="1:4" x14ac:dyDescent="0.35">
      <c r="A39" s="10" t="s">
        <v>16</v>
      </c>
      <c r="B39" s="9">
        <v>16641597.02</v>
      </c>
      <c r="C39" s="8">
        <v>17336318.059999999</v>
      </c>
      <c r="D39" s="2">
        <v>0.75339999999999996</v>
      </c>
    </row>
    <row r="40" spans="1:4" x14ac:dyDescent="0.35">
      <c r="A40" s="10" t="s">
        <v>17</v>
      </c>
      <c r="B40" s="9">
        <v>25034527.690000001</v>
      </c>
      <c r="C40" s="8">
        <v>28096748.75</v>
      </c>
      <c r="D40" s="2">
        <v>0.63539999999999996</v>
      </c>
    </row>
    <row r="41" spans="1:4" x14ac:dyDescent="0.35">
      <c r="A41" s="10" t="s">
        <v>18</v>
      </c>
      <c r="B41" s="9">
        <v>37472673.399999999</v>
      </c>
      <c r="C41" s="8">
        <v>40257930.07</v>
      </c>
      <c r="D41" s="2">
        <v>0.75239999999999996</v>
      </c>
    </row>
    <row r="42" spans="1:4" x14ac:dyDescent="0.35">
      <c r="A42" s="10" t="s">
        <v>19</v>
      </c>
      <c r="B42" s="9">
        <v>34146503.939999998</v>
      </c>
      <c r="C42" s="8">
        <v>35836641.340000004</v>
      </c>
      <c r="D42" s="2">
        <v>0.77910000000000001</v>
      </c>
    </row>
    <row r="43" spans="1:4" x14ac:dyDescent="0.35">
      <c r="A43" s="6">
        <v>2022</v>
      </c>
      <c r="B43" s="9"/>
      <c r="C43" s="8"/>
      <c r="D43" s="2"/>
    </row>
    <row r="44" spans="1:4" x14ac:dyDescent="0.35">
      <c r="A44" s="10" t="s">
        <v>8</v>
      </c>
      <c r="B44" s="9">
        <v>30989511.140000001</v>
      </c>
      <c r="C44" s="8">
        <v>30989511.140000001</v>
      </c>
      <c r="D44" s="2">
        <v>0.76639999999999997</v>
      </c>
    </row>
    <row r="45" spans="1:4" x14ac:dyDescent="0.35">
      <c r="A45" s="10" t="s">
        <v>9</v>
      </c>
      <c r="B45" s="9">
        <v>21894375.940000001</v>
      </c>
      <c r="C45" s="8">
        <v>23871250.940000001</v>
      </c>
      <c r="D45" s="2">
        <v>0.76259999999999994</v>
      </c>
    </row>
    <row r="46" spans="1:4" x14ac:dyDescent="0.35">
      <c r="A46" s="6" t="s">
        <v>21</v>
      </c>
      <c r="B46" s="9">
        <v>936091232.75000012</v>
      </c>
      <c r="C46" s="8">
        <v>972088453.00000012</v>
      </c>
      <c r="D46" s="2">
        <v>28.697599999999998</v>
      </c>
    </row>
  </sheetData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00B5E-4D49-4824-BE37-96680D878B9E}">
  <dimension ref="A1:G26"/>
  <sheetViews>
    <sheetView topLeftCell="A2" workbookViewId="0">
      <selection activeCell="C9" sqref="C9"/>
    </sheetView>
  </sheetViews>
  <sheetFormatPr defaultRowHeight="14.5" x14ac:dyDescent="0.35"/>
  <cols>
    <col min="1" max="1" width="17.54296875" customWidth="1"/>
    <col min="2" max="2" width="15.1796875" customWidth="1"/>
    <col min="3" max="3" width="15.6328125" customWidth="1"/>
    <col min="6" max="6" width="13.7265625" customWidth="1"/>
    <col min="7" max="7" width="14" customWidth="1"/>
  </cols>
  <sheetData>
    <row r="1" spans="1:7" x14ac:dyDescent="0.3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25</v>
      </c>
    </row>
    <row r="2" spans="1:7" x14ac:dyDescent="0.35">
      <c r="A2" s="1">
        <v>1750524.68</v>
      </c>
      <c r="B2" s="1">
        <v>1750524.68</v>
      </c>
      <c r="C2" s="2">
        <v>0.86070000000000002</v>
      </c>
      <c r="D2">
        <v>2022</v>
      </c>
      <c r="E2" t="s">
        <v>8</v>
      </c>
      <c r="F2">
        <v>1506745.3220734401</v>
      </c>
      <c r="G2" t="s">
        <v>26</v>
      </c>
    </row>
    <row r="3" spans="1:7" x14ac:dyDescent="0.35">
      <c r="A3" s="1">
        <v>1183048.53</v>
      </c>
      <c r="B3" s="1">
        <v>1183048.53</v>
      </c>
      <c r="C3" s="2">
        <v>0.63229999999999997</v>
      </c>
      <c r="D3">
        <v>2021</v>
      </c>
      <c r="E3" t="s">
        <v>13</v>
      </c>
      <c r="F3">
        <v>748042.69576774898</v>
      </c>
      <c r="G3" t="s">
        <v>26</v>
      </c>
    </row>
    <row r="4" spans="1:7" x14ac:dyDescent="0.35">
      <c r="A4" s="1">
        <v>1139555.7</v>
      </c>
      <c r="B4" s="1">
        <v>1236112.7</v>
      </c>
      <c r="C4" s="2">
        <v>0.78759999999999997</v>
      </c>
      <c r="D4">
        <v>2019</v>
      </c>
      <c r="E4" t="s">
        <v>14</v>
      </c>
      <c r="F4">
        <v>973583.49204449996</v>
      </c>
      <c r="G4" t="s">
        <v>26</v>
      </c>
    </row>
    <row r="5" spans="1:7" x14ac:dyDescent="0.35">
      <c r="A5" s="1">
        <v>767253.59</v>
      </c>
      <c r="B5" s="1">
        <v>781830.59</v>
      </c>
      <c r="C5" s="2">
        <v>0.91390000000000005</v>
      </c>
      <c r="D5">
        <v>2019</v>
      </c>
      <c r="E5" t="s">
        <v>13</v>
      </c>
      <c r="F5">
        <v>714551.52124999999</v>
      </c>
      <c r="G5" t="s">
        <v>26</v>
      </c>
    </row>
    <row r="6" spans="1:7" x14ac:dyDescent="0.35">
      <c r="A6" s="1">
        <v>712173.63</v>
      </c>
      <c r="B6" s="1">
        <v>750619.63</v>
      </c>
      <c r="C6" s="2">
        <v>0.71120000000000005</v>
      </c>
      <c r="D6">
        <v>2019</v>
      </c>
      <c r="E6" t="s">
        <v>12</v>
      </c>
      <c r="F6">
        <v>533803.88062689896</v>
      </c>
      <c r="G6" t="s">
        <v>26</v>
      </c>
    </row>
    <row r="7" spans="1:7" x14ac:dyDescent="0.35">
      <c r="A7" s="1">
        <v>691443.68</v>
      </c>
      <c r="B7" s="1">
        <v>742837.08</v>
      </c>
      <c r="C7" s="2">
        <v>0.43140000000000001</v>
      </c>
      <c r="D7">
        <v>2021</v>
      </c>
      <c r="E7" t="s">
        <v>18</v>
      </c>
      <c r="F7">
        <v>320450.23867602</v>
      </c>
      <c r="G7" t="s">
        <v>26</v>
      </c>
    </row>
    <row r="8" spans="1:7" x14ac:dyDescent="0.35">
      <c r="A8" s="1">
        <v>625714.22</v>
      </c>
      <c r="B8" s="1">
        <v>657582.22</v>
      </c>
      <c r="C8" s="2">
        <v>0.83040000000000003</v>
      </c>
      <c r="D8">
        <v>2019</v>
      </c>
      <c r="E8" t="s">
        <v>11</v>
      </c>
      <c r="F8">
        <v>546065.41838619998</v>
      </c>
      <c r="G8" t="s">
        <v>26</v>
      </c>
    </row>
    <row r="9" spans="1:7" x14ac:dyDescent="0.35">
      <c r="A9" s="1">
        <v>559604.67000000004</v>
      </c>
      <c r="B9" s="1">
        <v>584170.67000000004</v>
      </c>
      <c r="C9" s="2">
        <v>0.6956</v>
      </c>
      <c r="D9">
        <v>2019</v>
      </c>
      <c r="E9" t="s">
        <v>9</v>
      </c>
      <c r="F9">
        <v>406371.61830849998</v>
      </c>
      <c r="G9" t="s">
        <v>26</v>
      </c>
    </row>
    <row r="10" spans="1:7" x14ac:dyDescent="0.35">
      <c r="A10" s="1">
        <v>494586.92</v>
      </c>
      <c r="B10" s="1">
        <v>530436.92000000004</v>
      </c>
      <c r="C10" s="2">
        <v>0.88770000000000004</v>
      </c>
      <c r="D10">
        <v>2019</v>
      </c>
      <c r="E10" t="s">
        <v>8</v>
      </c>
      <c r="F10">
        <v>470846.95999999897</v>
      </c>
      <c r="G10" t="s">
        <v>26</v>
      </c>
    </row>
    <row r="11" spans="1:7" x14ac:dyDescent="0.35">
      <c r="A11" s="1">
        <v>286587.5</v>
      </c>
      <c r="B11" s="1">
        <v>291733.5</v>
      </c>
      <c r="C11" s="2">
        <v>0.9042</v>
      </c>
      <c r="D11">
        <v>2019</v>
      </c>
      <c r="E11" t="s">
        <v>10</v>
      </c>
      <c r="F11">
        <v>263791.85379039898</v>
      </c>
      <c r="G11" t="s">
        <v>26</v>
      </c>
    </row>
    <row r="12" spans="1:7" x14ac:dyDescent="0.35">
      <c r="A12" s="1">
        <v>254794.88</v>
      </c>
      <c r="B12" s="1">
        <v>285961.37</v>
      </c>
      <c r="C12" s="2">
        <v>0.70320000000000005</v>
      </c>
      <c r="D12">
        <v>2021</v>
      </c>
      <c r="E12" t="s">
        <v>17</v>
      </c>
      <c r="F12">
        <v>201084.8460553</v>
      </c>
      <c r="G12" t="s">
        <v>26</v>
      </c>
    </row>
    <row r="13" spans="1:7" x14ac:dyDescent="0.35">
      <c r="A13" s="1">
        <v>212529.69</v>
      </c>
      <c r="B13" s="1">
        <v>231717.69</v>
      </c>
      <c r="C13" s="2">
        <v>0.86040000000000005</v>
      </c>
      <c r="D13">
        <v>2022</v>
      </c>
      <c r="E13" t="s">
        <v>9</v>
      </c>
      <c r="F13">
        <v>199370.84499664101</v>
      </c>
      <c r="G13" t="s">
        <v>26</v>
      </c>
    </row>
    <row r="14" spans="1:7" x14ac:dyDescent="0.35">
      <c r="A14" s="1">
        <v>202570.34</v>
      </c>
      <c r="B14" s="1">
        <v>217783.74</v>
      </c>
      <c r="C14" s="2">
        <v>0.84830000000000005</v>
      </c>
      <c r="D14">
        <v>2021</v>
      </c>
      <c r="E14" t="s">
        <v>14</v>
      </c>
      <c r="F14">
        <v>184738.67776824001</v>
      </c>
      <c r="G14" t="s">
        <v>26</v>
      </c>
    </row>
    <row r="15" spans="1:7" x14ac:dyDescent="0.35">
      <c r="A15" s="1">
        <v>148801.14000000001</v>
      </c>
      <c r="B15" s="1">
        <v>148801.14000000001</v>
      </c>
      <c r="C15" s="2">
        <v>0.90410000000000001</v>
      </c>
      <c r="D15">
        <v>2021</v>
      </c>
      <c r="E15" t="s">
        <v>11</v>
      </c>
      <c r="F15">
        <v>134537.08786465001</v>
      </c>
      <c r="G15" t="s">
        <v>26</v>
      </c>
    </row>
    <row r="16" spans="1:7" x14ac:dyDescent="0.35">
      <c r="A16" s="1">
        <v>116376.36</v>
      </c>
      <c r="B16" s="1">
        <v>123854.36</v>
      </c>
      <c r="C16" s="2">
        <v>0.82020000000000004</v>
      </c>
      <c r="D16">
        <v>2020</v>
      </c>
      <c r="E16" t="s">
        <v>15</v>
      </c>
      <c r="F16">
        <v>101586.94906427999</v>
      </c>
      <c r="G16" t="s">
        <v>26</v>
      </c>
    </row>
    <row r="17" spans="1:7" x14ac:dyDescent="0.35">
      <c r="A17" s="1">
        <v>100191.86</v>
      </c>
      <c r="B17" s="1">
        <v>100191.86</v>
      </c>
      <c r="C17" s="2">
        <v>0.752</v>
      </c>
      <c r="D17">
        <v>2021</v>
      </c>
      <c r="E17" t="s">
        <v>10</v>
      </c>
      <c r="F17">
        <v>75347.524611689994</v>
      </c>
      <c r="G17" t="s">
        <v>26</v>
      </c>
    </row>
    <row r="18" spans="1:7" x14ac:dyDescent="0.35">
      <c r="A18" s="1">
        <v>95202.75</v>
      </c>
      <c r="B18" s="1">
        <v>99914.97</v>
      </c>
      <c r="C18" s="2">
        <v>0.88260000000000005</v>
      </c>
      <c r="D18">
        <v>2021</v>
      </c>
      <c r="E18" t="s">
        <v>19</v>
      </c>
      <c r="F18">
        <v>88180.437726921999</v>
      </c>
      <c r="G18" t="s">
        <v>26</v>
      </c>
    </row>
    <row r="19" spans="1:7" x14ac:dyDescent="0.35">
      <c r="A19" s="1">
        <v>75632.95</v>
      </c>
      <c r="B19" s="1">
        <v>82439.53</v>
      </c>
      <c r="C19" s="2">
        <v>0.39500000000000002</v>
      </c>
      <c r="D19">
        <v>2021</v>
      </c>
      <c r="E19" t="s">
        <v>15</v>
      </c>
      <c r="F19">
        <v>32564.5409903</v>
      </c>
      <c r="G19" t="s">
        <v>26</v>
      </c>
    </row>
    <row r="20" spans="1:7" x14ac:dyDescent="0.35">
      <c r="A20" s="1">
        <v>54325.81</v>
      </c>
      <c r="B20" s="1">
        <v>54325.81</v>
      </c>
      <c r="C20" s="2">
        <v>0.93479999999999996</v>
      </c>
      <c r="D20">
        <v>2020</v>
      </c>
      <c r="E20" t="s">
        <v>16</v>
      </c>
      <c r="F20">
        <v>50785.59</v>
      </c>
      <c r="G20" t="s">
        <v>26</v>
      </c>
    </row>
    <row r="21" spans="1:7" x14ac:dyDescent="0.35">
      <c r="A21" s="1">
        <v>53730.01</v>
      </c>
      <c r="B21" s="1">
        <v>53730.01</v>
      </c>
      <c r="C21" s="2">
        <v>0.94879999999999998</v>
      </c>
      <c r="D21">
        <v>2021</v>
      </c>
      <c r="E21" t="s">
        <v>8</v>
      </c>
      <c r="F21">
        <v>50976.934651709998</v>
      </c>
      <c r="G21" t="s">
        <v>26</v>
      </c>
    </row>
    <row r="22" spans="1:7" x14ac:dyDescent="0.35">
      <c r="A22" s="1">
        <v>43586.38</v>
      </c>
      <c r="B22" s="1">
        <v>46234.38</v>
      </c>
      <c r="C22" s="2">
        <v>0.33879999999999999</v>
      </c>
      <c r="D22">
        <v>2020</v>
      </c>
      <c r="E22" t="s">
        <v>17</v>
      </c>
      <c r="F22">
        <v>15664.1559336099</v>
      </c>
      <c r="G22" t="s">
        <v>26</v>
      </c>
    </row>
    <row r="23" spans="1:7" x14ac:dyDescent="0.35">
      <c r="A23" s="1">
        <v>16803.68</v>
      </c>
      <c r="B23" s="1">
        <v>16803.68</v>
      </c>
      <c r="C23" s="2">
        <v>0.40379999999999999</v>
      </c>
      <c r="D23">
        <v>2021</v>
      </c>
      <c r="E23" t="s">
        <v>9</v>
      </c>
      <c r="F23">
        <v>6785.9430710999904</v>
      </c>
      <c r="G23" t="s">
        <v>26</v>
      </c>
    </row>
    <row r="24" spans="1:7" x14ac:dyDescent="0.35">
      <c r="A24" s="1">
        <v>15769.08</v>
      </c>
      <c r="B24" s="1">
        <v>16490.080000000002</v>
      </c>
      <c r="C24" s="2">
        <v>0.878</v>
      </c>
      <c r="D24">
        <v>2019</v>
      </c>
      <c r="E24" t="s">
        <v>19</v>
      </c>
      <c r="F24">
        <v>14478.585091000001</v>
      </c>
      <c r="G24" t="s">
        <v>26</v>
      </c>
    </row>
    <row r="25" spans="1:7" x14ac:dyDescent="0.35">
      <c r="A25" s="1">
        <v>14910.34</v>
      </c>
      <c r="B25" s="1">
        <v>15923.82</v>
      </c>
      <c r="C25" s="2">
        <v>0.43959999999999999</v>
      </c>
      <c r="D25">
        <v>2021</v>
      </c>
      <c r="E25" t="s">
        <v>12</v>
      </c>
      <c r="F25">
        <v>7000.5640053759898</v>
      </c>
      <c r="G25" t="s">
        <v>26</v>
      </c>
    </row>
    <row r="26" spans="1:7" x14ac:dyDescent="0.35">
      <c r="A26" s="1">
        <v>5705.39</v>
      </c>
      <c r="B26" s="1">
        <v>5943.57</v>
      </c>
      <c r="C26" s="2">
        <v>0.44359999999999999</v>
      </c>
      <c r="D26">
        <v>2021</v>
      </c>
      <c r="E26" t="s">
        <v>16</v>
      </c>
      <c r="F26">
        <v>2636.47510237799</v>
      </c>
      <c r="G26" t="s">
        <v>26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8206E-19BE-4A5E-BCEA-1AE3F96A5F25}">
  <dimension ref="A1:G39"/>
  <sheetViews>
    <sheetView topLeftCell="A2" workbookViewId="0">
      <selection sqref="A1:G39"/>
    </sheetView>
  </sheetViews>
  <sheetFormatPr defaultRowHeight="14.5" x14ac:dyDescent="0.35"/>
  <cols>
    <col min="1" max="1" width="17.54296875" customWidth="1"/>
    <col min="2" max="2" width="15.1796875" customWidth="1"/>
    <col min="3" max="3" width="15.6328125" customWidth="1"/>
    <col min="6" max="6" width="13.7265625" customWidth="1"/>
    <col min="7" max="7" width="14" customWidth="1"/>
  </cols>
  <sheetData>
    <row r="1" spans="1:7" x14ac:dyDescent="0.3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25</v>
      </c>
    </row>
    <row r="2" spans="1:7" x14ac:dyDescent="0.35">
      <c r="A2" s="1">
        <v>37866839.869999997</v>
      </c>
      <c r="B2" s="1">
        <v>37866839.869999997</v>
      </c>
      <c r="C2" s="2">
        <v>0.51659999999999995</v>
      </c>
      <c r="D2">
        <v>2021</v>
      </c>
      <c r="E2" t="s">
        <v>13</v>
      </c>
      <c r="F2">
        <v>19563427.584796399</v>
      </c>
      <c r="G2" t="s">
        <v>26</v>
      </c>
    </row>
    <row r="3" spans="1:7" x14ac:dyDescent="0.35">
      <c r="A3" s="1">
        <v>37707790.149999999</v>
      </c>
      <c r="B3" s="1">
        <v>38595959.149999999</v>
      </c>
      <c r="C3" s="2">
        <v>0.82530000000000003</v>
      </c>
      <c r="D3">
        <v>2020</v>
      </c>
      <c r="E3" t="s">
        <v>10</v>
      </c>
      <c r="F3">
        <v>31854739.091586001</v>
      </c>
      <c r="G3" t="s">
        <v>26</v>
      </c>
    </row>
    <row r="4" spans="1:7" x14ac:dyDescent="0.35">
      <c r="A4" s="1">
        <v>34995844</v>
      </c>
      <c r="B4" s="1">
        <v>36270222</v>
      </c>
      <c r="C4" s="2">
        <v>0.85389999999999999</v>
      </c>
      <c r="D4">
        <v>2020</v>
      </c>
      <c r="E4" t="s">
        <v>9</v>
      </c>
      <c r="F4">
        <v>30971413.379853699</v>
      </c>
      <c r="G4" t="s">
        <v>26</v>
      </c>
    </row>
    <row r="5" spans="1:7" x14ac:dyDescent="0.35">
      <c r="A5" s="1">
        <v>32626051.129999999</v>
      </c>
      <c r="B5" s="1">
        <v>35051069.640000001</v>
      </c>
      <c r="C5" s="2">
        <v>0.77759999999999996</v>
      </c>
      <c r="D5">
        <v>2021</v>
      </c>
      <c r="E5" t="s">
        <v>18</v>
      </c>
      <c r="F5">
        <v>27256383.319341701</v>
      </c>
      <c r="G5" t="s">
        <v>26</v>
      </c>
    </row>
    <row r="6" spans="1:7" x14ac:dyDescent="0.35">
      <c r="A6" s="1">
        <v>32571818.449999999</v>
      </c>
      <c r="B6" s="1">
        <v>34002318.450000003</v>
      </c>
      <c r="C6" s="2">
        <v>0.52969999999999995</v>
      </c>
      <c r="D6">
        <v>2019</v>
      </c>
      <c r="E6" t="s">
        <v>9</v>
      </c>
      <c r="F6">
        <v>18009919.729782201</v>
      </c>
      <c r="G6" t="s">
        <v>26</v>
      </c>
    </row>
    <row r="7" spans="1:7" x14ac:dyDescent="0.35">
      <c r="A7" s="1">
        <v>28819310.280000001</v>
      </c>
      <c r="B7" s="1">
        <v>30245769.469999999</v>
      </c>
      <c r="C7" s="2">
        <v>0.84640000000000004</v>
      </c>
      <c r="D7">
        <v>2021</v>
      </c>
      <c r="E7" t="s">
        <v>19</v>
      </c>
      <c r="F7">
        <v>25601493.782158099</v>
      </c>
      <c r="G7" t="s">
        <v>26</v>
      </c>
    </row>
    <row r="8" spans="1:7" x14ac:dyDescent="0.35">
      <c r="A8" s="1">
        <v>26722576.780000001</v>
      </c>
      <c r="B8" s="1">
        <v>26722576.780000001</v>
      </c>
      <c r="C8" s="2">
        <v>1</v>
      </c>
      <c r="D8">
        <v>2020</v>
      </c>
      <c r="E8" t="s">
        <v>14</v>
      </c>
      <c r="F8">
        <v>26722576.780000001</v>
      </c>
      <c r="G8" t="s">
        <v>26</v>
      </c>
    </row>
    <row r="9" spans="1:7" x14ac:dyDescent="0.35">
      <c r="A9" s="1">
        <v>26382559.09</v>
      </c>
      <c r="B9" s="1">
        <v>27726352.09</v>
      </c>
      <c r="C9" s="2">
        <v>0.74839999999999995</v>
      </c>
      <c r="D9">
        <v>2019</v>
      </c>
      <c r="E9" t="s">
        <v>11</v>
      </c>
      <c r="F9">
        <v>20749798.268421002</v>
      </c>
      <c r="G9" t="s">
        <v>26</v>
      </c>
    </row>
    <row r="10" spans="1:7" x14ac:dyDescent="0.35">
      <c r="A10" s="1">
        <v>26264525.059999999</v>
      </c>
      <c r="B10" s="1">
        <v>26264525.059999999</v>
      </c>
      <c r="C10" s="2">
        <v>0.86629999999999996</v>
      </c>
      <c r="D10">
        <v>2020</v>
      </c>
      <c r="E10" t="s">
        <v>16</v>
      </c>
      <c r="F10">
        <v>22753781.759999901</v>
      </c>
      <c r="G10" t="s">
        <v>26</v>
      </c>
    </row>
    <row r="11" spans="1:7" x14ac:dyDescent="0.35">
      <c r="A11" s="1">
        <v>25008192.879999999</v>
      </c>
      <c r="B11" s="1">
        <v>25008192.879999999</v>
      </c>
      <c r="C11" s="2">
        <v>0.86009999999999998</v>
      </c>
      <c r="D11">
        <v>2022</v>
      </c>
      <c r="E11" t="s">
        <v>8</v>
      </c>
      <c r="F11">
        <v>21510636.999405298</v>
      </c>
      <c r="G11" t="s">
        <v>26</v>
      </c>
    </row>
    <row r="12" spans="1:7" x14ac:dyDescent="0.35">
      <c r="A12" s="1">
        <v>24582448.359999999</v>
      </c>
      <c r="B12" s="1">
        <v>26162266.359999999</v>
      </c>
      <c r="C12" s="2">
        <v>0.89100000000000001</v>
      </c>
      <c r="D12">
        <v>2020</v>
      </c>
      <c r="E12" t="s">
        <v>15</v>
      </c>
      <c r="F12">
        <v>23310485.5</v>
      </c>
      <c r="G12" t="s">
        <v>26</v>
      </c>
    </row>
    <row r="13" spans="1:7" x14ac:dyDescent="0.35">
      <c r="A13" s="1">
        <v>23514152.280000001</v>
      </c>
      <c r="B13" s="1">
        <v>24944936.280000001</v>
      </c>
      <c r="C13" s="2">
        <v>0.86450000000000005</v>
      </c>
      <c r="D13">
        <v>2020</v>
      </c>
      <c r="E13" t="s">
        <v>17</v>
      </c>
      <c r="F13">
        <v>21565960.3798378</v>
      </c>
      <c r="G13" t="s">
        <v>26</v>
      </c>
    </row>
    <row r="14" spans="1:7" x14ac:dyDescent="0.35">
      <c r="A14" s="1">
        <v>22828225.460000001</v>
      </c>
      <c r="B14" s="1">
        <v>23936495.460000001</v>
      </c>
      <c r="C14" s="2">
        <v>0.82550000000000001</v>
      </c>
      <c r="D14">
        <v>2019</v>
      </c>
      <c r="E14" t="s">
        <v>19</v>
      </c>
      <c r="F14">
        <v>19760071.4082538</v>
      </c>
      <c r="G14" t="s">
        <v>26</v>
      </c>
    </row>
    <row r="15" spans="1:7" x14ac:dyDescent="0.35">
      <c r="A15" s="1">
        <v>22318986.969999999</v>
      </c>
      <c r="B15" s="1">
        <v>22459714.969999999</v>
      </c>
      <c r="C15" s="2">
        <v>0.80559999999999998</v>
      </c>
      <c r="D15">
        <v>2019</v>
      </c>
      <c r="E15" t="s">
        <v>17</v>
      </c>
      <c r="F15">
        <v>18092513.717914999</v>
      </c>
      <c r="G15" t="s">
        <v>26</v>
      </c>
    </row>
    <row r="16" spans="1:7" x14ac:dyDescent="0.35">
      <c r="A16" s="1">
        <v>22278183.210000001</v>
      </c>
      <c r="B16" s="1">
        <v>22278183.210000001</v>
      </c>
      <c r="C16" s="2">
        <v>0.82089999999999996</v>
      </c>
      <c r="D16">
        <v>2019</v>
      </c>
      <c r="E16" t="s">
        <v>18</v>
      </c>
      <c r="F16">
        <v>18287094.462331101</v>
      </c>
      <c r="G16" t="s">
        <v>26</v>
      </c>
    </row>
    <row r="17" spans="1:7" x14ac:dyDescent="0.35">
      <c r="A17" s="1">
        <v>21897166.629999999</v>
      </c>
      <c r="B17" s="1">
        <v>23053690.629999999</v>
      </c>
      <c r="C17" s="2">
        <v>1</v>
      </c>
      <c r="D17">
        <v>2020</v>
      </c>
      <c r="E17" t="s">
        <v>13</v>
      </c>
      <c r="F17">
        <v>23053690.629999999</v>
      </c>
      <c r="G17" t="s">
        <v>26</v>
      </c>
    </row>
    <row r="18" spans="1:7" x14ac:dyDescent="0.35">
      <c r="A18" s="1">
        <v>20768141.25</v>
      </c>
      <c r="B18" s="1">
        <v>21141273.25</v>
      </c>
      <c r="C18" s="2">
        <v>0.85429999999999995</v>
      </c>
      <c r="D18">
        <v>2019</v>
      </c>
      <c r="E18" t="s">
        <v>10</v>
      </c>
      <c r="F18">
        <v>18061023.326485101</v>
      </c>
      <c r="G18" t="s">
        <v>26</v>
      </c>
    </row>
    <row r="19" spans="1:7" x14ac:dyDescent="0.35">
      <c r="A19" s="1">
        <v>20266285.600000001</v>
      </c>
      <c r="B19" s="1">
        <v>20266285.600000001</v>
      </c>
      <c r="C19" s="2">
        <v>0.85389999999999999</v>
      </c>
      <c r="D19">
        <v>2020</v>
      </c>
      <c r="E19" t="s">
        <v>18</v>
      </c>
      <c r="F19">
        <v>17305195.424812399</v>
      </c>
      <c r="G19" t="s">
        <v>26</v>
      </c>
    </row>
    <row r="20" spans="1:7" x14ac:dyDescent="0.35">
      <c r="A20" s="1">
        <v>19215481.300000001</v>
      </c>
      <c r="B20" s="1">
        <v>19215481.300000001</v>
      </c>
      <c r="C20" s="2">
        <v>0.90759999999999996</v>
      </c>
      <c r="D20">
        <v>2020</v>
      </c>
      <c r="E20" t="s">
        <v>8</v>
      </c>
      <c r="F20">
        <v>17439602.199999999</v>
      </c>
      <c r="G20" t="s">
        <v>26</v>
      </c>
    </row>
    <row r="21" spans="1:7" x14ac:dyDescent="0.35">
      <c r="A21" s="1">
        <v>19129915.620000001</v>
      </c>
      <c r="B21" s="1">
        <v>20162626.620000001</v>
      </c>
      <c r="C21" s="2">
        <v>0.7873</v>
      </c>
      <c r="D21">
        <v>2019</v>
      </c>
      <c r="E21" t="s">
        <v>12</v>
      </c>
      <c r="F21">
        <v>15874578.577002499</v>
      </c>
      <c r="G21" t="s">
        <v>26</v>
      </c>
    </row>
    <row r="22" spans="1:7" x14ac:dyDescent="0.35">
      <c r="A22" s="1">
        <v>18965357.760000002</v>
      </c>
      <c r="B22" s="1">
        <v>20389690.07</v>
      </c>
      <c r="C22" s="2">
        <v>0.87780000000000002</v>
      </c>
      <c r="D22">
        <v>2021</v>
      </c>
      <c r="E22" t="s">
        <v>14</v>
      </c>
      <c r="F22">
        <v>17898694.573802099</v>
      </c>
      <c r="G22" t="s">
        <v>26</v>
      </c>
    </row>
    <row r="23" spans="1:7" x14ac:dyDescent="0.35">
      <c r="A23" s="1">
        <v>18898382.550000001</v>
      </c>
      <c r="B23" s="1">
        <v>20182939.879999999</v>
      </c>
      <c r="C23" s="2">
        <v>0.90069999999999995</v>
      </c>
      <c r="D23">
        <v>2021</v>
      </c>
      <c r="E23" t="s">
        <v>12</v>
      </c>
      <c r="F23">
        <v>18178308.831617799</v>
      </c>
      <c r="G23" t="s">
        <v>26</v>
      </c>
    </row>
    <row r="24" spans="1:7" x14ac:dyDescent="0.35">
      <c r="A24" s="1">
        <v>18224965.949999999</v>
      </c>
      <c r="B24" s="1">
        <v>18224965.949999999</v>
      </c>
      <c r="C24" s="2">
        <v>0.81840000000000002</v>
      </c>
      <c r="D24">
        <v>2021</v>
      </c>
      <c r="E24" t="s">
        <v>11</v>
      </c>
      <c r="F24">
        <v>14916173.222855801</v>
      </c>
      <c r="G24" t="s">
        <v>26</v>
      </c>
    </row>
    <row r="25" spans="1:7" x14ac:dyDescent="0.35">
      <c r="A25" s="1">
        <v>16921755.829999998</v>
      </c>
      <c r="B25" s="1">
        <v>18449855.829999998</v>
      </c>
      <c r="C25" s="2">
        <v>0.874</v>
      </c>
      <c r="D25">
        <v>2022</v>
      </c>
      <c r="E25" t="s">
        <v>9</v>
      </c>
      <c r="F25">
        <v>16124598.3080811</v>
      </c>
      <c r="G25" t="s">
        <v>26</v>
      </c>
    </row>
    <row r="26" spans="1:7" x14ac:dyDescent="0.35">
      <c r="A26" s="1">
        <v>16414881.369999999</v>
      </c>
      <c r="B26" s="1">
        <v>17892135.989999998</v>
      </c>
      <c r="C26" s="2">
        <v>0.82709999999999995</v>
      </c>
      <c r="D26">
        <v>2021</v>
      </c>
      <c r="E26" t="s">
        <v>15</v>
      </c>
      <c r="F26">
        <v>14798950.562224699</v>
      </c>
      <c r="G26" t="s">
        <v>26</v>
      </c>
    </row>
    <row r="27" spans="1:7" x14ac:dyDescent="0.35">
      <c r="A27" s="1">
        <v>15751506.91</v>
      </c>
      <c r="B27" s="1">
        <v>17678229.739999998</v>
      </c>
      <c r="C27" s="2">
        <v>0.67479999999999996</v>
      </c>
      <c r="D27">
        <v>2021</v>
      </c>
      <c r="E27" t="s">
        <v>17</v>
      </c>
      <c r="F27">
        <v>11928829.141559601</v>
      </c>
      <c r="G27" t="s">
        <v>26</v>
      </c>
    </row>
    <row r="28" spans="1:7" x14ac:dyDescent="0.35">
      <c r="A28" s="1">
        <v>14531364.6</v>
      </c>
      <c r="B28" s="1">
        <v>15415471.6</v>
      </c>
      <c r="C28" s="2">
        <v>0.96499999999999997</v>
      </c>
      <c r="D28">
        <v>2020</v>
      </c>
      <c r="E28" t="s">
        <v>19</v>
      </c>
      <c r="F28">
        <v>14875160.292785499</v>
      </c>
      <c r="G28" t="s">
        <v>26</v>
      </c>
    </row>
    <row r="29" spans="1:7" x14ac:dyDescent="0.35">
      <c r="A29" s="1">
        <v>12907169.91</v>
      </c>
      <c r="B29" s="1">
        <v>13445993.34</v>
      </c>
      <c r="C29" s="2">
        <v>0.87070000000000003</v>
      </c>
      <c r="D29">
        <v>2021</v>
      </c>
      <c r="E29" t="s">
        <v>16</v>
      </c>
      <c r="F29">
        <v>11707385.7546505</v>
      </c>
      <c r="G29" t="s">
        <v>26</v>
      </c>
    </row>
    <row r="30" spans="1:7" x14ac:dyDescent="0.35">
      <c r="A30" s="1">
        <v>12894659.52</v>
      </c>
      <c r="B30" s="1">
        <v>13139626.52</v>
      </c>
      <c r="C30" s="2">
        <v>0.87139999999999995</v>
      </c>
      <c r="D30">
        <v>2019</v>
      </c>
      <c r="E30" t="s">
        <v>13</v>
      </c>
      <c r="F30">
        <v>11449836.983999999</v>
      </c>
      <c r="G30" t="s">
        <v>26</v>
      </c>
    </row>
    <row r="31" spans="1:7" x14ac:dyDescent="0.35">
      <c r="A31" s="1">
        <v>12680545.939999999</v>
      </c>
      <c r="B31" s="1">
        <v>13630999.939999999</v>
      </c>
      <c r="C31" s="2">
        <v>0.8286</v>
      </c>
      <c r="D31">
        <v>2019</v>
      </c>
      <c r="E31" t="s">
        <v>16</v>
      </c>
      <c r="F31">
        <v>11294590.491878999</v>
      </c>
      <c r="G31" t="s">
        <v>26</v>
      </c>
    </row>
    <row r="32" spans="1:7" x14ac:dyDescent="0.35">
      <c r="A32" s="1">
        <v>12494554.710000001</v>
      </c>
      <c r="B32" s="1">
        <v>13400307.710000001</v>
      </c>
      <c r="C32" s="2">
        <v>0.86099999999999999</v>
      </c>
      <c r="D32">
        <v>2019</v>
      </c>
      <c r="E32" t="s">
        <v>8</v>
      </c>
      <c r="F32">
        <v>11537910.380000001</v>
      </c>
      <c r="G32" t="s">
        <v>26</v>
      </c>
    </row>
    <row r="33" spans="1:7" x14ac:dyDescent="0.35">
      <c r="A33" s="1">
        <v>12491047.289999999</v>
      </c>
      <c r="B33" s="1">
        <v>13549419.289999999</v>
      </c>
      <c r="C33" s="2">
        <v>0.81140000000000001</v>
      </c>
      <c r="D33">
        <v>2019</v>
      </c>
      <c r="E33" t="s">
        <v>14</v>
      </c>
      <c r="F33">
        <v>10994615.135471201</v>
      </c>
      <c r="G33" t="s">
        <v>26</v>
      </c>
    </row>
    <row r="34" spans="1:7" x14ac:dyDescent="0.35">
      <c r="A34" s="1">
        <v>12268942.810000001</v>
      </c>
      <c r="B34" s="1">
        <v>12268942.810000001</v>
      </c>
      <c r="C34" s="2">
        <v>0.85499999999999998</v>
      </c>
      <c r="D34">
        <v>2019</v>
      </c>
      <c r="E34" t="s">
        <v>15</v>
      </c>
      <c r="F34">
        <v>10489476.925743001</v>
      </c>
      <c r="G34" t="s">
        <v>26</v>
      </c>
    </row>
    <row r="35" spans="1:7" x14ac:dyDescent="0.35">
      <c r="A35" s="1">
        <v>11756251.74</v>
      </c>
      <c r="B35" s="1">
        <v>11756251.74</v>
      </c>
      <c r="C35" s="2">
        <v>0.92290000000000005</v>
      </c>
      <c r="D35">
        <v>2021</v>
      </c>
      <c r="E35" t="s">
        <v>8</v>
      </c>
      <c r="F35">
        <v>10849926.344678801</v>
      </c>
      <c r="G35" t="s">
        <v>26</v>
      </c>
    </row>
    <row r="36" spans="1:7" x14ac:dyDescent="0.35">
      <c r="A36" s="1">
        <v>11322838.92</v>
      </c>
      <c r="B36" s="1">
        <v>11322838.92</v>
      </c>
      <c r="C36" s="2">
        <v>0.84289999999999998</v>
      </c>
      <c r="D36">
        <v>2021</v>
      </c>
      <c r="E36" t="s">
        <v>9</v>
      </c>
      <c r="F36">
        <v>9544536.2985821404</v>
      </c>
      <c r="G36" t="s">
        <v>26</v>
      </c>
    </row>
    <row r="37" spans="1:7" x14ac:dyDescent="0.35">
      <c r="A37" s="1">
        <v>6181507.9800000004</v>
      </c>
      <c r="B37" s="1">
        <v>7361706.9800000004</v>
      </c>
      <c r="C37" s="2">
        <v>0.81589999999999996</v>
      </c>
      <c r="D37">
        <v>2020</v>
      </c>
      <c r="E37" t="s">
        <v>12</v>
      </c>
      <c r="F37">
        <v>6006569.9262925005</v>
      </c>
      <c r="G37" t="s">
        <v>26</v>
      </c>
    </row>
    <row r="38" spans="1:7" x14ac:dyDescent="0.35">
      <c r="A38" s="1">
        <v>4311750.09</v>
      </c>
      <c r="B38" s="1">
        <v>4311750.09</v>
      </c>
      <c r="C38" s="2">
        <v>0.85619999999999996</v>
      </c>
      <c r="D38">
        <v>2021</v>
      </c>
      <c r="E38" t="s">
        <v>10</v>
      </c>
      <c r="F38">
        <v>3691831.4545434802</v>
      </c>
      <c r="G38" t="s">
        <v>26</v>
      </c>
    </row>
    <row r="39" spans="1:7" x14ac:dyDescent="0.35">
      <c r="A39" s="1">
        <v>3600858.42</v>
      </c>
      <c r="B39" s="1">
        <v>3600858.42</v>
      </c>
      <c r="C39" s="2">
        <v>0.9</v>
      </c>
      <c r="D39">
        <v>2020</v>
      </c>
      <c r="E39" t="s">
        <v>11</v>
      </c>
      <c r="F39">
        <v>3240621.29752</v>
      </c>
      <c r="G39" t="s">
        <v>26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CF4B9-424F-48E9-9900-B7832DBFD8AE}">
  <dimension ref="A1:G39"/>
  <sheetViews>
    <sheetView topLeftCell="A2" workbookViewId="0">
      <selection activeCell="C5" sqref="C5"/>
    </sheetView>
  </sheetViews>
  <sheetFormatPr defaultRowHeight="14.5" x14ac:dyDescent="0.35"/>
  <cols>
    <col min="1" max="1" width="17.54296875" customWidth="1"/>
    <col min="2" max="2" width="15.1796875" customWidth="1"/>
    <col min="3" max="3" width="15.6328125" customWidth="1"/>
    <col min="6" max="6" width="13.7265625" customWidth="1"/>
    <col min="7" max="7" width="34" bestFit="1" customWidth="1"/>
  </cols>
  <sheetData>
    <row r="1" spans="1:7" x14ac:dyDescent="0.3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25</v>
      </c>
    </row>
    <row r="2" spans="1:7" x14ac:dyDescent="0.35">
      <c r="A2" s="1">
        <v>39049888.399999999</v>
      </c>
      <c r="B2" s="1">
        <v>39049888.399999999</v>
      </c>
      <c r="C2" s="2">
        <v>0.52010000000000001</v>
      </c>
      <c r="D2">
        <v>2021</v>
      </c>
      <c r="E2" t="s">
        <v>13</v>
      </c>
      <c r="F2">
        <v>20311470.2805641</v>
      </c>
      <c r="G2" t="s">
        <v>26</v>
      </c>
    </row>
    <row r="3" spans="1:7" x14ac:dyDescent="0.35">
      <c r="A3" s="1">
        <v>37707790.149999999</v>
      </c>
      <c r="B3" s="1">
        <v>38595959.149999999</v>
      </c>
      <c r="C3" s="2">
        <v>0.82530000000000003</v>
      </c>
      <c r="D3">
        <v>2020</v>
      </c>
      <c r="E3" t="s">
        <v>10</v>
      </c>
      <c r="F3">
        <v>31854739.091586001</v>
      </c>
      <c r="G3" t="s">
        <v>26</v>
      </c>
    </row>
    <row r="4" spans="1:7" x14ac:dyDescent="0.35">
      <c r="A4" s="1">
        <v>34995844</v>
      </c>
      <c r="B4" s="1">
        <v>36270222</v>
      </c>
      <c r="C4" s="2">
        <v>0.85389999999999999</v>
      </c>
      <c r="D4">
        <v>2020</v>
      </c>
      <c r="E4" t="s">
        <v>9</v>
      </c>
      <c r="F4">
        <v>30971413.379853699</v>
      </c>
      <c r="G4" t="s">
        <v>26</v>
      </c>
    </row>
    <row r="5" spans="1:7" x14ac:dyDescent="0.35">
      <c r="A5" s="1">
        <v>33317494.809999999</v>
      </c>
      <c r="B5" s="1">
        <v>35793906.719999999</v>
      </c>
      <c r="C5" s="2">
        <v>0.77039999999999997</v>
      </c>
      <c r="D5">
        <v>2021</v>
      </c>
      <c r="E5" t="s">
        <v>18</v>
      </c>
      <c r="F5">
        <v>27576833.558017701</v>
      </c>
      <c r="G5" t="s">
        <v>26</v>
      </c>
    </row>
    <row r="6" spans="1:7" x14ac:dyDescent="0.35">
      <c r="A6" s="1">
        <v>33131423.120000001</v>
      </c>
      <c r="B6" s="1">
        <v>34586489.119999997</v>
      </c>
      <c r="C6" s="2">
        <v>0.53249999999999997</v>
      </c>
      <c r="D6">
        <v>2019</v>
      </c>
      <c r="E6" t="s">
        <v>9</v>
      </c>
      <c r="F6">
        <v>18416291.348090701</v>
      </c>
      <c r="G6" t="s">
        <v>26</v>
      </c>
    </row>
    <row r="7" spans="1:7" x14ac:dyDescent="0.35">
      <c r="A7" s="1">
        <v>28914513.030000001</v>
      </c>
      <c r="B7" s="1">
        <v>30345684.43</v>
      </c>
      <c r="C7" s="2">
        <v>0.84660000000000002</v>
      </c>
      <c r="D7">
        <v>2021</v>
      </c>
      <c r="E7" t="s">
        <v>19</v>
      </c>
      <c r="F7">
        <v>25689674.219884999</v>
      </c>
      <c r="G7" t="s">
        <v>26</v>
      </c>
    </row>
    <row r="8" spans="1:7" x14ac:dyDescent="0.35">
      <c r="A8" s="1">
        <v>27008273.309999999</v>
      </c>
      <c r="B8" s="1">
        <v>28383934.309999999</v>
      </c>
      <c r="C8" s="2">
        <v>0.75029999999999997</v>
      </c>
      <c r="D8">
        <v>2019</v>
      </c>
      <c r="E8" t="s">
        <v>11</v>
      </c>
      <c r="F8">
        <v>21295863.6868072</v>
      </c>
      <c r="G8" t="s">
        <v>26</v>
      </c>
    </row>
    <row r="9" spans="1:7" x14ac:dyDescent="0.35">
      <c r="A9" s="1">
        <v>26758717.559999999</v>
      </c>
      <c r="B9" s="1">
        <v>26758717.559999999</v>
      </c>
      <c r="C9" s="2">
        <v>0.86019999999999996</v>
      </c>
      <c r="D9">
        <v>2022</v>
      </c>
      <c r="E9" t="s">
        <v>8</v>
      </c>
      <c r="F9">
        <v>23017382.321478698</v>
      </c>
      <c r="G9" t="s">
        <v>26</v>
      </c>
    </row>
    <row r="10" spans="1:7" x14ac:dyDescent="0.35">
      <c r="A10" s="1">
        <v>26722576.780000001</v>
      </c>
      <c r="B10" s="1">
        <v>26722576.780000001</v>
      </c>
      <c r="C10" s="2">
        <v>1</v>
      </c>
      <c r="D10">
        <v>2020</v>
      </c>
      <c r="E10" t="s">
        <v>14</v>
      </c>
      <c r="F10">
        <v>26722576.780000001</v>
      </c>
      <c r="G10" t="s">
        <v>26</v>
      </c>
    </row>
    <row r="11" spans="1:7" x14ac:dyDescent="0.35">
      <c r="A11" s="1">
        <v>26318850.870000001</v>
      </c>
      <c r="B11" s="1">
        <v>26318850.870000001</v>
      </c>
      <c r="C11" s="2">
        <v>0.86650000000000005</v>
      </c>
      <c r="D11">
        <v>2020</v>
      </c>
      <c r="E11" t="s">
        <v>16</v>
      </c>
      <c r="F11">
        <v>22804567.349999901</v>
      </c>
      <c r="G11" t="s">
        <v>26</v>
      </c>
    </row>
    <row r="12" spans="1:7" x14ac:dyDescent="0.35">
      <c r="A12" s="1">
        <v>24698824.719999999</v>
      </c>
      <c r="B12" s="1">
        <v>26286120.719999999</v>
      </c>
      <c r="C12" s="2">
        <v>0.89070000000000005</v>
      </c>
      <c r="D12">
        <v>2020</v>
      </c>
      <c r="E12" t="s">
        <v>15</v>
      </c>
      <c r="F12">
        <v>23412072.449064199</v>
      </c>
      <c r="G12" t="s">
        <v>26</v>
      </c>
    </row>
    <row r="13" spans="1:7" x14ac:dyDescent="0.35">
      <c r="A13" s="1">
        <v>23557738.66</v>
      </c>
      <c r="B13" s="1">
        <v>24991170.66</v>
      </c>
      <c r="C13" s="2">
        <v>0.86360000000000003</v>
      </c>
      <c r="D13">
        <v>2020</v>
      </c>
      <c r="E13" t="s">
        <v>17</v>
      </c>
      <c r="F13">
        <v>21581624.5357714</v>
      </c>
      <c r="G13" t="s">
        <v>26</v>
      </c>
    </row>
    <row r="14" spans="1:7" x14ac:dyDescent="0.35">
      <c r="A14" s="1">
        <v>22843994.539999999</v>
      </c>
      <c r="B14" s="1">
        <v>23952985.539999999</v>
      </c>
      <c r="C14" s="2">
        <v>0.8256</v>
      </c>
      <c r="D14">
        <v>2019</v>
      </c>
      <c r="E14" t="s">
        <v>19</v>
      </c>
      <c r="F14">
        <v>19774549.993344899</v>
      </c>
      <c r="G14" t="s">
        <v>26</v>
      </c>
    </row>
    <row r="15" spans="1:7" x14ac:dyDescent="0.35">
      <c r="A15" s="1">
        <v>22318986.969999999</v>
      </c>
      <c r="B15" s="1">
        <v>22459714.969999999</v>
      </c>
      <c r="C15" s="2">
        <v>0.80559999999999998</v>
      </c>
      <c r="D15">
        <v>2019</v>
      </c>
      <c r="E15" t="s">
        <v>17</v>
      </c>
      <c r="F15">
        <v>18092513.717914999</v>
      </c>
      <c r="G15" t="s">
        <v>26</v>
      </c>
    </row>
    <row r="16" spans="1:7" x14ac:dyDescent="0.35">
      <c r="A16" s="1">
        <v>22278183.210000001</v>
      </c>
      <c r="B16" s="1">
        <v>22278183.210000001</v>
      </c>
      <c r="C16" s="2">
        <v>0.82089999999999996</v>
      </c>
      <c r="D16">
        <v>2019</v>
      </c>
      <c r="E16" t="s">
        <v>18</v>
      </c>
      <c r="F16">
        <v>18287094.462331101</v>
      </c>
      <c r="G16" t="s">
        <v>26</v>
      </c>
    </row>
    <row r="17" spans="1:7" x14ac:dyDescent="0.35">
      <c r="A17" s="1">
        <v>21897166.629999999</v>
      </c>
      <c r="B17" s="1">
        <v>23053690.629999999</v>
      </c>
      <c r="C17" s="2">
        <v>1</v>
      </c>
      <c r="D17">
        <v>2020</v>
      </c>
      <c r="E17" t="s">
        <v>13</v>
      </c>
      <c r="F17">
        <v>23053690.629999999</v>
      </c>
      <c r="G17" t="s">
        <v>26</v>
      </c>
    </row>
    <row r="18" spans="1:7" x14ac:dyDescent="0.35">
      <c r="A18" s="1">
        <v>21054728.75</v>
      </c>
      <c r="B18" s="1">
        <v>21433006.75</v>
      </c>
      <c r="C18" s="2">
        <v>0.85499999999999998</v>
      </c>
      <c r="D18">
        <v>2019</v>
      </c>
      <c r="E18" t="s">
        <v>10</v>
      </c>
      <c r="F18">
        <v>18324815.1802755</v>
      </c>
      <c r="G18" t="s">
        <v>26</v>
      </c>
    </row>
    <row r="19" spans="1:7" x14ac:dyDescent="0.35">
      <c r="A19" s="1">
        <v>20266285.600000001</v>
      </c>
      <c r="B19" s="1">
        <v>20266285.600000001</v>
      </c>
      <c r="C19" s="2">
        <v>0.85389999999999999</v>
      </c>
      <c r="D19">
        <v>2020</v>
      </c>
      <c r="E19" t="s">
        <v>18</v>
      </c>
      <c r="F19">
        <v>17305195.424812399</v>
      </c>
      <c r="G19" t="s">
        <v>26</v>
      </c>
    </row>
    <row r="20" spans="1:7" x14ac:dyDescent="0.35">
      <c r="A20" s="1">
        <v>19842089.25</v>
      </c>
      <c r="B20" s="1">
        <v>20913246.25</v>
      </c>
      <c r="C20" s="2">
        <v>0.78459999999999996</v>
      </c>
      <c r="D20">
        <v>2019</v>
      </c>
      <c r="E20" t="s">
        <v>12</v>
      </c>
      <c r="F20">
        <v>16408382.457629399</v>
      </c>
      <c r="G20" t="s">
        <v>26</v>
      </c>
    </row>
    <row r="21" spans="1:7" x14ac:dyDescent="0.35">
      <c r="A21" s="1">
        <v>19215481.300000001</v>
      </c>
      <c r="B21" s="1">
        <v>19215481.300000001</v>
      </c>
      <c r="C21" s="2">
        <v>0.90759999999999996</v>
      </c>
      <c r="D21">
        <v>2020</v>
      </c>
      <c r="E21" t="s">
        <v>8</v>
      </c>
      <c r="F21">
        <v>17439602.199999999</v>
      </c>
      <c r="G21" t="s">
        <v>26</v>
      </c>
    </row>
    <row r="22" spans="1:7" x14ac:dyDescent="0.35">
      <c r="A22" s="1">
        <v>19167928.100000001</v>
      </c>
      <c r="B22" s="1">
        <v>20607473.809999999</v>
      </c>
      <c r="C22" s="2">
        <v>0.87749999999999995</v>
      </c>
      <c r="D22">
        <v>2021</v>
      </c>
      <c r="E22" t="s">
        <v>14</v>
      </c>
      <c r="F22">
        <v>18083433.2515704</v>
      </c>
      <c r="G22" t="s">
        <v>26</v>
      </c>
    </row>
    <row r="23" spans="1:7" x14ac:dyDescent="0.35">
      <c r="A23" s="1">
        <v>18913292.890000001</v>
      </c>
      <c r="B23" s="1">
        <v>20198863.699999999</v>
      </c>
      <c r="C23" s="2">
        <v>0.90029999999999999</v>
      </c>
      <c r="D23">
        <v>2021</v>
      </c>
      <c r="E23" t="s">
        <v>12</v>
      </c>
      <c r="F23">
        <v>18185309.3956232</v>
      </c>
      <c r="G23" t="s">
        <v>26</v>
      </c>
    </row>
    <row r="24" spans="1:7" x14ac:dyDescent="0.35">
      <c r="A24" s="1">
        <v>18373767.09</v>
      </c>
      <c r="B24" s="1">
        <v>18373767.09</v>
      </c>
      <c r="C24" s="2">
        <v>0.81910000000000005</v>
      </c>
      <c r="D24">
        <v>2021</v>
      </c>
      <c r="E24" t="s">
        <v>11</v>
      </c>
      <c r="F24">
        <v>15050710.3107205</v>
      </c>
      <c r="G24" t="s">
        <v>26</v>
      </c>
    </row>
    <row r="25" spans="1:7" x14ac:dyDescent="0.35">
      <c r="A25" s="1">
        <v>17134285.52</v>
      </c>
      <c r="B25" s="1">
        <v>18681573.52</v>
      </c>
      <c r="C25" s="2">
        <v>0.87380000000000002</v>
      </c>
      <c r="D25">
        <v>2022</v>
      </c>
      <c r="E25" t="s">
        <v>9</v>
      </c>
      <c r="F25">
        <v>16323969.1530778</v>
      </c>
      <c r="G25" t="s">
        <v>26</v>
      </c>
    </row>
    <row r="26" spans="1:7" x14ac:dyDescent="0.35">
      <c r="A26" s="1">
        <v>16490514.32</v>
      </c>
      <c r="B26" s="1">
        <v>17974575.52</v>
      </c>
      <c r="C26" s="2">
        <v>0.82509999999999994</v>
      </c>
      <c r="D26">
        <v>2021</v>
      </c>
      <c r="E26" t="s">
        <v>15</v>
      </c>
      <c r="F26">
        <v>14831515.103215</v>
      </c>
      <c r="G26" t="s">
        <v>26</v>
      </c>
    </row>
    <row r="27" spans="1:7" x14ac:dyDescent="0.35">
      <c r="A27" s="1">
        <v>16006301.789999999</v>
      </c>
      <c r="B27" s="1">
        <v>17964191.109999999</v>
      </c>
      <c r="C27" s="2">
        <v>0.67520000000000002</v>
      </c>
      <c r="D27">
        <v>2021</v>
      </c>
      <c r="E27" t="s">
        <v>17</v>
      </c>
      <c r="F27">
        <v>12129913.9876149</v>
      </c>
      <c r="G27" t="s">
        <v>26</v>
      </c>
    </row>
    <row r="28" spans="1:7" x14ac:dyDescent="0.35">
      <c r="A28" s="1">
        <v>14531364.6</v>
      </c>
      <c r="B28" s="1">
        <v>15415471.6</v>
      </c>
      <c r="C28" s="2">
        <v>0.96499999999999997</v>
      </c>
      <c r="D28">
        <v>2020</v>
      </c>
      <c r="E28" t="s">
        <v>19</v>
      </c>
      <c r="F28">
        <v>14875160.292785499</v>
      </c>
      <c r="G28" t="s">
        <v>26</v>
      </c>
    </row>
    <row r="29" spans="1:7" x14ac:dyDescent="0.35">
      <c r="A29" s="1">
        <v>13661913.109999999</v>
      </c>
      <c r="B29" s="1">
        <v>13921457.109999999</v>
      </c>
      <c r="C29" s="2">
        <v>0.87380000000000002</v>
      </c>
      <c r="D29">
        <v>2019</v>
      </c>
      <c r="E29" t="s">
        <v>13</v>
      </c>
      <c r="F29">
        <v>12164388.505249999</v>
      </c>
      <c r="G29" t="s">
        <v>26</v>
      </c>
    </row>
    <row r="30" spans="1:7" x14ac:dyDescent="0.35">
      <c r="A30" s="1">
        <v>13630602.99</v>
      </c>
      <c r="B30" s="1">
        <v>14785531.99</v>
      </c>
      <c r="C30" s="2">
        <v>0.8095</v>
      </c>
      <c r="D30">
        <v>2019</v>
      </c>
      <c r="E30" t="s">
        <v>14</v>
      </c>
      <c r="F30">
        <v>11968198.6275157</v>
      </c>
      <c r="G30" t="s">
        <v>26</v>
      </c>
    </row>
    <row r="31" spans="1:7" x14ac:dyDescent="0.35">
      <c r="A31" s="1">
        <v>12989141.630000001</v>
      </c>
      <c r="B31" s="1">
        <v>13930744.630000001</v>
      </c>
      <c r="C31" s="2">
        <v>0.86199999999999999</v>
      </c>
      <c r="D31">
        <v>2019</v>
      </c>
      <c r="E31" t="s">
        <v>8</v>
      </c>
      <c r="F31">
        <v>12008757.34</v>
      </c>
      <c r="G31" t="s">
        <v>26</v>
      </c>
    </row>
    <row r="32" spans="1:7" x14ac:dyDescent="0.35">
      <c r="A32" s="1">
        <v>12912875.300000001</v>
      </c>
      <c r="B32" s="1">
        <v>13451936.91</v>
      </c>
      <c r="C32" s="2">
        <v>0.87050000000000005</v>
      </c>
      <c r="D32">
        <v>2021</v>
      </c>
      <c r="E32" t="s">
        <v>16</v>
      </c>
      <c r="F32">
        <v>11710022.2297529</v>
      </c>
      <c r="G32" t="s">
        <v>26</v>
      </c>
    </row>
    <row r="33" spans="1:7" x14ac:dyDescent="0.35">
      <c r="A33" s="1">
        <v>12680545.939999999</v>
      </c>
      <c r="B33" s="1">
        <v>13630999.939999999</v>
      </c>
      <c r="C33" s="2">
        <v>0.8286</v>
      </c>
      <c r="D33">
        <v>2019</v>
      </c>
      <c r="E33" t="s">
        <v>16</v>
      </c>
      <c r="F33">
        <v>11294590.491878999</v>
      </c>
      <c r="G33" t="s">
        <v>26</v>
      </c>
    </row>
    <row r="34" spans="1:7" x14ac:dyDescent="0.35">
      <c r="A34" s="1">
        <v>12268942.810000001</v>
      </c>
      <c r="B34" s="1">
        <v>12268942.810000001</v>
      </c>
      <c r="C34" s="2">
        <v>0.85499999999999998</v>
      </c>
      <c r="D34">
        <v>2019</v>
      </c>
      <c r="E34" t="s">
        <v>15</v>
      </c>
      <c r="F34">
        <v>10489476.925743001</v>
      </c>
      <c r="G34" t="s">
        <v>26</v>
      </c>
    </row>
    <row r="35" spans="1:7" x14ac:dyDescent="0.35">
      <c r="A35" s="1">
        <v>11809981.75</v>
      </c>
      <c r="B35" s="1">
        <v>11809981.75</v>
      </c>
      <c r="C35" s="2">
        <v>0.92300000000000004</v>
      </c>
      <c r="D35">
        <v>2021</v>
      </c>
      <c r="E35" t="s">
        <v>8</v>
      </c>
      <c r="F35">
        <v>10900903.279330499</v>
      </c>
      <c r="G35" t="s">
        <v>26</v>
      </c>
    </row>
    <row r="36" spans="1:7" x14ac:dyDescent="0.35">
      <c r="A36" s="1">
        <v>11339642.6</v>
      </c>
      <c r="B36" s="1">
        <v>11339642.6</v>
      </c>
      <c r="C36" s="2">
        <v>0.84230000000000005</v>
      </c>
      <c r="D36">
        <v>2021</v>
      </c>
      <c r="E36" t="s">
        <v>9</v>
      </c>
      <c r="F36">
        <v>9551322.2416532394</v>
      </c>
      <c r="G36" t="s">
        <v>26</v>
      </c>
    </row>
    <row r="37" spans="1:7" x14ac:dyDescent="0.35">
      <c r="A37" s="1">
        <v>6181507.9800000004</v>
      </c>
      <c r="B37" s="1">
        <v>7361706.9800000004</v>
      </c>
      <c r="C37" s="2">
        <v>0.81589999999999996</v>
      </c>
      <c r="D37">
        <v>2020</v>
      </c>
      <c r="E37" t="s">
        <v>12</v>
      </c>
      <c r="F37">
        <v>6006569.9262925005</v>
      </c>
      <c r="G37" t="s">
        <v>26</v>
      </c>
    </row>
    <row r="38" spans="1:7" x14ac:dyDescent="0.35">
      <c r="A38" s="1">
        <v>4411941.95</v>
      </c>
      <c r="B38" s="1">
        <v>4411941.95</v>
      </c>
      <c r="C38" s="2">
        <v>0.85389999999999999</v>
      </c>
      <c r="D38">
        <v>2021</v>
      </c>
      <c r="E38" t="s">
        <v>10</v>
      </c>
      <c r="F38">
        <v>3767178.9791551698</v>
      </c>
      <c r="G38" t="s">
        <v>26</v>
      </c>
    </row>
    <row r="39" spans="1:7" x14ac:dyDescent="0.35">
      <c r="A39" s="1">
        <v>3600858.42</v>
      </c>
      <c r="B39" s="1">
        <v>3600858.42</v>
      </c>
      <c r="C39" s="2">
        <v>0.9</v>
      </c>
      <c r="D39">
        <v>2020</v>
      </c>
      <c r="E39" t="s">
        <v>11</v>
      </c>
      <c r="F39">
        <v>3240621.29752</v>
      </c>
      <c r="G39" t="s">
        <v>26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22A13-30D3-4A1F-A1DC-E1CDE02F0E06}">
  <dimension ref="A1:F39"/>
  <sheetViews>
    <sheetView workbookViewId="0"/>
  </sheetViews>
  <sheetFormatPr defaultRowHeight="14.5" x14ac:dyDescent="0.35"/>
  <cols>
    <col min="1" max="1" width="17.54296875" customWidth="1"/>
    <col min="2" max="2" width="15.1796875" customWidth="1"/>
    <col min="3" max="3" width="15.6328125" customWidth="1"/>
    <col min="6" max="6" width="13.7265625" customWidth="1"/>
  </cols>
  <sheetData>
    <row r="1" spans="1:6" x14ac:dyDescent="0.3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35">
      <c r="A2" s="1">
        <v>7323266.9100000001</v>
      </c>
      <c r="B2" s="1">
        <v>8219048.2199999997</v>
      </c>
      <c r="C2" s="2">
        <v>0.54500000000000004</v>
      </c>
      <c r="D2">
        <v>2021</v>
      </c>
      <c r="E2" t="s">
        <v>17</v>
      </c>
      <c r="F2">
        <v>4479450.46235028</v>
      </c>
    </row>
    <row r="3" spans="1:6" x14ac:dyDescent="0.35">
      <c r="A3" s="1">
        <v>6000816.4699999997</v>
      </c>
      <c r="B3" s="1">
        <v>6141930.4699999997</v>
      </c>
      <c r="C3" s="2">
        <v>0.59819999999999995</v>
      </c>
      <c r="D3">
        <v>2020</v>
      </c>
      <c r="E3" t="s">
        <v>10</v>
      </c>
      <c r="F3">
        <v>3673879.1667096401</v>
      </c>
    </row>
    <row r="4" spans="1:6" x14ac:dyDescent="0.35">
      <c r="A4" s="1">
        <v>5269977.8499999996</v>
      </c>
      <c r="B4" s="1">
        <v>5269977.8499999996</v>
      </c>
      <c r="C4" s="2">
        <v>0.56240000000000001</v>
      </c>
      <c r="D4">
        <v>2020</v>
      </c>
      <c r="E4" t="s">
        <v>11</v>
      </c>
      <c r="F4">
        <v>2963880.2135529402</v>
      </c>
    </row>
    <row r="5" spans="1:6" x14ac:dyDescent="0.35">
      <c r="A5" s="1">
        <v>4086745.76</v>
      </c>
      <c r="B5" s="1">
        <v>4455623.76</v>
      </c>
      <c r="C5" s="2">
        <v>0.31659999999999999</v>
      </c>
      <c r="D5">
        <v>2022</v>
      </c>
      <c r="E5" t="s">
        <v>9</v>
      </c>
      <c r="F5">
        <v>1410433.96756235</v>
      </c>
    </row>
    <row r="6" spans="1:6" x14ac:dyDescent="0.35">
      <c r="A6" s="1">
        <v>3997241.15</v>
      </c>
      <c r="B6" s="1">
        <v>4240300.1500000004</v>
      </c>
      <c r="C6" s="2">
        <v>0.97289999999999999</v>
      </c>
      <c r="D6">
        <v>2020</v>
      </c>
      <c r="E6" t="s">
        <v>19</v>
      </c>
      <c r="F6">
        <v>4125286.2734022602</v>
      </c>
    </row>
    <row r="7" spans="1:6" x14ac:dyDescent="0.35">
      <c r="A7" s="1">
        <v>3812776.3</v>
      </c>
      <c r="B7" s="1">
        <v>3884991.3</v>
      </c>
      <c r="C7" s="2">
        <v>0.55920000000000003</v>
      </c>
      <c r="D7">
        <v>2019</v>
      </c>
      <c r="E7" t="s">
        <v>13</v>
      </c>
      <c r="F7">
        <v>2172507.1201257198</v>
      </c>
    </row>
    <row r="8" spans="1:6" x14ac:dyDescent="0.35">
      <c r="A8" s="1">
        <v>3794085.54</v>
      </c>
      <c r="B8" s="1">
        <v>3794085.54</v>
      </c>
      <c r="C8" s="2">
        <v>0.42159999999999997</v>
      </c>
      <c r="D8">
        <v>2020</v>
      </c>
      <c r="E8" t="s">
        <v>18</v>
      </c>
      <c r="F8">
        <v>1599673.79783887</v>
      </c>
    </row>
    <row r="9" spans="1:6" x14ac:dyDescent="0.35">
      <c r="A9" s="1">
        <v>3655001.42</v>
      </c>
      <c r="B9" s="1">
        <v>3807583.31</v>
      </c>
      <c r="C9" s="2">
        <v>0.45140000000000002</v>
      </c>
      <c r="D9">
        <v>2021</v>
      </c>
      <c r="E9" t="s">
        <v>16</v>
      </c>
      <c r="F9">
        <v>1718564.62678729</v>
      </c>
    </row>
    <row r="10" spans="1:6" x14ac:dyDescent="0.35">
      <c r="A10" s="1">
        <v>3645759.27</v>
      </c>
      <c r="B10" s="1">
        <v>3916740.08</v>
      </c>
      <c r="C10" s="2">
        <v>0.48870000000000002</v>
      </c>
      <c r="D10">
        <v>2021</v>
      </c>
      <c r="E10" t="s">
        <v>18</v>
      </c>
      <c r="F10">
        <v>1914260.1710345999</v>
      </c>
    </row>
    <row r="11" spans="1:6" x14ac:dyDescent="0.35">
      <c r="A11" s="1">
        <v>3565928.64</v>
      </c>
      <c r="B11" s="1">
        <v>3565928.64</v>
      </c>
      <c r="C11" s="2">
        <v>0.64959999999999996</v>
      </c>
      <c r="D11">
        <v>2022</v>
      </c>
      <c r="E11" t="s">
        <v>8</v>
      </c>
      <c r="F11">
        <v>2316454.0050036102</v>
      </c>
    </row>
    <row r="12" spans="1:6" x14ac:dyDescent="0.35">
      <c r="A12" s="1">
        <v>3418756.34</v>
      </c>
      <c r="B12" s="1">
        <v>3480014.34</v>
      </c>
      <c r="C12" s="2">
        <v>0.50470000000000004</v>
      </c>
      <c r="D12">
        <v>2019</v>
      </c>
      <c r="E12" t="s">
        <v>10</v>
      </c>
      <c r="F12">
        <v>1756385.1745303499</v>
      </c>
    </row>
    <row r="13" spans="1:6" x14ac:dyDescent="0.35">
      <c r="A13" s="1">
        <v>3134224.41</v>
      </c>
      <c r="B13" s="1">
        <v>3134224.41</v>
      </c>
      <c r="C13" s="2">
        <v>0.44800000000000001</v>
      </c>
      <c r="D13">
        <v>2021</v>
      </c>
      <c r="E13" t="s">
        <v>10</v>
      </c>
      <c r="F13">
        <v>1403991.1065795701</v>
      </c>
    </row>
    <row r="14" spans="1:6" x14ac:dyDescent="0.35">
      <c r="A14" s="1">
        <v>3118894.64</v>
      </c>
      <c r="B14" s="1">
        <v>3118894.64</v>
      </c>
      <c r="C14" s="2">
        <v>0.4955</v>
      </c>
      <c r="D14">
        <v>2021</v>
      </c>
      <c r="E14" t="s">
        <v>11</v>
      </c>
      <c r="F14">
        <v>1545473.9291974599</v>
      </c>
    </row>
    <row r="15" spans="1:6" x14ac:dyDescent="0.35">
      <c r="A15" s="1">
        <v>3094927.73</v>
      </c>
      <c r="B15" s="1">
        <v>3094927.73</v>
      </c>
      <c r="C15" s="2">
        <v>0.40560000000000002</v>
      </c>
      <c r="D15">
        <v>2021</v>
      </c>
      <c r="E15" t="s">
        <v>8</v>
      </c>
      <c r="F15">
        <v>1255379.35805146</v>
      </c>
    </row>
    <row r="16" spans="1:6" x14ac:dyDescent="0.35">
      <c r="A16" s="1">
        <v>3036894.41</v>
      </c>
      <c r="B16" s="1">
        <v>3187210.5</v>
      </c>
      <c r="C16" s="2">
        <v>0.5756</v>
      </c>
      <c r="D16">
        <v>2021</v>
      </c>
      <c r="E16" t="s">
        <v>19</v>
      </c>
      <c r="F16">
        <v>1834470.46882833</v>
      </c>
    </row>
    <row r="17" spans="1:6" x14ac:dyDescent="0.35">
      <c r="A17" s="1">
        <v>2959619.35</v>
      </c>
      <c r="B17" s="1">
        <v>3181892.06</v>
      </c>
      <c r="C17" s="2">
        <v>0.5242</v>
      </c>
      <c r="D17">
        <v>2021</v>
      </c>
      <c r="E17" t="s">
        <v>14</v>
      </c>
      <c r="F17">
        <v>1668021.3720088501</v>
      </c>
    </row>
    <row r="18" spans="1:6" x14ac:dyDescent="0.35">
      <c r="A18" s="1">
        <v>2888664.67</v>
      </c>
      <c r="B18" s="1">
        <v>3041213.67</v>
      </c>
      <c r="C18" s="2">
        <v>0.98609999999999998</v>
      </c>
      <c r="D18">
        <v>2020</v>
      </c>
      <c r="E18" t="s">
        <v>13</v>
      </c>
      <c r="F18">
        <v>2999012.2901597698</v>
      </c>
    </row>
    <row r="19" spans="1:6" x14ac:dyDescent="0.35">
      <c r="A19" s="1">
        <v>2877657.37</v>
      </c>
      <c r="B19" s="1">
        <v>3024128.37</v>
      </c>
      <c r="C19" s="2">
        <v>0.52190000000000003</v>
      </c>
      <c r="D19">
        <v>2019</v>
      </c>
      <c r="E19" t="s">
        <v>11</v>
      </c>
      <c r="F19">
        <v>1578353.3358944601</v>
      </c>
    </row>
    <row r="20" spans="1:6" x14ac:dyDescent="0.35">
      <c r="A20" s="1">
        <v>2862136.75</v>
      </c>
      <c r="B20" s="1">
        <v>2862136.75</v>
      </c>
      <c r="C20" s="2">
        <v>0.439</v>
      </c>
      <c r="D20">
        <v>2019</v>
      </c>
      <c r="E20" t="s">
        <v>18</v>
      </c>
      <c r="F20">
        <v>1256619.7521142301</v>
      </c>
    </row>
    <row r="21" spans="1:6" x14ac:dyDescent="0.35">
      <c r="A21" s="1">
        <v>2781942.03</v>
      </c>
      <c r="B21" s="1">
        <v>2781942.03</v>
      </c>
      <c r="C21" s="2">
        <v>0.48620000000000002</v>
      </c>
      <c r="D21">
        <v>2019</v>
      </c>
      <c r="E21" t="s">
        <v>15</v>
      </c>
      <c r="F21">
        <v>1352617.5153274101</v>
      </c>
    </row>
    <row r="22" spans="1:6" x14ac:dyDescent="0.35">
      <c r="A22" s="1">
        <v>2755654.05</v>
      </c>
      <c r="B22" s="1">
        <v>2855900.05</v>
      </c>
      <c r="C22" s="2">
        <v>0.48259999999999997</v>
      </c>
      <c r="D22">
        <v>2020</v>
      </c>
      <c r="E22" t="s">
        <v>9</v>
      </c>
      <c r="F22">
        <v>1378211.05181983</v>
      </c>
    </row>
    <row r="23" spans="1:6" x14ac:dyDescent="0.35">
      <c r="A23" s="1">
        <v>2609077.42</v>
      </c>
      <c r="B23" s="1">
        <v>2609077.42</v>
      </c>
      <c r="C23" s="2">
        <v>0.37080000000000002</v>
      </c>
      <c r="D23">
        <v>2020</v>
      </c>
      <c r="E23" t="s">
        <v>8</v>
      </c>
      <c r="F23">
        <v>967437.799999999</v>
      </c>
    </row>
    <row r="24" spans="1:6" x14ac:dyDescent="0.35">
      <c r="A24" s="1">
        <v>2582231.42</v>
      </c>
      <c r="B24" s="1">
        <v>2800938.42</v>
      </c>
      <c r="C24" s="2">
        <v>0.61639999999999995</v>
      </c>
      <c r="D24">
        <v>2019</v>
      </c>
      <c r="E24" t="s">
        <v>14</v>
      </c>
      <c r="F24">
        <v>1726560.13717117</v>
      </c>
    </row>
    <row r="25" spans="1:6" x14ac:dyDescent="0.35">
      <c r="A25" s="1">
        <v>2508096.71</v>
      </c>
      <c r="B25" s="1">
        <v>2660616.71</v>
      </c>
      <c r="C25" s="2">
        <v>0.47810000000000002</v>
      </c>
      <c r="D25">
        <v>2020</v>
      </c>
      <c r="E25" t="s">
        <v>17</v>
      </c>
      <c r="F25">
        <v>1271939.7566865101</v>
      </c>
    </row>
    <row r="26" spans="1:6" x14ac:dyDescent="0.35">
      <c r="A26" s="1">
        <v>2451784.0499999998</v>
      </c>
      <c r="B26" s="1">
        <v>2451784.0499999998</v>
      </c>
      <c r="C26" s="2">
        <v>0.50209999999999999</v>
      </c>
      <c r="D26">
        <v>2021</v>
      </c>
      <c r="E26" t="s">
        <v>13</v>
      </c>
      <c r="F26">
        <v>1230972.60175441</v>
      </c>
    </row>
    <row r="27" spans="1:6" x14ac:dyDescent="0.35">
      <c r="A27" s="1">
        <v>2406445.64</v>
      </c>
      <c r="B27" s="1">
        <v>2580777.64</v>
      </c>
      <c r="C27" s="2">
        <v>0.50490000000000002</v>
      </c>
      <c r="D27">
        <v>2019</v>
      </c>
      <c r="E27" t="s">
        <v>8</v>
      </c>
      <c r="F27">
        <v>1303074.70999999</v>
      </c>
    </row>
    <row r="28" spans="1:6" x14ac:dyDescent="0.35">
      <c r="A28" s="1">
        <v>2402307.66</v>
      </c>
      <c r="B28" s="1">
        <v>2860821.66</v>
      </c>
      <c r="C28" s="2">
        <v>0.62849999999999995</v>
      </c>
      <c r="D28">
        <v>2020</v>
      </c>
      <c r="E28" t="s">
        <v>12</v>
      </c>
      <c r="F28">
        <v>1798099.7922765401</v>
      </c>
    </row>
    <row r="29" spans="1:6" x14ac:dyDescent="0.35">
      <c r="A29" s="1">
        <v>2345830.39</v>
      </c>
      <c r="B29" s="1">
        <v>2521548.39</v>
      </c>
      <c r="C29" s="2">
        <v>0.49080000000000001</v>
      </c>
      <c r="D29">
        <v>2019</v>
      </c>
      <c r="E29" t="s">
        <v>16</v>
      </c>
      <c r="F29">
        <v>1237696.720734</v>
      </c>
    </row>
    <row r="30" spans="1:6" x14ac:dyDescent="0.35">
      <c r="A30" s="1">
        <v>2225505.35</v>
      </c>
      <c r="B30" s="1">
        <v>2323122.35</v>
      </c>
      <c r="C30" s="2">
        <v>0.46589999999999998</v>
      </c>
      <c r="D30">
        <v>2019</v>
      </c>
      <c r="E30" t="s">
        <v>9</v>
      </c>
      <c r="F30">
        <v>1082233.68112374</v>
      </c>
    </row>
    <row r="31" spans="1:6" x14ac:dyDescent="0.35">
      <c r="A31" s="1">
        <v>2108938.31</v>
      </c>
      <c r="B31" s="1">
        <v>2222690.31</v>
      </c>
      <c r="C31" s="2">
        <v>0.53920000000000001</v>
      </c>
      <c r="D31">
        <v>2019</v>
      </c>
      <c r="E31" t="s">
        <v>12</v>
      </c>
      <c r="F31">
        <v>1198415.3525893199</v>
      </c>
    </row>
    <row r="32" spans="1:6" x14ac:dyDescent="0.35">
      <c r="A32" s="1">
        <v>2009320.57</v>
      </c>
      <c r="B32" s="1">
        <v>2009320.57</v>
      </c>
      <c r="C32" s="2">
        <v>0.48020000000000002</v>
      </c>
      <c r="D32">
        <v>2021</v>
      </c>
      <c r="E32" t="s">
        <v>9</v>
      </c>
      <c r="F32">
        <v>964794.88769122295</v>
      </c>
    </row>
    <row r="33" spans="1:6" x14ac:dyDescent="0.35">
      <c r="A33" s="1">
        <v>1863040.98</v>
      </c>
      <c r="B33" s="1">
        <v>1989675.25</v>
      </c>
      <c r="C33" s="2">
        <v>0.52</v>
      </c>
      <c r="D33">
        <v>2021</v>
      </c>
      <c r="E33" t="s">
        <v>12</v>
      </c>
      <c r="F33">
        <v>1034600.45958577</v>
      </c>
    </row>
    <row r="34" spans="1:6" x14ac:dyDescent="0.35">
      <c r="A34" s="1">
        <v>1719435.17</v>
      </c>
      <c r="B34" s="1">
        <v>1874175.46</v>
      </c>
      <c r="C34" s="2">
        <v>0.46889999999999998</v>
      </c>
      <c r="D34">
        <v>2021</v>
      </c>
      <c r="E34" t="s">
        <v>15</v>
      </c>
      <c r="F34">
        <v>878851.91228440194</v>
      </c>
    </row>
    <row r="35" spans="1:6" x14ac:dyDescent="0.35">
      <c r="A35" s="1">
        <v>1622006.82</v>
      </c>
      <c r="B35" s="1">
        <v>1726179.82</v>
      </c>
      <c r="C35" s="2">
        <v>0.62919999999999998</v>
      </c>
      <c r="D35">
        <v>2020</v>
      </c>
      <c r="E35" t="s">
        <v>15</v>
      </c>
      <c r="F35">
        <v>1086120.60666234</v>
      </c>
    </row>
    <row r="36" spans="1:6" x14ac:dyDescent="0.35">
      <c r="A36" s="1">
        <v>1618651.26</v>
      </c>
      <c r="B36" s="1">
        <v>1618651.26</v>
      </c>
      <c r="C36" s="2">
        <v>0.9758</v>
      </c>
      <c r="D36">
        <v>2020</v>
      </c>
      <c r="E36" t="s">
        <v>14</v>
      </c>
      <c r="F36">
        <v>1579431.1627486299</v>
      </c>
    </row>
    <row r="37" spans="1:6" x14ac:dyDescent="0.35">
      <c r="A37" s="1">
        <v>1563740.46</v>
      </c>
      <c r="B37" s="1">
        <v>1563740.46</v>
      </c>
      <c r="C37" s="2">
        <v>0.50619999999999998</v>
      </c>
      <c r="D37">
        <v>2020</v>
      </c>
      <c r="E37" t="s">
        <v>16</v>
      </c>
      <c r="F37">
        <v>791514.47211206902</v>
      </c>
    </row>
    <row r="38" spans="1:6" x14ac:dyDescent="0.35">
      <c r="A38" s="1">
        <v>1475498.29</v>
      </c>
      <c r="B38" s="1">
        <v>1484710.29</v>
      </c>
      <c r="C38" s="2">
        <v>0.41399999999999998</v>
      </c>
      <c r="D38">
        <v>2019</v>
      </c>
      <c r="E38" t="s">
        <v>17</v>
      </c>
      <c r="F38">
        <v>614620.41005625797</v>
      </c>
    </row>
    <row r="39" spans="1:6" x14ac:dyDescent="0.35">
      <c r="A39" s="1">
        <v>963460.48</v>
      </c>
      <c r="B39" s="1">
        <v>1003859.48</v>
      </c>
      <c r="C39" s="2">
        <v>0.50419999999999998</v>
      </c>
      <c r="D39">
        <v>2019</v>
      </c>
      <c r="E39" t="s">
        <v>19</v>
      </c>
      <c r="F39">
        <v>506139.53989630699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39"/>
  <sheetViews>
    <sheetView workbookViewId="0">
      <selection activeCell="D11" sqref="D11"/>
    </sheetView>
  </sheetViews>
  <sheetFormatPr defaultRowHeight="14.5" x14ac:dyDescent="0.35"/>
  <cols>
    <col min="1" max="1" width="15" customWidth="1"/>
    <col min="2" max="2" width="17.54296875" customWidth="1"/>
    <col min="3" max="3" width="15.1796875" customWidth="1"/>
    <col min="4" max="4" width="15.6328125" customWidth="1"/>
    <col min="7" max="7" width="15" style="4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4" t="s">
        <v>6</v>
      </c>
    </row>
    <row r="2" spans="1:7" x14ac:dyDescent="0.35">
      <c r="A2" t="s">
        <v>7</v>
      </c>
      <c r="B2" s="1">
        <v>21362917.510000002</v>
      </c>
      <c r="C2" s="1">
        <v>22911196.510000002</v>
      </c>
      <c r="D2" s="2">
        <v>0.66610000000000003</v>
      </c>
      <c r="E2">
        <v>2019</v>
      </c>
      <c r="F2" t="s">
        <v>8</v>
      </c>
      <c r="G2" s="4">
        <v>15260104.67</v>
      </c>
    </row>
    <row r="3" spans="1:7" x14ac:dyDescent="0.35">
      <c r="A3" t="s">
        <v>7</v>
      </c>
      <c r="B3" s="1">
        <v>39780626.350000001</v>
      </c>
      <c r="C3" s="1">
        <v>41527347.350000001</v>
      </c>
      <c r="D3" s="2">
        <v>0.50019999999999998</v>
      </c>
      <c r="E3">
        <v>2019</v>
      </c>
      <c r="F3" t="s">
        <v>9</v>
      </c>
      <c r="G3" s="4">
        <v>20771191.3609249</v>
      </c>
    </row>
    <row r="4" spans="1:7" x14ac:dyDescent="0.35">
      <c r="A4" t="s">
        <v>7</v>
      </c>
      <c r="B4" s="1">
        <v>28791040.899999999</v>
      </c>
      <c r="C4" s="1">
        <v>29307832.899999999</v>
      </c>
      <c r="D4" s="2">
        <v>0.73319999999999996</v>
      </c>
      <c r="E4">
        <v>2019</v>
      </c>
      <c r="F4" t="s">
        <v>10</v>
      </c>
      <c r="G4" s="4">
        <v>21489458.381394599</v>
      </c>
    </row>
    <row r="5" spans="1:7" x14ac:dyDescent="0.35">
      <c r="A5" t="s">
        <v>7</v>
      </c>
      <c r="B5" s="1">
        <v>34923138.560000002</v>
      </c>
      <c r="C5" s="1">
        <v>36701636.560000002</v>
      </c>
      <c r="D5" s="2">
        <v>0.65559999999999996</v>
      </c>
      <c r="E5">
        <v>2019</v>
      </c>
      <c r="F5" t="s">
        <v>11</v>
      </c>
      <c r="G5" s="4">
        <v>24061447.531757198</v>
      </c>
    </row>
    <row r="6" spans="1:7" x14ac:dyDescent="0.35">
      <c r="A6" t="s">
        <v>7</v>
      </c>
      <c r="B6" s="1">
        <v>24671876.260000002</v>
      </c>
      <c r="C6" s="1">
        <v>26003460.260000002</v>
      </c>
      <c r="D6" s="2">
        <v>0.70499999999999996</v>
      </c>
      <c r="E6">
        <v>2019</v>
      </c>
      <c r="F6" t="s">
        <v>12</v>
      </c>
      <c r="G6" s="4">
        <v>18333039.342964798</v>
      </c>
    </row>
    <row r="7" spans="1:7" x14ac:dyDescent="0.35">
      <c r="A7" t="s">
        <v>7</v>
      </c>
      <c r="B7" s="1">
        <v>22900676.109999999</v>
      </c>
      <c r="C7" s="1">
        <v>23335159.109999999</v>
      </c>
      <c r="D7" s="2">
        <v>0.68769999999999998</v>
      </c>
      <c r="E7">
        <v>2019</v>
      </c>
      <c r="F7" t="s">
        <v>13</v>
      </c>
      <c r="G7" s="4">
        <v>16047410.697596001</v>
      </c>
    </row>
    <row r="8" spans="1:7" x14ac:dyDescent="0.35">
      <c r="A8" t="s">
        <v>7</v>
      </c>
      <c r="B8" s="1">
        <v>17514881.27</v>
      </c>
      <c r="C8" s="1">
        <v>18998680.27</v>
      </c>
      <c r="D8" s="2">
        <v>0.71509999999999996</v>
      </c>
      <c r="E8">
        <v>2019</v>
      </c>
      <c r="F8" t="s">
        <v>14</v>
      </c>
      <c r="G8" s="4">
        <v>13586582.028356601</v>
      </c>
    </row>
    <row r="9" spans="1:7" x14ac:dyDescent="0.35">
      <c r="A9" t="s">
        <v>7</v>
      </c>
      <c r="B9" s="1">
        <v>18964213.77</v>
      </c>
      <c r="C9" s="1">
        <v>18964213.77</v>
      </c>
      <c r="D9" s="2">
        <v>0.69079999999999997</v>
      </c>
      <c r="E9">
        <v>2019</v>
      </c>
      <c r="F9" t="s">
        <v>15</v>
      </c>
      <c r="G9" s="4">
        <v>13100717.7385098</v>
      </c>
    </row>
    <row r="10" spans="1:7" x14ac:dyDescent="0.35">
      <c r="A10" t="s">
        <v>7</v>
      </c>
      <c r="B10" s="1">
        <v>20735395.859999999</v>
      </c>
      <c r="C10" s="1">
        <v>22289246.859999999</v>
      </c>
      <c r="D10" s="2">
        <v>0.68020000000000003</v>
      </c>
      <c r="E10">
        <v>2019</v>
      </c>
      <c r="F10" t="s">
        <v>16</v>
      </c>
      <c r="G10" s="4">
        <v>15160411.904225601</v>
      </c>
    </row>
    <row r="11" spans="1:7" x14ac:dyDescent="0.35">
      <c r="A11" t="s">
        <v>7</v>
      </c>
      <c r="B11" s="1">
        <v>29711449.129999999</v>
      </c>
      <c r="C11" s="1">
        <v>29898442.129999999</v>
      </c>
      <c r="D11" s="2">
        <v>0.70299999999999996</v>
      </c>
      <c r="E11">
        <v>2019</v>
      </c>
      <c r="F11" t="s">
        <v>17</v>
      </c>
      <c r="G11" s="4">
        <v>21017247.603492402</v>
      </c>
    </row>
    <row r="12" spans="1:7" x14ac:dyDescent="0.35">
      <c r="A12" t="s">
        <v>7</v>
      </c>
      <c r="B12" s="1">
        <v>30035401.539999999</v>
      </c>
      <c r="C12" s="1">
        <v>30035401.539999999</v>
      </c>
      <c r="D12" s="2">
        <v>0.71289999999999998</v>
      </c>
      <c r="E12">
        <v>2019</v>
      </c>
      <c r="F12" t="s">
        <v>18</v>
      </c>
      <c r="G12" s="4">
        <v>21411323.792533901</v>
      </c>
    </row>
    <row r="13" spans="1:7" x14ac:dyDescent="0.35">
      <c r="A13" t="s">
        <v>7</v>
      </c>
      <c r="B13" s="1">
        <v>25581184.670000002</v>
      </c>
      <c r="C13" s="1">
        <v>26799626.670000002</v>
      </c>
      <c r="D13" s="2">
        <v>0.77549999999999997</v>
      </c>
      <c r="E13">
        <v>2019</v>
      </c>
      <c r="F13" t="s">
        <v>19</v>
      </c>
      <c r="G13" s="4">
        <v>20782421.840126801</v>
      </c>
    </row>
    <row r="14" spans="1:7" x14ac:dyDescent="0.35">
      <c r="A14" t="s">
        <v>7</v>
      </c>
      <c r="B14" s="1">
        <v>29393858.530000001</v>
      </c>
      <c r="C14" s="1">
        <v>29393858.530000001</v>
      </c>
      <c r="D14" s="2">
        <v>0.70689999999999997</v>
      </c>
      <c r="E14">
        <v>2020</v>
      </c>
      <c r="F14" t="s">
        <v>8</v>
      </c>
      <c r="G14" s="4">
        <v>20779835.239999998</v>
      </c>
    </row>
    <row r="15" spans="1:7" x14ac:dyDescent="0.35">
      <c r="A15" t="s">
        <v>7</v>
      </c>
      <c r="B15" s="1">
        <v>42432708.170000002</v>
      </c>
      <c r="C15" s="1">
        <v>43977591.170000002</v>
      </c>
      <c r="D15" s="2">
        <v>0.77949999999999997</v>
      </c>
      <c r="E15">
        <v>2020</v>
      </c>
      <c r="F15" t="s">
        <v>9</v>
      </c>
      <c r="G15" s="4">
        <v>34281246.076094002</v>
      </c>
    </row>
    <row r="16" spans="1:7" x14ac:dyDescent="0.35">
      <c r="A16" t="s">
        <v>7</v>
      </c>
      <c r="B16" s="1">
        <v>54314264.789999999</v>
      </c>
      <c r="C16" s="1">
        <v>55593095.789999999</v>
      </c>
      <c r="D16" s="2">
        <v>0.75239999999999996</v>
      </c>
      <c r="E16">
        <v>2020</v>
      </c>
      <c r="F16" t="s">
        <v>10</v>
      </c>
      <c r="G16" s="4">
        <v>41829697.0403203</v>
      </c>
    </row>
    <row r="17" spans="1:7" x14ac:dyDescent="0.35">
      <c r="A17" t="s">
        <v>7</v>
      </c>
      <c r="B17" s="1">
        <v>20888782.539999999</v>
      </c>
      <c r="C17" s="1">
        <v>20888782.539999999</v>
      </c>
      <c r="D17" s="2">
        <v>0.58850000000000002</v>
      </c>
      <c r="E17">
        <v>2020</v>
      </c>
      <c r="F17" t="s">
        <v>11</v>
      </c>
      <c r="G17" s="4">
        <v>12293220.380019801</v>
      </c>
    </row>
    <row r="18" spans="1:7" x14ac:dyDescent="0.35">
      <c r="A18" t="s">
        <v>7</v>
      </c>
      <c r="B18" s="1">
        <v>11360126.710000001</v>
      </c>
      <c r="C18" s="1">
        <v>13528745.710000001</v>
      </c>
      <c r="D18" s="2">
        <v>0.72640000000000005</v>
      </c>
      <c r="E18">
        <v>2020</v>
      </c>
      <c r="F18" t="s">
        <v>12</v>
      </c>
      <c r="G18" s="4">
        <v>9826894.5603614692</v>
      </c>
    </row>
    <row r="19" spans="1:7" x14ac:dyDescent="0.35">
      <c r="A19" t="s">
        <v>7</v>
      </c>
      <c r="B19" s="1">
        <v>26238626.91</v>
      </c>
      <c r="C19" s="1">
        <v>27624840.91</v>
      </c>
      <c r="D19" s="2">
        <v>0.99760000000000004</v>
      </c>
      <c r="E19">
        <v>2020</v>
      </c>
      <c r="F19" t="s">
        <v>13</v>
      </c>
      <c r="G19" s="4">
        <v>27558371.1966215</v>
      </c>
    </row>
    <row r="20" spans="1:7" x14ac:dyDescent="0.35">
      <c r="A20" t="s">
        <v>7</v>
      </c>
      <c r="B20" s="1">
        <v>30730058.48</v>
      </c>
      <c r="C20" s="1">
        <v>30730058.48</v>
      </c>
      <c r="D20" s="2">
        <v>0.99590000000000001</v>
      </c>
      <c r="E20">
        <v>2020</v>
      </c>
      <c r="F20" t="s">
        <v>14</v>
      </c>
      <c r="G20" s="4">
        <v>30604979.2964071</v>
      </c>
    </row>
    <row r="21" spans="1:7" x14ac:dyDescent="0.35">
      <c r="A21" t="s">
        <v>7</v>
      </c>
      <c r="B21" s="1">
        <v>28509641.800000001</v>
      </c>
      <c r="C21" s="1">
        <v>30341703.800000001</v>
      </c>
      <c r="D21" s="2">
        <v>0.83160000000000001</v>
      </c>
      <c r="E21">
        <v>2020</v>
      </c>
      <c r="F21" t="s">
        <v>15</v>
      </c>
      <c r="G21" s="4">
        <v>25233037.844925601</v>
      </c>
    </row>
    <row r="22" spans="1:7" x14ac:dyDescent="0.35">
      <c r="A22" t="s">
        <v>7</v>
      </c>
      <c r="B22" s="1">
        <v>31192851.120000001</v>
      </c>
      <c r="C22" s="1">
        <v>31192851.120000001</v>
      </c>
      <c r="D22" s="2">
        <v>0.81110000000000004</v>
      </c>
      <c r="E22">
        <v>2020</v>
      </c>
      <c r="F22" t="s">
        <v>16</v>
      </c>
      <c r="G22" s="4">
        <v>25300867.237924598</v>
      </c>
    </row>
    <row r="23" spans="1:7" x14ac:dyDescent="0.35">
      <c r="A23" t="s">
        <v>7</v>
      </c>
      <c r="B23" s="1">
        <v>32329664.07</v>
      </c>
      <c r="C23" s="1">
        <v>34296646.07</v>
      </c>
      <c r="D23" s="2">
        <v>0.76400000000000001</v>
      </c>
      <c r="E23">
        <v>2020</v>
      </c>
      <c r="F23" t="s">
        <v>17</v>
      </c>
      <c r="G23" s="4">
        <v>26202568.6533897</v>
      </c>
    </row>
    <row r="24" spans="1:7" x14ac:dyDescent="0.35">
      <c r="A24" t="s">
        <v>7</v>
      </c>
      <c r="B24" s="1">
        <v>26711748.829999998</v>
      </c>
      <c r="C24" s="1">
        <v>26711748.829999998</v>
      </c>
      <c r="D24" s="2">
        <v>0.74380000000000002</v>
      </c>
      <c r="E24">
        <v>2020</v>
      </c>
      <c r="F24" t="s">
        <v>18</v>
      </c>
      <c r="G24" s="4">
        <v>19869168.078062501</v>
      </c>
    </row>
    <row r="25" spans="1:7" x14ac:dyDescent="0.35">
      <c r="A25" t="s">
        <v>7</v>
      </c>
      <c r="B25" s="1">
        <v>23103004.260000002</v>
      </c>
      <c r="C25" s="1">
        <v>24508353.260000002</v>
      </c>
      <c r="D25" s="2">
        <v>0.96760000000000002</v>
      </c>
      <c r="E25">
        <v>2020</v>
      </c>
      <c r="F25" t="s">
        <v>19</v>
      </c>
      <c r="G25" s="4">
        <v>23713293.869697899</v>
      </c>
    </row>
    <row r="26" spans="1:7" x14ac:dyDescent="0.35">
      <c r="A26" t="s">
        <v>7</v>
      </c>
      <c r="B26" s="1">
        <v>17039383.329999998</v>
      </c>
      <c r="C26" s="1">
        <v>17039383.329999998</v>
      </c>
      <c r="D26" s="2">
        <v>0.76290000000000002</v>
      </c>
      <c r="E26">
        <v>2021</v>
      </c>
      <c r="F26" t="s">
        <v>8</v>
      </c>
      <c r="G26" s="4">
        <v>12998508.9254892</v>
      </c>
    </row>
    <row r="27" spans="1:7" x14ac:dyDescent="0.35">
      <c r="A27" t="s">
        <v>7</v>
      </c>
      <c r="B27" s="1">
        <v>16405473.68</v>
      </c>
      <c r="C27" s="1">
        <v>16405473.68</v>
      </c>
      <c r="D27" s="2">
        <v>0.71789999999999998</v>
      </c>
      <c r="E27">
        <v>2021</v>
      </c>
      <c r="F27" t="s">
        <v>9</v>
      </c>
      <c r="G27" s="4">
        <v>11777960.776803199</v>
      </c>
    </row>
    <row r="28" spans="1:7" x14ac:dyDescent="0.35">
      <c r="A28" t="s">
        <v>7</v>
      </c>
      <c r="B28" s="1">
        <v>12598167.560000001</v>
      </c>
      <c r="C28" s="1">
        <v>12598167.560000001</v>
      </c>
      <c r="D28" s="2">
        <v>0.61140000000000005</v>
      </c>
      <c r="E28">
        <v>2021</v>
      </c>
      <c r="F28" t="s">
        <v>10</v>
      </c>
      <c r="G28" s="4">
        <v>7702020.9405011302</v>
      </c>
    </row>
    <row r="29" spans="1:7" x14ac:dyDescent="0.35">
      <c r="A29" t="s">
        <v>7</v>
      </c>
      <c r="B29" s="1">
        <v>26515482.870000001</v>
      </c>
      <c r="C29" s="1">
        <v>26515482.870000001</v>
      </c>
      <c r="D29" s="2">
        <v>0.71689999999999998</v>
      </c>
      <c r="E29">
        <v>2021</v>
      </c>
      <c r="F29" t="s">
        <v>11</v>
      </c>
      <c r="G29" s="4">
        <v>19009263.007381901</v>
      </c>
    </row>
    <row r="30" spans="1:7" x14ac:dyDescent="0.35">
      <c r="A30" t="s">
        <v>7</v>
      </c>
      <c r="B30" s="1">
        <v>23020361.52</v>
      </c>
      <c r="C30" s="1">
        <v>24585097.23</v>
      </c>
      <c r="D30" s="2">
        <v>0.80059999999999998</v>
      </c>
      <c r="E30">
        <v>2021</v>
      </c>
      <c r="F30" t="s">
        <v>12</v>
      </c>
      <c r="G30" s="4">
        <v>19683287.690109901</v>
      </c>
    </row>
    <row r="31" spans="1:7" x14ac:dyDescent="0.35">
      <c r="A31" t="s">
        <v>7</v>
      </c>
      <c r="B31" s="1">
        <v>42631181</v>
      </c>
      <c r="C31" s="1">
        <v>42631181</v>
      </c>
      <c r="D31" s="2">
        <v>0.48470000000000002</v>
      </c>
      <c r="E31">
        <v>2021</v>
      </c>
      <c r="F31" t="s">
        <v>13</v>
      </c>
      <c r="G31" s="4">
        <v>20662220.136639301</v>
      </c>
    </row>
    <row r="32" spans="1:7" x14ac:dyDescent="0.35">
      <c r="A32" t="s">
        <v>7</v>
      </c>
      <c r="B32" s="1">
        <v>27016503.789999999</v>
      </c>
      <c r="C32" s="1">
        <v>29045491.579999998</v>
      </c>
      <c r="D32" s="2">
        <v>0.7651</v>
      </c>
      <c r="E32">
        <v>2021</v>
      </c>
      <c r="F32" t="s">
        <v>14</v>
      </c>
      <c r="G32" s="4">
        <v>22221713.575805899</v>
      </c>
    </row>
    <row r="33" spans="1:7" x14ac:dyDescent="0.35">
      <c r="A33" t="s">
        <v>7</v>
      </c>
      <c r="B33" s="1">
        <v>19750097.359999999</v>
      </c>
      <c r="C33" s="1">
        <v>21527504.210000001</v>
      </c>
      <c r="D33" s="2">
        <v>0.76859999999999995</v>
      </c>
      <c r="E33">
        <v>2021</v>
      </c>
      <c r="F33" t="s">
        <v>15</v>
      </c>
      <c r="G33" s="4">
        <v>16545307.840265401</v>
      </c>
    </row>
    <row r="34" spans="1:7" x14ac:dyDescent="0.35">
      <c r="A34" t="s">
        <v>7</v>
      </c>
      <c r="B34" s="1">
        <v>20296598.440000001</v>
      </c>
      <c r="C34" s="1">
        <v>21143901.370000001</v>
      </c>
      <c r="D34" s="2">
        <v>0.69899999999999995</v>
      </c>
      <c r="E34">
        <v>2021</v>
      </c>
      <c r="F34" t="s">
        <v>16</v>
      </c>
      <c r="G34" s="4">
        <v>14778892.7182939</v>
      </c>
    </row>
    <row r="35" spans="1:7" x14ac:dyDescent="0.35">
      <c r="A35" t="s">
        <v>7</v>
      </c>
      <c r="B35" s="1">
        <v>32357794.600000001</v>
      </c>
      <c r="C35" s="1">
        <v>36315796.969999999</v>
      </c>
      <c r="D35" s="2">
        <v>0.6149</v>
      </c>
      <c r="E35">
        <v>2021</v>
      </c>
      <c r="F35" t="s">
        <v>17</v>
      </c>
      <c r="G35" s="4">
        <v>22331215.292685699</v>
      </c>
    </row>
    <row r="36" spans="1:7" x14ac:dyDescent="0.35">
      <c r="A36" t="s">
        <v>7</v>
      </c>
      <c r="B36" s="1">
        <v>41118432.670000002</v>
      </c>
      <c r="C36" s="1">
        <v>44174670.149999999</v>
      </c>
      <c r="D36" s="2">
        <v>0.72899999999999998</v>
      </c>
      <c r="E36">
        <v>2021</v>
      </c>
      <c r="F36" t="s">
        <v>18</v>
      </c>
      <c r="G36" s="4">
        <v>32203340.478530299</v>
      </c>
    </row>
    <row r="37" spans="1:7" x14ac:dyDescent="0.35">
      <c r="A37" t="s">
        <v>7</v>
      </c>
      <c r="B37" s="1">
        <v>37183398.350000001</v>
      </c>
      <c r="C37" s="1">
        <v>39023851.840000004</v>
      </c>
      <c r="D37" s="2">
        <v>0.76249999999999996</v>
      </c>
      <c r="E37">
        <v>2021</v>
      </c>
      <c r="F37" t="s">
        <v>19</v>
      </c>
      <c r="G37" s="4">
        <v>29756239.617403001</v>
      </c>
    </row>
    <row r="38" spans="1:7" x14ac:dyDescent="0.35">
      <c r="A38" t="s">
        <v>7</v>
      </c>
      <c r="B38" s="1">
        <v>34555439.780000001</v>
      </c>
      <c r="C38" s="1">
        <v>34555439.780000001</v>
      </c>
      <c r="D38" s="2">
        <v>0.75439999999999996</v>
      </c>
      <c r="E38">
        <v>2022</v>
      </c>
      <c r="F38" t="s">
        <v>8</v>
      </c>
      <c r="G38" s="4">
        <v>26067239.439144101</v>
      </c>
    </row>
    <row r="39" spans="1:7" x14ac:dyDescent="0.35">
      <c r="A39" t="s">
        <v>7</v>
      </c>
      <c r="B39" s="1">
        <v>25981121.699999999</v>
      </c>
      <c r="C39" s="1">
        <v>28326874.699999999</v>
      </c>
      <c r="D39" s="2">
        <v>0.69240000000000002</v>
      </c>
      <c r="E39">
        <v>2022</v>
      </c>
      <c r="F39" t="s">
        <v>9</v>
      </c>
      <c r="G39" s="4">
        <v>19614311.300809201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9"/>
  <sheetViews>
    <sheetView topLeftCell="A2" workbookViewId="0">
      <selection sqref="A1:G39"/>
    </sheetView>
  </sheetViews>
  <sheetFormatPr defaultRowHeight="14.5" x14ac:dyDescent="0.35"/>
  <cols>
    <col min="1" max="1" width="15" customWidth="1"/>
    <col min="2" max="2" width="17.54296875" customWidth="1"/>
    <col min="3" max="3" width="15.1796875" customWidth="1"/>
    <col min="4" max="4" width="15.6328125" customWidth="1"/>
    <col min="7" max="7" width="15" style="4" customWidth="1"/>
  </cols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4" t="s">
        <v>6</v>
      </c>
    </row>
    <row r="2" spans="1:8" x14ac:dyDescent="0.35">
      <c r="A2" t="s">
        <v>7</v>
      </c>
      <c r="B2" s="1">
        <v>18956471.870000001</v>
      </c>
      <c r="C2" s="1">
        <v>20330418.870000001</v>
      </c>
      <c r="D2" s="2">
        <v>0.6865</v>
      </c>
      <c r="E2">
        <v>2019</v>
      </c>
      <c r="F2" t="s">
        <v>8</v>
      </c>
      <c r="G2" s="4">
        <v>13957029.9599999</v>
      </c>
      <c r="H2" s="3"/>
    </row>
    <row r="3" spans="1:8" x14ac:dyDescent="0.35">
      <c r="A3" t="s">
        <v>7</v>
      </c>
      <c r="B3" s="1">
        <v>37555121</v>
      </c>
      <c r="C3" s="1">
        <v>39204225</v>
      </c>
      <c r="D3" s="2">
        <v>0.50219999999999998</v>
      </c>
      <c r="E3">
        <v>2019</v>
      </c>
      <c r="F3" t="s">
        <v>9</v>
      </c>
      <c r="G3" s="4">
        <v>19688957.6798012</v>
      </c>
    </row>
    <row r="4" spans="1:8" x14ac:dyDescent="0.35">
      <c r="A4" t="s">
        <v>7</v>
      </c>
      <c r="B4" s="1">
        <v>25372284.559999999</v>
      </c>
      <c r="C4" s="1">
        <v>25827818.559999999</v>
      </c>
      <c r="D4" s="2">
        <v>0.76400000000000001</v>
      </c>
      <c r="E4">
        <v>2019</v>
      </c>
      <c r="F4" t="s">
        <v>10</v>
      </c>
      <c r="G4" s="4">
        <v>19733073.206864201</v>
      </c>
    </row>
    <row r="5" spans="1:8" x14ac:dyDescent="0.35">
      <c r="A5" t="s">
        <v>7</v>
      </c>
      <c r="B5" s="1">
        <v>32045481.190000001</v>
      </c>
      <c r="C5" s="1">
        <v>33677508.189999998</v>
      </c>
      <c r="D5" s="2">
        <v>0.66759999999999997</v>
      </c>
      <c r="E5">
        <v>2019</v>
      </c>
      <c r="F5" t="s">
        <v>11</v>
      </c>
      <c r="G5" s="4">
        <v>22483094.1958628</v>
      </c>
    </row>
    <row r="6" spans="1:8" x14ac:dyDescent="0.35">
      <c r="A6" t="s">
        <v>7</v>
      </c>
      <c r="B6" s="1">
        <v>22562937.949999999</v>
      </c>
      <c r="C6" s="1">
        <v>23780769.949999999</v>
      </c>
      <c r="D6" s="2">
        <v>0.72050000000000003</v>
      </c>
      <c r="E6">
        <v>2019</v>
      </c>
      <c r="F6" t="s">
        <v>12</v>
      </c>
      <c r="G6" s="4">
        <v>17134623.9903755</v>
      </c>
    </row>
    <row r="7" spans="1:8" x14ac:dyDescent="0.35">
      <c r="A7" t="s">
        <v>7</v>
      </c>
      <c r="B7" s="1">
        <v>19087899.809999999</v>
      </c>
      <c r="C7" s="1">
        <v>19450167.809999999</v>
      </c>
      <c r="D7" s="2">
        <v>0.71340000000000003</v>
      </c>
      <c r="E7">
        <v>2019</v>
      </c>
      <c r="F7" t="s">
        <v>13</v>
      </c>
      <c r="G7" s="4">
        <v>13874903.5774702</v>
      </c>
    </row>
    <row r="8" spans="1:8" x14ac:dyDescent="0.35">
      <c r="A8" t="s">
        <v>7</v>
      </c>
      <c r="B8" s="1">
        <v>14932649.85</v>
      </c>
      <c r="C8" s="1">
        <v>16197741.85</v>
      </c>
      <c r="D8" s="2">
        <v>0.73219999999999996</v>
      </c>
      <c r="E8">
        <v>2019</v>
      </c>
      <c r="F8" t="s">
        <v>14</v>
      </c>
      <c r="G8" s="4">
        <v>11860021.891185399</v>
      </c>
    </row>
    <row r="9" spans="1:8" x14ac:dyDescent="0.35">
      <c r="A9" t="s">
        <v>7</v>
      </c>
      <c r="B9" s="1">
        <v>16182271.74</v>
      </c>
      <c r="C9" s="1">
        <v>16182271.74</v>
      </c>
      <c r="D9" s="2">
        <v>0.72599999999999998</v>
      </c>
      <c r="E9">
        <v>2019</v>
      </c>
      <c r="F9" t="s">
        <v>15</v>
      </c>
      <c r="G9" s="4">
        <v>11748100.223182401</v>
      </c>
    </row>
    <row r="10" spans="1:8" x14ac:dyDescent="0.35">
      <c r="A10" t="s">
        <v>7</v>
      </c>
      <c r="B10" s="1">
        <v>18389565.469999999</v>
      </c>
      <c r="C10" s="1">
        <v>19767698.469999999</v>
      </c>
      <c r="D10" s="2">
        <v>0.70430000000000004</v>
      </c>
      <c r="E10">
        <v>2019</v>
      </c>
      <c r="F10" t="s">
        <v>16</v>
      </c>
      <c r="G10" s="4">
        <v>13922715.183491601</v>
      </c>
    </row>
    <row r="11" spans="1:8" x14ac:dyDescent="0.35">
      <c r="A11" t="s">
        <v>7</v>
      </c>
      <c r="B11" s="1">
        <v>28235950.84</v>
      </c>
      <c r="C11" s="1">
        <v>28413731.84</v>
      </c>
      <c r="D11" s="2">
        <v>0.71809999999999996</v>
      </c>
      <c r="E11">
        <v>2019</v>
      </c>
      <c r="F11" t="s">
        <v>17</v>
      </c>
      <c r="G11" s="4">
        <v>20402627.193436202</v>
      </c>
    </row>
    <row r="12" spans="1:8" x14ac:dyDescent="0.35">
      <c r="A12" t="s">
        <v>7</v>
      </c>
      <c r="B12" s="1">
        <v>27173264.789999999</v>
      </c>
      <c r="C12" s="1">
        <v>27173264.789999999</v>
      </c>
      <c r="D12" s="2">
        <v>0.74170000000000003</v>
      </c>
      <c r="E12">
        <v>2019</v>
      </c>
      <c r="F12" t="s">
        <v>18</v>
      </c>
      <c r="G12" s="4">
        <v>20154704.040419601</v>
      </c>
    </row>
    <row r="13" spans="1:8" x14ac:dyDescent="0.35">
      <c r="A13" t="s">
        <v>7</v>
      </c>
      <c r="B13" s="1">
        <v>24617724.190000001</v>
      </c>
      <c r="C13" s="1">
        <v>25795767.190000001</v>
      </c>
      <c r="D13" s="2">
        <v>0.78600000000000003</v>
      </c>
      <c r="E13">
        <v>2019</v>
      </c>
      <c r="F13" t="s">
        <v>19</v>
      </c>
      <c r="G13" s="4">
        <v>20276282.300230399</v>
      </c>
    </row>
    <row r="14" spans="1:8" x14ac:dyDescent="0.35">
      <c r="A14" t="s">
        <v>7</v>
      </c>
      <c r="B14" s="1">
        <v>26784781.109999999</v>
      </c>
      <c r="C14" s="1">
        <v>26784781.109999999</v>
      </c>
      <c r="D14" s="2">
        <v>0.73970000000000002</v>
      </c>
      <c r="E14">
        <v>2020</v>
      </c>
      <c r="F14" t="s">
        <v>8</v>
      </c>
      <c r="G14" s="4">
        <v>19812397.440000001</v>
      </c>
    </row>
    <row r="15" spans="1:8" x14ac:dyDescent="0.35">
      <c r="A15" t="s">
        <v>7</v>
      </c>
      <c r="B15" s="1">
        <v>39677054.119999997</v>
      </c>
      <c r="C15" s="1">
        <v>41121691.119999997</v>
      </c>
      <c r="D15" s="2">
        <v>0.80010000000000003</v>
      </c>
      <c r="E15">
        <v>2020</v>
      </c>
      <c r="F15" t="s">
        <v>9</v>
      </c>
      <c r="G15" s="4">
        <v>32903035.0242741</v>
      </c>
    </row>
    <row r="16" spans="1:8" x14ac:dyDescent="0.35">
      <c r="A16" t="s">
        <v>7</v>
      </c>
      <c r="B16" s="1">
        <v>48313448.32</v>
      </c>
      <c r="C16" s="1">
        <v>49451165.32</v>
      </c>
      <c r="D16" s="2">
        <v>0.77159999999999995</v>
      </c>
      <c r="E16">
        <v>2020</v>
      </c>
      <c r="F16" t="s">
        <v>10</v>
      </c>
      <c r="G16" s="4">
        <v>38155817.873610698</v>
      </c>
    </row>
    <row r="17" spans="1:7" x14ac:dyDescent="0.35">
      <c r="A17" t="s">
        <v>7</v>
      </c>
      <c r="B17" s="1">
        <v>15618804.689999999</v>
      </c>
      <c r="C17" s="1">
        <v>15618804.689999999</v>
      </c>
      <c r="D17" s="2">
        <v>0.59730000000000005</v>
      </c>
      <c r="E17">
        <v>2020</v>
      </c>
      <c r="F17" t="s">
        <v>11</v>
      </c>
      <c r="G17" s="4">
        <v>9329340.1664668694</v>
      </c>
    </row>
    <row r="18" spans="1:7" x14ac:dyDescent="0.35">
      <c r="A18" t="s">
        <v>7</v>
      </c>
      <c r="B18" s="1">
        <v>8957819.0500000007</v>
      </c>
      <c r="C18" s="1">
        <v>10667924.050000001</v>
      </c>
      <c r="D18" s="2">
        <v>0.75260000000000005</v>
      </c>
      <c r="E18">
        <v>2020</v>
      </c>
      <c r="F18" t="s">
        <v>12</v>
      </c>
      <c r="G18" s="4">
        <v>8028794.76808492</v>
      </c>
    </row>
    <row r="19" spans="1:7" x14ac:dyDescent="0.35">
      <c r="A19" t="s">
        <v>7</v>
      </c>
      <c r="B19" s="1">
        <v>23349962.239999998</v>
      </c>
      <c r="C19" s="1">
        <v>24583627.239999998</v>
      </c>
      <c r="D19" s="2">
        <v>0.999</v>
      </c>
      <c r="E19">
        <v>2020</v>
      </c>
      <c r="F19" t="s">
        <v>13</v>
      </c>
      <c r="G19" s="4">
        <v>24559358.906461801</v>
      </c>
    </row>
    <row r="20" spans="1:7" x14ac:dyDescent="0.35">
      <c r="A20" t="s">
        <v>7</v>
      </c>
      <c r="B20" s="1">
        <v>29111407.219999999</v>
      </c>
      <c r="C20" s="1">
        <v>29111407.219999999</v>
      </c>
      <c r="D20" s="2">
        <v>0.99709999999999999</v>
      </c>
      <c r="E20">
        <v>2020</v>
      </c>
      <c r="F20" t="s">
        <v>14</v>
      </c>
      <c r="G20" s="4">
        <v>29025548.133658499</v>
      </c>
    </row>
    <row r="21" spans="1:7" x14ac:dyDescent="0.35">
      <c r="A21" t="s">
        <v>7</v>
      </c>
      <c r="B21" s="1">
        <v>26887634.98</v>
      </c>
      <c r="C21" s="1">
        <v>28615523.98</v>
      </c>
      <c r="D21" s="2">
        <v>0.84379999999999999</v>
      </c>
      <c r="E21">
        <v>2020</v>
      </c>
      <c r="F21" t="s">
        <v>15</v>
      </c>
      <c r="G21" s="4">
        <v>24146917.238263302</v>
      </c>
    </row>
    <row r="22" spans="1:7" x14ac:dyDescent="0.35">
      <c r="A22" t="s">
        <v>7</v>
      </c>
      <c r="B22" s="1">
        <v>29629110.66</v>
      </c>
      <c r="C22" s="1">
        <v>29629110.66</v>
      </c>
      <c r="D22" s="2">
        <v>0.82720000000000005</v>
      </c>
      <c r="E22">
        <v>2020</v>
      </c>
      <c r="F22" t="s">
        <v>16</v>
      </c>
      <c r="G22" s="4">
        <v>24509352.765812598</v>
      </c>
    </row>
    <row r="23" spans="1:7" x14ac:dyDescent="0.35">
      <c r="A23" t="s">
        <v>7</v>
      </c>
      <c r="B23" s="1">
        <v>29821567.359999999</v>
      </c>
      <c r="C23" s="1">
        <v>31636029.359999999</v>
      </c>
      <c r="D23" s="2">
        <v>0.78800000000000003</v>
      </c>
      <c r="E23">
        <v>2020</v>
      </c>
      <c r="F23" t="s">
        <v>17</v>
      </c>
      <c r="G23" s="4">
        <v>24930628.896703199</v>
      </c>
    </row>
    <row r="24" spans="1:7" x14ac:dyDescent="0.35">
      <c r="A24" t="s">
        <v>7</v>
      </c>
      <c r="B24" s="1">
        <v>22917663.289999999</v>
      </c>
      <c r="C24" s="1">
        <v>22917663.289999999</v>
      </c>
      <c r="D24" s="2">
        <v>0.79720000000000002</v>
      </c>
      <c r="E24">
        <v>2020</v>
      </c>
      <c r="F24" t="s">
        <v>18</v>
      </c>
      <c r="G24" s="4">
        <v>18269494.280223601</v>
      </c>
    </row>
    <row r="25" spans="1:7" x14ac:dyDescent="0.35">
      <c r="A25" t="s">
        <v>7</v>
      </c>
      <c r="B25" s="1">
        <v>19105763.109999999</v>
      </c>
      <c r="C25" s="1">
        <v>20268053.109999999</v>
      </c>
      <c r="D25" s="2">
        <v>0.96640000000000004</v>
      </c>
      <c r="E25">
        <v>2020</v>
      </c>
      <c r="F25" t="s">
        <v>19</v>
      </c>
      <c r="G25" s="4">
        <v>19588007.596295599</v>
      </c>
    </row>
    <row r="26" spans="1:7" x14ac:dyDescent="0.35">
      <c r="A26" t="s">
        <v>7</v>
      </c>
      <c r="B26" s="1">
        <v>13944455.6</v>
      </c>
      <c r="C26" s="1">
        <v>13944455.6</v>
      </c>
      <c r="D26" s="2">
        <v>0.84209999999999996</v>
      </c>
      <c r="E26">
        <v>2021</v>
      </c>
      <c r="F26" t="s">
        <v>8</v>
      </c>
      <c r="G26" s="4">
        <v>11743129.567437701</v>
      </c>
    </row>
    <row r="27" spans="1:7" x14ac:dyDescent="0.35">
      <c r="A27" t="s">
        <v>7</v>
      </c>
      <c r="B27" s="1">
        <v>14396153.109999999</v>
      </c>
      <c r="C27" s="1">
        <v>14396153.109999999</v>
      </c>
      <c r="D27" s="2">
        <v>0.75109999999999999</v>
      </c>
      <c r="E27">
        <v>2021</v>
      </c>
      <c r="F27" t="s">
        <v>9</v>
      </c>
      <c r="G27" s="4">
        <v>10813165.889111999</v>
      </c>
    </row>
    <row r="28" spans="1:7" x14ac:dyDescent="0.35">
      <c r="A28" t="s">
        <v>7</v>
      </c>
      <c r="B28" s="1">
        <v>9463943.1500000004</v>
      </c>
      <c r="C28" s="1">
        <v>9463943.1500000004</v>
      </c>
      <c r="D28" s="2">
        <v>0.66549999999999998</v>
      </c>
      <c r="E28">
        <v>2021</v>
      </c>
      <c r="F28" t="s">
        <v>10</v>
      </c>
      <c r="G28" s="4">
        <v>6298029.8339215498</v>
      </c>
    </row>
    <row r="29" spans="1:7" x14ac:dyDescent="0.35">
      <c r="A29" t="s">
        <v>7</v>
      </c>
      <c r="B29" s="1">
        <v>23396588.23</v>
      </c>
      <c r="C29" s="1">
        <v>23396588.23</v>
      </c>
      <c r="D29" s="2">
        <v>0.74639999999999995</v>
      </c>
      <c r="E29">
        <v>2021</v>
      </c>
      <c r="F29" t="s">
        <v>11</v>
      </c>
      <c r="G29" s="4">
        <v>17463789.0781845</v>
      </c>
    </row>
    <row r="30" spans="1:7" x14ac:dyDescent="0.35">
      <c r="A30" t="s">
        <v>7</v>
      </c>
      <c r="B30" s="1">
        <v>21157320.539999999</v>
      </c>
      <c r="C30" s="1">
        <v>22595421.98</v>
      </c>
      <c r="D30" s="2">
        <v>0.82530000000000003</v>
      </c>
      <c r="E30">
        <v>2021</v>
      </c>
      <c r="F30" t="s">
        <v>12</v>
      </c>
      <c r="G30" s="4">
        <v>18648687.2305241</v>
      </c>
    </row>
    <row r="31" spans="1:7" x14ac:dyDescent="0.35">
      <c r="A31" t="s">
        <v>7</v>
      </c>
      <c r="B31" s="1">
        <v>40179396.950000003</v>
      </c>
      <c r="C31" s="1">
        <v>40179396.950000003</v>
      </c>
      <c r="D31" s="2">
        <v>0.48359999999999997</v>
      </c>
      <c r="E31">
        <v>2021</v>
      </c>
      <c r="F31" t="s">
        <v>13</v>
      </c>
      <c r="G31" s="4">
        <v>19431247.5348849</v>
      </c>
    </row>
    <row r="32" spans="1:7" x14ac:dyDescent="0.35">
      <c r="A32" t="s">
        <v>7</v>
      </c>
      <c r="B32" s="1">
        <v>24056884.440000001</v>
      </c>
      <c r="C32" s="1">
        <v>25863599.52</v>
      </c>
      <c r="D32" s="2">
        <v>0.79469999999999996</v>
      </c>
      <c r="E32">
        <v>2021</v>
      </c>
      <c r="F32" t="s">
        <v>14</v>
      </c>
      <c r="G32" s="4">
        <v>20553692.203797098</v>
      </c>
    </row>
    <row r="33" spans="1:7" x14ac:dyDescent="0.35">
      <c r="A33" t="s">
        <v>7</v>
      </c>
      <c r="B33" s="1">
        <v>18030662.190000001</v>
      </c>
      <c r="C33" s="1">
        <v>19653328.75</v>
      </c>
      <c r="D33" s="2">
        <v>0.79710000000000003</v>
      </c>
      <c r="E33">
        <v>2021</v>
      </c>
      <c r="F33" t="s">
        <v>15</v>
      </c>
      <c r="G33" s="4">
        <v>15666455.927981</v>
      </c>
    </row>
    <row r="34" spans="1:7" x14ac:dyDescent="0.35">
      <c r="A34" t="s">
        <v>7</v>
      </c>
      <c r="B34" s="1">
        <v>16641597.02</v>
      </c>
      <c r="C34" s="1">
        <v>17336318.059999999</v>
      </c>
      <c r="D34" s="2">
        <v>0.75339999999999996</v>
      </c>
      <c r="E34">
        <v>2021</v>
      </c>
      <c r="F34" t="s">
        <v>16</v>
      </c>
      <c r="G34" s="4">
        <v>13060328.0915066</v>
      </c>
    </row>
    <row r="35" spans="1:7" x14ac:dyDescent="0.35">
      <c r="A35" t="s">
        <v>7</v>
      </c>
      <c r="B35" s="1">
        <v>25034527.690000001</v>
      </c>
      <c r="C35" s="1">
        <v>28096748.75</v>
      </c>
      <c r="D35" s="2">
        <v>0.63539999999999996</v>
      </c>
      <c r="E35">
        <v>2021</v>
      </c>
      <c r="F35" t="s">
        <v>17</v>
      </c>
      <c r="G35" s="4">
        <v>17851764.830335401</v>
      </c>
    </row>
    <row r="36" spans="1:7" x14ac:dyDescent="0.35">
      <c r="A36" t="s">
        <v>7</v>
      </c>
      <c r="B36" s="1">
        <v>37472673.399999999</v>
      </c>
      <c r="C36" s="1">
        <v>40257930.07</v>
      </c>
      <c r="D36" s="2">
        <v>0.75239999999999996</v>
      </c>
      <c r="E36">
        <v>2021</v>
      </c>
      <c r="F36" t="s">
        <v>18</v>
      </c>
      <c r="G36" s="4">
        <v>30289080.307495698</v>
      </c>
    </row>
    <row r="37" spans="1:7" x14ac:dyDescent="0.35">
      <c r="A37" t="s">
        <v>7</v>
      </c>
      <c r="B37" s="1">
        <v>34146503.939999998</v>
      </c>
      <c r="C37" s="1">
        <v>35836641.340000004</v>
      </c>
      <c r="D37" s="2">
        <v>0.77910000000000001</v>
      </c>
      <c r="E37">
        <v>2021</v>
      </c>
      <c r="F37" t="s">
        <v>19</v>
      </c>
      <c r="G37" s="4">
        <v>27921769.148574699</v>
      </c>
    </row>
    <row r="38" spans="1:7" x14ac:dyDescent="0.35">
      <c r="A38" t="s">
        <v>7</v>
      </c>
      <c r="B38" s="1">
        <v>30989511.140000001</v>
      </c>
      <c r="C38" s="1">
        <v>30989511.140000001</v>
      </c>
      <c r="D38" s="2">
        <v>0.76639999999999997</v>
      </c>
      <c r="E38">
        <v>2022</v>
      </c>
      <c r="F38" t="s">
        <v>8</v>
      </c>
      <c r="G38" s="4">
        <v>23750785.4341405</v>
      </c>
    </row>
    <row r="39" spans="1:7" x14ac:dyDescent="0.35">
      <c r="A39" t="s">
        <v>7</v>
      </c>
      <c r="B39" s="1">
        <v>21894375.940000001</v>
      </c>
      <c r="C39" s="1">
        <v>23871250.940000001</v>
      </c>
      <c r="D39" s="2">
        <v>0.76259999999999994</v>
      </c>
      <c r="E39">
        <v>2022</v>
      </c>
      <c r="F39" t="s">
        <v>9</v>
      </c>
      <c r="G39" s="4">
        <v>18203877.333246801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3:D46"/>
  <sheetViews>
    <sheetView topLeftCell="A31" workbookViewId="0">
      <selection activeCell="G41" sqref="G41"/>
    </sheetView>
  </sheetViews>
  <sheetFormatPr defaultRowHeight="14.5" x14ac:dyDescent="0.35"/>
  <cols>
    <col min="1" max="1" width="13.7265625" bestFit="1" customWidth="1"/>
    <col min="2" max="2" width="22.08984375" bestFit="1" customWidth="1"/>
    <col min="3" max="3" width="19.6328125" bestFit="1" customWidth="1"/>
    <col min="4" max="4" width="20.08984375" bestFit="1" customWidth="1"/>
    <col min="5" max="5" width="10.81640625" bestFit="1" customWidth="1"/>
  </cols>
  <sheetData>
    <row r="3" spans="1:4" x14ac:dyDescent="0.35">
      <c r="A3" s="5" t="s">
        <v>20</v>
      </c>
      <c r="B3" t="s">
        <v>24</v>
      </c>
      <c r="C3" t="s">
        <v>22</v>
      </c>
      <c r="D3" t="s">
        <v>23</v>
      </c>
    </row>
    <row r="4" spans="1:4" x14ac:dyDescent="0.35">
      <c r="A4" s="6">
        <v>2019</v>
      </c>
      <c r="B4" s="1"/>
      <c r="C4" s="1"/>
      <c r="D4" s="2"/>
    </row>
    <row r="5" spans="1:4" x14ac:dyDescent="0.35">
      <c r="A5" s="10" t="s">
        <v>8</v>
      </c>
      <c r="B5" s="1">
        <v>21362917.510000002</v>
      </c>
      <c r="C5" s="1">
        <v>22911196.510000002</v>
      </c>
      <c r="D5" s="2">
        <v>0.66610000000000003</v>
      </c>
    </row>
    <row r="6" spans="1:4" x14ac:dyDescent="0.35">
      <c r="A6" s="10" t="s">
        <v>9</v>
      </c>
      <c r="B6" s="1">
        <v>39780626.350000001</v>
      </c>
      <c r="C6" s="1">
        <v>41527347.350000001</v>
      </c>
      <c r="D6" s="2">
        <v>0.50019999999999998</v>
      </c>
    </row>
    <row r="7" spans="1:4" x14ac:dyDescent="0.35">
      <c r="A7" s="10" t="s">
        <v>10</v>
      </c>
      <c r="B7" s="1">
        <v>28791040.899999999</v>
      </c>
      <c r="C7" s="1">
        <v>29307832.899999999</v>
      </c>
      <c r="D7" s="2">
        <v>0.73319999999999996</v>
      </c>
    </row>
    <row r="8" spans="1:4" x14ac:dyDescent="0.35">
      <c r="A8" s="10" t="s">
        <v>11</v>
      </c>
      <c r="B8" s="1">
        <v>34923138.560000002</v>
      </c>
      <c r="C8" s="1">
        <v>36701636.560000002</v>
      </c>
      <c r="D8" s="2">
        <v>0.65559999999999996</v>
      </c>
    </row>
    <row r="9" spans="1:4" x14ac:dyDescent="0.35">
      <c r="A9" s="10" t="s">
        <v>12</v>
      </c>
      <c r="B9" s="1">
        <v>24671876.260000002</v>
      </c>
      <c r="C9" s="1">
        <v>26003460.260000002</v>
      </c>
      <c r="D9" s="2">
        <v>0.70499999999999996</v>
      </c>
    </row>
    <row r="10" spans="1:4" x14ac:dyDescent="0.35">
      <c r="A10" s="10" t="s">
        <v>13</v>
      </c>
      <c r="B10" s="1">
        <v>22900676.109999999</v>
      </c>
      <c r="C10" s="1">
        <v>23335159.109999999</v>
      </c>
      <c r="D10" s="2">
        <v>0.68769999999999998</v>
      </c>
    </row>
    <row r="11" spans="1:4" x14ac:dyDescent="0.35">
      <c r="A11" s="10" t="s">
        <v>14</v>
      </c>
      <c r="B11" s="1">
        <v>17514881.27</v>
      </c>
      <c r="C11" s="1">
        <v>18998680.27</v>
      </c>
      <c r="D11" s="2">
        <v>0.71509999999999996</v>
      </c>
    </row>
    <row r="12" spans="1:4" x14ac:dyDescent="0.35">
      <c r="A12" s="10" t="s">
        <v>15</v>
      </c>
      <c r="B12" s="1">
        <v>18964213.77</v>
      </c>
      <c r="C12" s="1">
        <v>18964213.77</v>
      </c>
      <c r="D12" s="2">
        <v>0.69079999999999997</v>
      </c>
    </row>
    <row r="13" spans="1:4" x14ac:dyDescent="0.35">
      <c r="A13" s="10" t="s">
        <v>16</v>
      </c>
      <c r="B13" s="1">
        <v>20735395.859999999</v>
      </c>
      <c r="C13" s="1">
        <v>22289246.859999999</v>
      </c>
      <c r="D13" s="2">
        <v>0.68020000000000003</v>
      </c>
    </row>
    <row r="14" spans="1:4" x14ac:dyDescent="0.35">
      <c r="A14" s="10" t="s">
        <v>17</v>
      </c>
      <c r="B14" s="1">
        <v>29711449.129999999</v>
      </c>
      <c r="C14" s="1">
        <v>29898442.129999999</v>
      </c>
      <c r="D14" s="2">
        <v>0.70299999999999996</v>
      </c>
    </row>
    <row r="15" spans="1:4" x14ac:dyDescent="0.35">
      <c r="A15" s="10" t="s">
        <v>18</v>
      </c>
      <c r="B15" s="1">
        <v>30035401.539999999</v>
      </c>
      <c r="C15" s="1">
        <v>30035401.539999999</v>
      </c>
      <c r="D15" s="2">
        <v>0.71289999999999998</v>
      </c>
    </row>
    <row r="16" spans="1:4" x14ac:dyDescent="0.35">
      <c r="A16" s="10" t="s">
        <v>19</v>
      </c>
      <c r="B16" s="1">
        <v>25581184.670000002</v>
      </c>
      <c r="C16" s="1">
        <v>26799626.670000002</v>
      </c>
      <c r="D16" s="2">
        <v>0.77549999999999997</v>
      </c>
    </row>
    <row r="17" spans="1:4" x14ac:dyDescent="0.35">
      <c r="A17" s="6">
        <v>2020</v>
      </c>
      <c r="B17" s="1"/>
      <c r="C17" s="1"/>
      <c r="D17" s="2"/>
    </row>
    <row r="18" spans="1:4" x14ac:dyDescent="0.35">
      <c r="A18" s="10" t="s">
        <v>8</v>
      </c>
      <c r="B18" s="1">
        <v>29393858.530000001</v>
      </c>
      <c r="C18" s="1">
        <v>29393858.530000001</v>
      </c>
      <c r="D18" s="2">
        <v>0.70689999999999997</v>
      </c>
    </row>
    <row r="19" spans="1:4" x14ac:dyDescent="0.35">
      <c r="A19" s="10" t="s">
        <v>9</v>
      </c>
      <c r="B19" s="1">
        <v>42432708.170000002</v>
      </c>
      <c r="C19" s="1">
        <v>43977591.170000002</v>
      </c>
      <c r="D19" s="2">
        <v>0.77949999999999997</v>
      </c>
    </row>
    <row r="20" spans="1:4" x14ac:dyDescent="0.35">
      <c r="A20" s="10" t="s">
        <v>10</v>
      </c>
      <c r="B20" s="1">
        <v>54314264.789999999</v>
      </c>
      <c r="C20" s="1">
        <v>55593095.789999999</v>
      </c>
      <c r="D20" s="2">
        <v>0.75239999999999996</v>
      </c>
    </row>
    <row r="21" spans="1:4" x14ac:dyDescent="0.35">
      <c r="A21" s="10" t="s">
        <v>11</v>
      </c>
      <c r="B21" s="1">
        <v>20888782.539999999</v>
      </c>
      <c r="C21" s="1">
        <v>20888782.539999999</v>
      </c>
      <c r="D21" s="2">
        <v>0.58850000000000002</v>
      </c>
    </row>
    <row r="22" spans="1:4" x14ac:dyDescent="0.35">
      <c r="A22" s="10" t="s">
        <v>12</v>
      </c>
      <c r="B22" s="1">
        <v>11360126.710000001</v>
      </c>
      <c r="C22" s="1">
        <v>13528745.710000001</v>
      </c>
      <c r="D22" s="2">
        <v>0.72640000000000005</v>
      </c>
    </row>
    <row r="23" spans="1:4" x14ac:dyDescent="0.35">
      <c r="A23" s="10" t="s">
        <v>13</v>
      </c>
      <c r="B23" s="1">
        <v>26238626.91</v>
      </c>
      <c r="C23" s="1">
        <v>27624840.91</v>
      </c>
      <c r="D23" s="2">
        <v>0.99760000000000004</v>
      </c>
    </row>
    <row r="24" spans="1:4" x14ac:dyDescent="0.35">
      <c r="A24" s="10" t="s">
        <v>14</v>
      </c>
      <c r="B24" s="1">
        <v>30730058.48</v>
      </c>
      <c r="C24" s="1">
        <v>30730058.48</v>
      </c>
      <c r="D24" s="2">
        <v>0.99590000000000001</v>
      </c>
    </row>
    <row r="25" spans="1:4" x14ac:dyDescent="0.35">
      <c r="A25" s="10" t="s">
        <v>15</v>
      </c>
      <c r="B25" s="1">
        <v>28509641.800000001</v>
      </c>
      <c r="C25" s="1">
        <v>30341703.800000001</v>
      </c>
      <c r="D25" s="2">
        <v>0.83160000000000001</v>
      </c>
    </row>
    <row r="26" spans="1:4" x14ac:dyDescent="0.35">
      <c r="A26" s="10" t="s">
        <v>16</v>
      </c>
      <c r="B26" s="1">
        <v>31192851.120000001</v>
      </c>
      <c r="C26" s="1">
        <v>31192851.120000001</v>
      </c>
      <c r="D26" s="2">
        <v>0.81110000000000004</v>
      </c>
    </row>
    <row r="27" spans="1:4" x14ac:dyDescent="0.35">
      <c r="A27" s="10" t="s">
        <v>17</v>
      </c>
      <c r="B27" s="1">
        <v>32329664.07</v>
      </c>
      <c r="C27" s="1">
        <v>34296646.07</v>
      </c>
      <c r="D27" s="2">
        <v>0.76400000000000001</v>
      </c>
    </row>
    <row r="28" spans="1:4" x14ac:dyDescent="0.35">
      <c r="A28" s="10" t="s">
        <v>18</v>
      </c>
      <c r="B28" s="1">
        <v>26711748.829999998</v>
      </c>
      <c r="C28" s="1">
        <v>26711748.829999998</v>
      </c>
      <c r="D28" s="2">
        <v>0.74380000000000002</v>
      </c>
    </row>
    <row r="29" spans="1:4" x14ac:dyDescent="0.35">
      <c r="A29" s="10" t="s">
        <v>19</v>
      </c>
      <c r="B29" s="1">
        <v>23103004.260000002</v>
      </c>
      <c r="C29" s="1">
        <v>24508353.260000002</v>
      </c>
      <c r="D29" s="2">
        <v>0.96760000000000002</v>
      </c>
    </row>
    <row r="30" spans="1:4" x14ac:dyDescent="0.35">
      <c r="A30" s="6">
        <v>2021</v>
      </c>
      <c r="B30" s="1"/>
      <c r="C30" s="1"/>
      <c r="D30" s="2"/>
    </row>
    <row r="31" spans="1:4" x14ac:dyDescent="0.35">
      <c r="A31" s="10" t="s">
        <v>8</v>
      </c>
      <c r="B31" s="1">
        <v>17039383.329999998</v>
      </c>
      <c r="C31" s="1">
        <v>17039383.329999998</v>
      </c>
      <c r="D31" s="2">
        <v>0.76290000000000002</v>
      </c>
    </row>
    <row r="32" spans="1:4" x14ac:dyDescent="0.35">
      <c r="A32" s="10" t="s">
        <v>9</v>
      </c>
      <c r="B32" s="1">
        <v>16405473.68</v>
      </c>
      <c r="C32" s="1">
        <v>16405473.68</v>
      </c>
      <c r="D32" s="2">
        <v>0.71789999999999998</v>
      </c>
    </row>
    <row r="33" spans="1:4" x14ac:dyDescent="0.35">
      <c r="A33" s="10" t="s">
        <v>10</v>
      </c>
      <c r="B33" s="1">
        <v>12598167.560000001</v>
      </c>
      <c r="C33" s="1">
        <v>12598167.560000001</v>
      </c>
      <c r="D33" s="2">
        <v>0.61140000000000005</v>
      </c>
    </row>
    <row r="34" spans="1:4" x14ac:dyDescent="0.35">
      <c r="A34" s="10" t="s">
        <v>11</v>
      </c>
      <c r="B34" s="1">
        <v>26515482.870000001</v>
      </c>
      <c r="C34" s="1">
        <v>26515482.870000001</v>
      </c>
      <c r="D34" s="2">
        <v>0.71689999999999998</v>
      </c>
    </row>
    <row r="35" spans="1:4" x14ac:dyDescent="0.35">
      <c r="A35" s="10" t="s">
        <v>12</v>
      </c>
      <c r="B35" s="1">
        <v>23020361.52</v>
      </c>
      <c r="C35" s="1">
        <v>24585097.23</v>
      </c>
      <c r="D35" s="2">
        <v>0.80059999999999998</v>
      </c>
    </row>
    <row r="36" spans="1:4" x14ac:dyDescent="0.35">
      <c r="A36" s="10" t="s">
        <v>13</v>
      </c>
      <c r="B36" s="1">
        <v>42631181</v>
      </c>
      <c r="C36" s="1">
        <v>42631181</v>
      </c>
      <c r="D36" s="2">
        <v>0.48470000000000002</v>
      </c>
    </row>
    <row r="37" spans="1:4" x14ac:dyDescent="0.35">
      <c r="A37" s="10" t="s">
        <v>14</v>
      </c>
      <c r="B37" s="1">
        <v>27016503.789999999</v>
      </c>
      <c r="C37" s="1">
        <v>29045491.579999998</v>
      </c>
      <c r="D37" s="2">
        <v>0.7651</v>
      </c>
    </row>
    <row r="38" spans="1:4" x14ac:dyDescent="0.35">
      <c r="A38" s="10" t="s">
        <v>15</v>
      </c>
      <c r="B38" s="1">
        <v>19750097.359999999</v>
      </c>
      <c r="C38" s="1">
        <v>21527504.210000001</v>
      </c>
      <c r="D38" s="2">
        <v>0.76859999999999995</v>
      </c>
    </row>
    <row r="39" spans="1:4" x14ac:dyDescent="0.35">
      <c r="A39" s="10" t="s">
        <v>16</v>
      </c>
      <c r="B39" s="1">
        <v>20296598.440000001</v>
      </c>
      <c r="C39" s="1">
        <v>21143901.370000001</v>
      </c>
      <c r="D39" s="2">
        <v>0.69899999999999995</v>
      </c>
    </row>
    <row r="40" spans="1:4" x14ac:dyDescent="0.35">
      <c r="A40" s="10" t="s">
        <v>17</v>
      </c>
      <c r="B40" s="1">
        <v>32357794.600000001</v>
      </c>
      <c r="C40" s="1">
        <v>36315796.969999999</v>
      </c>
      <c r="D40" s="2">
        <v>0.6149</v>
      </c>
    </row>
    <row r="41" spans="1:4" x14ac:dyDescent="0.35">
      <c r="A41" s="10" t="s">
        <v>18</v>
      </c>
      <c r="B41" s="1">
        <v>41118432.670000002</v>
      </c>
      <c r="C41" s="1">
        <v>44174670.149999999</v>
      </c>
      <c r="D41" s="2">
        <v>0.72899999999999998</v>
      </c>
    </row>
    <row r="42" spans="1:4" x14ac:dyDescent="0.35">
      <c r="A42" s="10" t="s">
        <v>19</v>
      </c>
      <c r="B42" s="1">
        <v>37183398.350000001</v>
      </c>
      <c r="C42" s="1">
        <v>39023851.840000004</v>
      </c>
      <c r="D42" s="2">
        <v>0.76249999999999996</v>
      </c>
    </row>
    <row r="43" spans="1:4" x14ac:dyDescent="0.35">
      <c r="A43" s="6">
        <v>2022</v>
      </c>
      <c r="B43" s="1"/>
      <c r="C43" s="1"/>
      <c r="D43" s="2"/>
    </row>
    <row r="44" spans="1:4" x14ac:dyDescent="0.35">
      <c r="A44" s="10" t="s">
        <v>8</v>
      </c>
      <c r="B44" s="1">
        <v>34555439.780000001</v>
      </c>
      <c r="C44" s="1">
        <v>34555439.780000001</v>
      </c>
      <c r="D44" s="2">
        <v>0.75439999999999996</v>
      </c>
    </row>
    <row r="45" spans="1:4" x14ac:dyDescent="0.35">
      <c r="A45" s="10" t="s">
        <v>9</v>
      </c>
      <c r="B45" s="1">
        <v>25981121.699999999</v>
      </c>
      <c r="C45" s="1">
        <v>28326874.699999999</v>
      </c>
      <c r="D45" s="2">
        <v>0.69240000000000002</v>
      </c>
    </row>
    <row r="46" spans="1:4" x14ac:dyDescent="0.35">
      <c r="A46" s="6" t="s">
        <v>21</v>
      </c>
      <c r="B46" s="1">
        <v>1048647574.7900002</v>
      </c>
      <c r="C46" s="1">
        <v>1089448836.4100001</v>
      </c>
      <c r="D46" s="2">
        <v>27.770899999999997</v>
      </c>
    </row>
  </sheetData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686D37-2DF8-4AD7-A50A-7DF26B499B93}">
  <sheetPr>
    <tabColor rgb="FFFF0000"/>
  </sheetPr>
  <dimension ref="A3:D46"/>
  <sheetViews>
    <sheetView topLeftCell="A31" workbookViewId="0">
      <selection activeCell="G41" sqref="G41"/>
    </sheetView>
  </sheetViews>
  <sheetFormatPr defaultRowHeight="14.5" x14ac:dyDescent="0.35"/>
  <cols>
    <col min="1" max="1" width="13.7265625" bestFit="1" customWidth="1"/>
    <col min="2" max="2" width="22.08984375" bestFit="1" customWidth="1"/>
    <col min="3" max="3" width="19.6328125" bestFit="1" customWidth="1"/>
    <col min="4" max="4" width="20.08984375" bestFit="1" customWidth="1"/>
  </cols>
  <sheetData>
    <row r="3" spans="1:4" x14ac:dyDescent="0.35">
      <c r="A3" s="5" t="s">
        <v>20</v>
      </c>
      <c r="B3" t="s">
        <v>24</v>
      </c>
      <c r="C3" t="s">
        <v>22</v>
      </c>
      <c r="D3" t="s">
        <v>23</v>
      </c>
    </row>
    <row r="4" spans="1:4" x14ac:dyDescent="0.35">
      <c r="A4" s="6">
        <v>2019</v>
      </c>
      <c r="B4" s="9"/>
      <c r="C4" s="9"/>
      <c r="D4" s="2"/>
    </row>
    <row r="5" spans="1:4" x14ac:dyDescent="0.35">
      <c r="A5" s="10" t="s">
        <v>8</v>
      </c>
      <c r="B5" s="9">
        <v>2406445.64</v>
      </c>
      <c r="C5" s="9">
        <v>2580777.64</v>
      </c>
      <c r="D5" s="2">
        <v>0.50490000000000002</v>
      </c>
    </row>
    <row r="6" spans="1:4" x14ac:dyDescent="0.35">
      <c r="A6" s="10" t="s">
        <v>9</v>
      </c>
      <c r="B6" s="9">
        <v>2225505.35</v>
      </c>
      <c r="C6" s="9">
        <v>2323122.35</v>
      </c>
      <c r="D6" s="2">
        <v>0.46589999999999998</v>
      </c>
    </row>
    <row r="7" spans="1:4" x14ac:dyDescent="0.35">
      <c r="A7" s="10" t="s">
        <v>10</v>
      </c>
      <c r="B7" s="9">
        <v>3418756.34</v>
      </c>
      <c r="C7" s="9">
        <v>3480014.34</v>
      </c>
      <c r="D7" s="2">
        <v>0.50470000000000004</v>
      </c>
    </row>
    <row r="8" spans="1:4" x14ac:dyDescent="0.35">
      <c r="A8" s="10" t="s">
        <v>11</v>
      </c>
      <c r="B8" s="9">
        <v>2877657.37</v>
      </c>
      <c r="C8" s="9">
        <v>3024128.37</v>
      </c>
      <c r="D8" s="2">
        <v>0.52190000000000003</v>
      </c>
    </row>
    <row r="9" spans="1:4" x14ac:dyDescent="0.35">
      <c r="A9" s="10" t="s">
        <v>12</v>
      </c>
      <c r="B9" s="9">
        <v>2108938.31</v>
      </c>
      <c r="C9" s="9">
        <v>2222690.31</v>
      </c>
      <c r="D9" s="2">
        <v>0.53920000000000001</v>
      </c>
    </row>
    <row r="10" spans="1:4" x14ac:dyDescent="0.35">
      <c r="A10" s="10" t="s">
        <v>13</v>
      </c>
      <c r="B10" s="9">
        <v>3812776.3</v>
      </c>
      <c r="C10" s="9">
        <v>3884991.3</v>
      </c>
      <c r="D10" s="2">
        <v>0.55920000000000003</v>
      </c>
    </row>
    <row r="11" spans="1:4" x14ac:dyDescent="0.35">
      <c r="A11" s="10" t="s">
        <v>14</v>
      </c>
      <c r="B11" s="9">
        <v>2582231.42</v>
      </c>
      <c r="C11" s="9">
        <v>2800938.42</v>
      </c>
      <c r="D11" s="2">
        <v>0.61639999999999995</v>
      </c>
    </row>
    <row r="12" spans="1:4" x14ac:dyDescent="0.35">
      <c r="A12" s="10" t="s">
        <v>15</v>
      </c>
      <c r="B12" s="9">
        <v>2781942.03</v>
      </c>
      <c r="C12" s="9">
        <v>2781942.03</v>
      </c>
      <c r="D12" s="2">
        <v>0.48620000000000002</v>
      </c>
    </row>
    <row r="13" spans="1:4" x14ac:dyDescent="0.35">
      <c r="A13" s="10" t="s">
        <v>16</v>
      </c>
      <c r="B13" s="9">
        <v>2345830.39</v>
      </c>
      <c r="C13" s="9">
        <v>2521548.39</v>
      </c>
      <c r="D13" s="2">
        <v>0.49080000000000001</v>
      </c>
    </row>
    <row r="14" spans="1:4" x14ac:dyDescent="0.35">
      <c r="A14" s="10" t="s">
        <v>17</v>
      </c>
      <c r="B14" s="9">
        <v>1475498.29</v>
      </c>
      <c r="C14" s="9">
        <v>1484710.29</v>
      </c>
      <c r="D14" s="2">
        <v>0.41399999999999998</v>
      </c>
    </row>
    <row r="15" spans="1:4" x14ac:dyDescent="0.35">
      <c r="A15" s="10" t="s">
        <v>18</v>
      </c>
      <c r="B15" s="9">
        <v>2862136.75</v>
      </c>
      <c r="C15" s="9">
        <v>2862136.75</v>
      </c>
      <c r="D15" s="2">
        <v>0.439</v>
      </c>
    </row>
    <row r="16" spans="1:4" x14ac:dyDescent="0.35">
      <c r="A16" s="10" t="s">
        <v>19</v>
      </c>
      <c r="B16" s="9">
        <v>963460.48</v>
      </c>
      <c r="C16" s="9">
        <v>1003859.48</v>
      </c>
      <c r="D16" s="2">
        <v>0.50419999999999998</v>
      </c>
    </row>
    <row r="17" spans="1:4" x14ac:dyDescent="0.35">
      <c r="A17" s="6">
        <v>2020</v>
      </c>
      <c r="B17" s="9"/>
      <c r="C17" s="9"/>
      <c r="D17" s="2"/>
    </row>
    <row r="18" spans="1:4" x14ac:dyDescent="0.35">
      <c r="A18" s="10" t="s">
        <v>8</v>
      </c>
      <c r="B18" s="9">
        <v>2609077.42</v>
      </c>
      <c r="C18" s="9">
        <v>2609077.42</v>
      </c>
      <c r="D18" s="2">
        <v>0.37080000000000002</v>
      </c>
    </row>
    <row r="19" spans="1:4" x14ac:dyDescent="0.35">
      <c r="A19" s="10" t="s">
        <v>9</v>
      </c>
      <c r="B19" s="9">
        <v>2755654.05</v>
      </c>
      <c r="C19" s="9">
        <v>2855900.05</v>
      </c>
      <c r="D19" s="2">
        <v>0.48259999999999997</v>
      </c>
    </row>
    <row r="20" spans="1:4" x14ac:dyDescent="0.35">
      <c r="A20" s="10" t="s">
        <v>10</v>
      </c>
      <c r="B20" s="9">
        <v>6000816.4699999997</v>
      </c>
      <c r="C20" s="9">
        <v>6141930.4699999997</v>
      </c>
      <c r="D20" s="2">
        <v>0.59819999999999995</v>
      </c>
    </row>
    <row r="21" spans="1:4" x14ac:dyDescent="0.35">
      <c r="A21" s="10" t="s">
        <v>11</v>
      </c>
      <c r="B21" s="9">
        <v>5269977.8499999996</v>
      </c>
      <c r="C21" s="9">
        <v>5269977.8499999996</v>
      </c>
      <c r="D21" s="2">
        <v>0.56240000000000001</v>
      </c>
    </row>
    <row r="22" spans="1:4" x14ac:dyDescent="0.35">
      <c r="A22" s="10" t="s">
        <v>12</v>
      </c>
      <c r="B22" s="9">
        <v>2402307.66</v>
      </c>
      <c r="C22" s="9">
        <v>2860821.66</v>
      </c>
      <c r="D22" s="2">
        <v>0.62849999999999995</v>
      </c>
    </row>
    <row r="23" spans="1:4" x14ac:dyDescent="0.35">
      <c r="A23" s="10" t="s">
        <v>13</v>
      </c>
      <c r="B23" s="9">
        <v>2888664.67</v>
      </c>
      <c r="C23" s="9">
        <v>3041213.67</v>
      </c>
      <c r="D23" s="2">
        <v>0.98609999999999998</v>
      </c>
    </row>
    <row r="24" spans="1:4" x14ac:dyDescent="0.35">
      <c r="A24" s="10" t="s">
        <v>14</v>
      </c>
      <c r="B24" s="9">
        <v>1618651.26</v>
      </c>
      <c r="C24" s="9">
        <v>1618651.26</v>
      </c>
      <c r="D24" s="2">
        <v>0.9758</v>
      </c>
    </row>
    <row r="25" spans="1:4" x14ac:dyDescent="0.35">
      <c r="A25" s="10" t="s">
        <v>15</v>
      </c>
      <c r="B25" s="9">
        <v>1622006.82</v>
      </c>
      <c r="C25" s="9">
        <v>1726179.82</v>
      </c>
      <c r="D25" s="2">
        <v>0.62919999999999998</v>
      </c>
    </row>
    <row r="26" spans="1:4" x14ac:dyDescent="0.35">
      <c r="A26" s="10" t="s">
        <v>16</v>
      </c>
      <c r="B26" s="9">
        <v>1563740.46</v>
      </c>
      <c r="C26" s="9">
        <v>1563740.46</v>
      </c>
      <c r="D26" s="2">
        <v>0.50619999999999998</v>
      </c>
    </row>
    <row r="27" spans="1:4" x14ac:dyDescent="0.35">
      <c r="A27" s="10" t="s">
        <v>17</v>
      </c>
      <c r="B27" s="9">
        <v>2508096.71</v>
      </c>
      <c r="C27" s="9">
        <v>2660616.71</v>
      </c>
      <c r="D27" s="2">
        <v>0.47810000000000002</v>
      </c>
    </row>
    <row r="28" spans="1:4" x14ac:dyDescent="0.35">
      <c r="A28" s="10" t="s">
        <v>18</v>
      </c>
      <c r="B28" s="9">
        <v>3794085.54</v>
      </c>
      <c r="C28" s="9">
        <v>3794085.54</v>
      </c>
      <c r="D28" s="2">
        <v>0.42159999999999997</v>
      </c>
    </row>
    <row r="29" spans="1:4" x14ac:dyDescent="0.35">
      <c r="A29" s="10" t="s">
        <v>19</v>
      </c>
      <c r="B29" s="9">
        <v>3997241.15</v>
      </c>
      <c r="C29" s="9">
        <v>4240300.1500000004</v>
      </c>
      <c r="D29" s="2">
        <v>0.97289999999999999</v>
      </c>
    </row>
    <row r="30" spans="1:4" x14ac:dyDescent="0.35">
      <c r="A30" s="6">
        <v>2021</v>
      </c>
      <c r="B30" s="9"/>
      <c r="C30" s="9"/>
      <c r="D30" s="2"/>
    </row>
    <row r="31" spans="1:4" x14ac:dyDescent="0.35">
      <c r="A31" s="10" t="s">
        <v>8</v>
      </c>
      <c r="B31" s="9">
        <v>3094927.73</v>
      </c>
      <c r="C31" s="9">
        <v>3094927.73</v>
      </c>
      <c r="D31" s="2">
        <v>0.40560000000000002</v>
      </c>
    </row>
    <row r="32" spans="1:4" x14ac:dyDescent="0.35">
      <c r="A32" s="10" t="s">
        <v>9</v>
      </c>
      <c r="B32" s="9">
        <v>2009320.57</v>
      </c>
      <c r="C32" s="9">
        <v>2009320.57</v>
      </c>
      <c r="D32" s="2">
        <v>0.48020000000000002</v>
      </c>
    </row>
    <row r="33" spans="1:4" x14ac:dyDescent="0.35">
      <c r="A33" s="10" t="s">
        <v>10</v>
      </c>
      <c r="B33" s="9">
        <v>3134224.41</v>
      </c>
      <c r="C33" s="9">
        <v>3134224.41</v>
      </c>
      <c r="D33" s="2">
        <v>0.44800000000000001</v>
      </c>
    </row>
    <row r="34" spans="1:4" x14ac:dyDescent="0.35">
      <c r="A34" s="10" t="s">
        <v>11</v>
      </c>
      <c r="B34" s="9">
        <v>3118894.64</v>
      </c>
      <c r="C34" s="9">
        <v>3118894.64</v>
      </c>
      <c r="D34" s="2">
        <v>0.4955</v>
      </c>
    </row>
    <row r="35" spans="1:4" x14ac:dyDescent="0.35">
      <c r="A35" s="10" t="s">
        <v>12</v>
      </c>
      <c r="B35" s="9">
        <v>1863040.98</v>
      </c>
      <c r="C35" s="9">
        <v>1989675.25</v>
      </c>
      <c r="D35" s="2">
        <v>0.52</v>
      </c>
    </row>
    <row r="36" spans="1:4" x14ac:dyDescent="0.35">
      <c r="A36" s="10" t="s">
        <v>13</v>
      </c>
      <c r="B36" s="9">
        <v>2451784.0499999998</v>
      </c>
      <c r="C36" s="9">
        <v>2451784.0499999998</v>
      </c>
      <c r="D36" s="2">
        <v>0.50209999999999999</v>
      </c>
    </row>
    <row r="37" spans="1:4" x14ac:dyDescent="0.35">
      <c r="A37" s="10" t="s">
        <v>14</v>
      </c>
      <c r="B37" s="9">
        <v>2959619.35</v>
      </c>
      <c r="C37" s="9">
        <v>3181892.06</v>
      </c>
      <c r="D37" s="2">
        <v>0.5242</v>
      </c>
    </row>
    <row r="38" spans="1:4" x14ac:dyDescent="0.35">
      <c r="A38" s="10" t="s">
        <v>15</v>
      </c>
      <c r="B38" s="9">
        <v>1719435.17</v>
      </c>
      <c r="C38" s="9">
        <v>1874175.46</v>
      </c>
      <c r="D38" s="2">
        <v>0.46889999999999998</v>
      </c>
    </row>
    <row r="39" spans="1:4" x14ac:dyDescent="0.35">
      <c r="A39" s="10" t="s">
        <v>16</v>
      </c>
      <c r="B39" s="9">
        <v>3655001.42</v>
      </c>
      <c r="C39" s="9">
        <v>3807583.31</v>
      </c>
      <c r="D39" s="2">
        <v>0.45140000000000002</v>
      </c>
    </row>
    <row r="40" spans="1:4" x14ac:dyDescent="0.35">
      <c r="A40" s="10" t="s">
        <v>17</v>
      </c>
      <c r="B40" s="9">
        <v>7323266.9100000001</v>
      </c>
      <c r="C40" s="9">
        <v>8219048.2199999997</v>
      </c>
      <c r="D40" s="2">
        <v>0.54500000000000004</v>
      </c>
    </row>
    <row r="41" spans="1:4" x14ac:dyDescent="0.35">
      <c r="A41" s="10" t="s">
        <v>18</v>
      </c>
      <c r="B41" s="9">
        <v>3645759.27</v>
      </c>
      <c r="C41" s="9">
        <v>3916740.08</v>
      </c>
      <c r="D41" s="2">
        <v>0.48870000000000002</v>
      </c>
    </row>
    <row r="42" spans="1:4" x14ac:dyDescent="0.35">
      <c r="A42" s="10" t="s">
        <v>19</v>
      </c>
      <c r="B42" s="9">
        <v>3036894.41</v>
      </c>
      <c r="C42" s="9">
        <v>3187210.5</v>
      </c>
      <c r="D42" s="2">
        <v>0.5756</v>
      </c>
    </row>
    <row r="43" spans="1:4" x14ac:dyDescent="0.35">
      <c r="A43" s="6">
        <v>2022</v>
      </c>
      <c r="B43" s="9"/>
      <c r="C43" s="9"/>
      <c r="D43" s="2"/>
    </row>
    <row r="44" spans="1:4" x14ac:dyDescent="0.35">
      <c r="A44" s="10" t="s">
        <v>8</v>
      </c>
      <c r="B44" s="9">
        <v>3565928.64</v>
      </c>
      <c r="C44" s="9">
        <v>3565928.64</v>
      </c>
      <c r="D44" s="2">
        <v>0.64959999999999996</v>
      </c>
    </row>
    <row r="45" spans="1:4" x14ac:dyDescent="0.35">
      <c r="A45" s="10" t="s">
        <v>9</v>
      </c>
      <c r="B45" s="9">
        <v>4086745.76</v>
      </c>
      <c r="C45" s="9">
        <v>4455623.76</v>
      </c>
      <c r="D45" s="2">
        <v>0.31659999999999999</v>
      </c>
    </row>
    <row r="46" spans="1:4" x14ac:dyDescent="0.35">
      <c r="A46" s="6" t="s">
        <v>21</v>
      </c>
      <c r="B46" s="9">
        <v>112556342.03999998</v>
      </c>
      <c r="C46" s="9">
        <v>117360383.40999998</v>
      </c>
      <c r="D46" s="2">
        <v>20.530200000000004</v>
      </c>
    </row>
  </sheetData>
  <pageMargins left="0.7" right="0.7" top="0.75" bottom="0.75" header="0.3" footer="0.3"/>
  <pageSetup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59992-83FD-4509-B697-CCC1DBCD8099}">
  <sheetPr>
    <tabColor rgb="FF0070C0"/>
  </sheetPr>
  <dimension ref="A3:D46"/>
  <sheetViews>
    <sheetView topLeftCell="A39" workbookViewId="0">
      <selection activeCell="F47" sqref="F5:G47"/>
    </sheetView>
  </sheetViews>
  <sheetFormatPr defaultRowHeight="14.5" x14ac:dyDescent="0.35"/>
  <cols>
    <col min="1" max="1" width="13.7265625" bestFit="1" customWidth="1"/>
    <col min="2" max="2" width="22.08984375" bestFit="1" customWidth="1"/>
    <col min="3" max="3" width="19.6328125" bestFit="1" customWidth="1"/>
    <col min="4" max="4" width="20.08984375" bestFit="1" customWidth="1"/>
    <col min="6" max="6" width="12.54296875" bestFit="1" customWidth="1"/>
  </cols>
  <sheetData>
    <row r="3" spans="1:4" x14ac:dyDescent="0.35">
      <c r="A3" s="5" t="s">
        <v>20</v>
      </c>
      <c r="B3" t="s">
        <v>24</v>
      </c>
      <c r="C3" t="s">
        <v>22</v>
      </c>
      <c r="D3" t="s">
        <v>23</v>
      </c>
    </row>
    <row r="4" spans="1:4" x14ac:dyDescent="0.35">
      <c r="A4" s="6">
        <v>2019</v>
      </c>
      <c r="B4" s="1"/>
      <c r="C4" s="1"/>
      <c r="D4" s="2"/>
    </row>
    <row r="5" spans="1:4" x14ac:dyDescent="0.35">
      <c r="A5" s="10" t="s">
        <v>8</v>
      </c>
      <c r="B5" s="1">
        <v>12989141.630000001</v>
      </c>
      <c r="C5" s="1">
        <v>13930744.630000001</v>
      </c>
      <c r="D5" s="2">
        <v>0.86199999999999999</v>
      </c>
    </row>
    <row r="6" spans="1:4" x14ac:dyDescent="0.35">
      <c r="A6" s="10" t="s">
        <v>9</v>
      </c>
      <c r="B6" s="1">
        <v>33131423.120000001</v>
      </c>
      <c r="C6" s="1">
        <v>34586489.119999997</v>
      </c>
      <c r="D6" s="2">
        <v>0.53249999999999997</v>
      </c>
    </row>
    <row r="7" spans="1:4" x14ac:dyDescent="0.35">
      <c r="A7" s="10" t="s">
        <v>10</v>
      </c>
      <c r="B7" s="1">
        <v>21054728.75</v>
      </c>
      <c r="C7" s="1">
        <v>21433006.75</v>
      </c>
      <c r="D7" s="2">
        <v>0.85499999999999998</v>
      </c>
    </row>
    <row r="8" spans="1:4" x14ac:dyDescent="0.35">
      <c r="A8" s="10" t="s">
        <v>11</v>
      </c>
      <c r="B8" s="1">
        <v>27008273.309999999</v>
      </c>
      <c r="C8" s="1">
        <v>28383934.309999999</v>
      </c>
      <c r="D8" s="2">
        <v>0.75029999999999997</v>
      </c>
    </row>
    <row r="9" spans="1:4" x14ac:dyDescent="0.35">
      <c r="A9" s="10" t="s">
        <v>12</v>
      </c>
      <c r="B9" s="1">
        <v>19842089.25</v>
      </c>
      <c r="C9" s="1">
        <v>20913246.25</v>
      </c>
      <c r="D9" s="2">
        <v>0.78459999999999996</v>
      </c>
    </row>
    <row r="10" spans="1:4" x14ac:dyDescent="0.35">
      <c r="A10" s="10" t="s">
        <v>13</v>
      </c>
      <c r="B10" s="1">
        <v>13661913.109999999</v>
      </c>
      <c r="C10" s="1">
        <v>13921457.109999999</v>
      </c>
      <c r="D10" s="2">
        <v>0.87380000000000002</v>
      </c>
    </row>
    <row r="11" spans="1:4" x14ac:dyDescent="0.35">
      <c r="A11" s="10" t="s">
        <v>14</v>
      </c>
      <c r="B11" s="1">
        <v>13630602.99</v>
      </c>
      <c r="C11" s="1">
        <v>14785531.99</v>
      </c>
      <c r="D11" s="2">
        <v>0.8095</v>
      </c>
    </row>
    <row r="12" spans="1:4" x14ac:dyDescent="0.35">
      <c r="A12" s="10" t="s">
        <v>15</v>
      </c>
      <c r="B12" s="1">
        <v>12268942.810000001</v>
      </c>
      <c r="C12" s="1">
        <v>12268942.810000001</v>
      </c>
      <c r="D12" s="2">
        <v>0.85499999999999998</v>
      </c>
    </row>
    <row r="13" spans="1:4" x14ac:dyDescent="0.35">
      <c r="A13" s="10" t="s">
        <v>16</v>
      </c>
      <c r="B13" s="1">
        <v>12680545.939999999</v>
      </c>
      <c r="C13" s="1">
        <v>13630999.939999999</v>
      </c>
      <c r="D13" s="2">
        <v>0.8286</v>
      </c>
    </row>
    <row r="14" spans="1:4" x14ac:dyDescent="0.35">
      <c r="A14" s="10" t="s">
        <v>17</v>
      </c>
      <c r="B14" s="1">
        <v>22318986.969999999</v>
      </c>
      <c r="C14" s="1">
        <v>22459714.969999999</v>
      </c>
      <c r="D14" s="2">
        <v>0.80559999999999998</v>
      </c>
    </row>
    <row r="15" spans="1:4" x14ac:dyDescent="0.35">
      <c r="A15" s="10" t="s">
        <v>18</v>
      </c>
      <c r="B15" s="1">
        <v>22278183.210000001</v>
      </c>
      <c r="C15" s="1">
        <v>22278183.210000001</v>
      </c>
      <c r="D15" s="2">
        <v>0.82089999999999996</v>
      </c>
    </row>
    <row r="16" spans="1:4" x14ac:dyDescent="0.35">
      <c r="A16" s="10" t="s">
        <v>19</v>
      </c>
      <c r="B16" s="1">
        <v>22843994.539999999</v>
      </c>
      <c r="C16" s="1">
        <v>23952985.539999999</v>
      </c>
      <c r="D16" s="2">
        <v>0.8256</v>
      </c>
    </row>
    <row r="17" spans="1:4" x14ac:dyDescent="0.35">
      <c r="A17" s="6">
        <v>2020</v>
      </c>
      <c r="B17" s="1"/>
      <c r="C17" s="1"/>
      <c r="D17" s="2"/>
    </row>
    <row r="18" spans="1:4" x14ac:dyDescent="0.35">
      <c r="A18" s="10" t="s">
        <v>8</v>
      </c>
      <c r="B18" s="1">
        <v>19215481.300000001</v>
      </c>
      <c r="C18" s="1">
        <v>19215481.300000001</v>
      </c>
      <c r="D18" s="2">
        <v>0.90759999999999996</v>
      </c>
    </row>
    <row r="19" spans="1:4" x14ac:dyDescent="0.35">
      <c r="A19" s="10" t="s">
        <v>9</v>
      </c>
      <c r="B19" s="1">
        <v>34995844</v>
      </c>
      <c r="C19" s="1">
        <v>36270222</v>
      </c>
      <c r="D19" s="2">
        <v>0.85389999999999999</v>
      </c>
    </row>
    <row r="20" spans="1:4" x14ac:dyDescent="0.35">
      <c r="A20" s="10" t="s">
        <v>10</v>
      </c>
      <c r="B20" s="1">
        <v>37707790.149999999</v>
      </c>
      <c r="C20" s="1">
        <v>38595959.149999999</v>
      </c>
      <c r="D20" s="2">
        <v>0.82530000000000003</v>
      </c>
    </row>
    <row r="21" spans="1:4" x14ac:dyDescent="0.35">
      <c r="A21" s="10" t="s">
        <v>11</v>
      </c>
      <c r="B21" s="1">
        <v>3600858.42</v>
      </c>
      <c r="C21" s="1">
        <v>3600858.42</v>
      </c>
      <c r="D21" s="2">
        <v>0.9</v>
      </c>
    </row>
    <row r="22" spans="1:4" x14ac:dyDescent="0.35">
      <c r="A22" s="10" t="s">
        <v>12</v>
      </c>
      <c r="B22" s="1">
        <v>6181507.9800000004</v>
      </c>
      <c r="C22" s="1">
        <v>7361706.9800000004</v>
      </c>
      <c r="D22" s="2">
        <v>0.81589999999999996</v>
      </c>
    </row>
    <row r="23" spans="1:4" x14ac:dyDescent="0.35">
      <c r="A23" s="10" t="s">
        <v>13</v>
      </c>
      <c r="B23" s="1">
        <v>21897166.629999999</v>
      </c>
      <c r="C23" s="1">
        <v>23053690.629999999</v>
      </c>
      <c r="D23" s="2">
        <v>1</v>
      </c>
    </row>
    <row r="24" spans="1:4" x14ac:dyDescent="0.35">
      <c r="A24" s="10" t="s">
        <v>14</v>
      </c>
      <c r="B24" s="1">
        <v>26722576.780000001</v>
      </c>
      <c r="C24" s="1">
        <v>26722576.780000001</v>
      </c>
      <c r="D24" s="2">
        <v>1</v>
      </c>
    </row>
    <row r="25" spans="1:4" x14ac:dyDescent="0.35">
      <c r="A25" s="10" t="s">
        <v>15</v>
      </c>
      <c r="B25" s="1">
        <v>24698824.719999999</v>
      </c>
      <c r="C25" s="1">
        <v>26286120.719999999</v>
      </c>
      <c r="D25" s="2">
        <v>0.89070000000000005</v>
      </c>
    </row>
    <row r="26" spans="1:4" x14ac:dyDescent="0.35">
      <c r="A26" s="10" t="s">
        <v>16</v>
      </c>
      <c r="B26" s="1">
        <v>26318850.870000001</v>
      </c>
      <c r="C26" s="1">
        <v>26318850.870000001</v>
      </c>
      <c r="D26" s="2">
        <v>0.86650000000000005</v>
      </c>
    </row>
    <row r="27" spans="1:4" x14ac:dyDescent="0.35">
      <c r="A27" s="10" t="s">
        <v>17</v>
      </c>
      <c r="B27" s="1">
        <v>23557738.66</v>
      </c>
      <c r="C27" s="1">
        <v>24991170.66</v>
      </c>
      <c r="D27" s="2">
        <v>0.86360000000000003</v>
      </c>
    </row>
    <row r="28" spans="1:4" x14ac:dyDescent="0.35">
      <c r="A28" s="10" t="s">
        <v>18</v>
      </c>
      <c r="B28" s="1">
        <v>20266285.600000001</v>
      </c>
      <c r="C28" s="1">
        <v>20266285.600000001</v>
      </c>
      <c r="D28" s="2">
        <v>0.85389999999999999</v>
      </c>
    </row>
    <row r="29" spans="1:4" x14ac:dyDescent="0.35">
      <c r="A29" s="10" t="s">
        <v>19</v>
      </c>
      <c r="B29" s="1">
        <v>14531364.6</v>
      </c>
      <c r="C29" s="1">
        <v>15415471.6</v>
      </c>
      <c r="D29" s="2">
        <v>0.96499999999999997</v>
      </c>
    </row>
    <row r="30" spans="1:4" x14ac:dyDescent="0.35">
      <c r="A30" s="6">
        <v>2021</v>
      </c>
      <c r="B30" s="1"/>
      <c r="C30" s="1"/>
      <c r="D30" s="2"/>
    </row>
    <row r="31" spans="1:4" x14ac:dyDescent="0.35">
      <c r="A31" s="10" t="s">
        <v>8</v>
      </c>
      <c r="B31" s="1">
        <v>11809981.75</v>
      </c>
      <c r="C31" s="1">
        <v>11809981.75</v>
      </c>
      <c r="D31" s="2">
        <v>0.92300000000000004</v>
      </c>
    </row>
    <row r="32" spans="1:4" x14ac:dyDescent="0.35">
      <c r="A32" s="10" t="s">
        <v>9</v>
      </c>
      <c r="B32" s="1">
        <v>11339642.6</v>
      </c>
      <c r="C32" s="1">
        <v>11339642.6</v>
      </c>
      <c r="D32" s="2">
        <v>0.84230000000000005</v>
      </c>
    </row>
    <row r="33" spans="1:4" x14ac:dyDescent="0.35">
      <c r="A33" s="10" t="s">
        <v>10</v>
      </c>
      <c r="B33" s="1">
        <v>4411941.95</v>
      </c>
      <c r="C33" s="1">
        <v>4411941.95</v>
      </c>
      <c r="D33" s="2">
        <v>0.85389999999999999</v>
      </c>
    </row>
    <row r="34" spans="1:4" x14ac:dyDescent="0.35">
      <c r="A34" s="10" t="s">
        <v>11</v>
      </c>
      <c r="B34" s="1">
        <v>18373767.09</v>
      </c>
      <c r="C34" s="1">
        <v>18373767.09</v>
      </c>
      <c r="D34" s="2">
        <v>0.81910000000000005</v>
      </c>
    </row>
    <row r="35" spans="1:4" x14ac:dyDescent="0.35">
      <c r="A35" s="10" t="s">
        <v>12</v>
      </c>
      <c r="B35" s="1">
        <v>18913292.890000001</v>
      </c>
      <c r="C35" s="1">
        <v>20198863.699999999</v>
      </c>
      <c r="D35" s="2">
        <v>0.90029999999999999</v>
      </c>
    </row>
    <row r="36" spans="1:4" x14ac:dyDescent="0.35">
      <c r="A36" s="10" t="s">
        <v>13</v>
      </c>
      <c r="B36" s="1">
        <v>39049888.399999999</v>
      </c>
      <c r="C36" s="1">
        <v>39049888.399999999</v>
      </c>
      <c r="D36" s="2">
        <v>0.52010000000000001</v>
      </c>
    </row>
    <row r="37" spans="1:4" x14ac:dyDescent="0.35">
      <c r="A37" s="10" t="s">
        <v>14</v>
      </c>
      <c r="B37" s="1">
        <v>19167928.100000001</v>
      </c>
      <c r="C37" s="1">
        <v>20607473.809999999</v>
      </c>
      <c r="D37" s="2">
        <v>0.87749999999999995</v>
      </c>
    </row>
    <row r="38" spans="1:4" x14ac:dyDescent="0.35">
      <c r="A38" s="10" t="s">
        <v>15</v>
      </c>
      <c r="B38" s="1">
        <v>16490514.32</v>
      </c>
      <c r="C38" s="1">
        <v>17974575.52</v>
      </c>
      <c r="D38" s="2">
        <v>0.82509999999999994</v>
      </c>
    </row>
    <row r="39" spans="1:4" x14ac:dyDescent="0.35">
      <c r="A39" s="10" t="s">
        <v>16</v>
      </c>
      <c r="B39" s="1">
        <v>12912875.300000001</v>
      </c>
      <c r="C39" s="1">
        <v>13451936.91</v>
      </c>
      <c r="D39" s="2">
        <v>0.87050000000000005</v>
      </c>
    </row>
    <row r="40" spans="1:4" x14ac:dyDescent="0.35">
      <c r="A40" s="10" t="s">
        <v>17</v>
      </c>
      <c r="B40" s="1">
        <v>16006301.789999999</v>
      </c>
      <c r="C40" s="1">
        <v>17964191.109999999</v>
      </c>
      <c r="D40" s="2">
        <v>0.67520000000000002</v>
      </c>
    </row>
    <row r="41" spans="1:4" x14ac:dyDescent="0.35">
      <c r="A41" s="10" t="s">
        <v>18</v>
      </c>
      <c r="B41" s="1">
        <v>33317494.809999999</v>
      </c>
      <c r="C41" s="1">
        <v>35793906.719999999</v>
      </c>
      <c r="D41" s="2">
        <v>0.77039999999999997</v>
      </c>
    </row>
    <row r="42" spans="1:4" x14ac:dyDescent="0.35">
      <c r="A42" s="10" t="s">
        <v>19</v>
      </c>
      <c r="B42" s="1">
        <v>28914513.030000001</v>
      </c>
      <c r="C42" s="1">
        <v>30345684.43</v>
      </c>
      <c r="D42" s="2">
        <v>0.84660000000000002</v>
      </c>
    </row>
    <row r="43" spans="1:4" x14ac:dyDescent="0.35">
      <c r="A43" s="6">
        <v>2022</v>
      </c>
      <c r="B43" s="1"/>
      <c r="C43" s="1"/>
      <c r="D43" s="2"/>
    </row>
    <row r="44" spans="1:4" x14ac:dyDescent="0.35">
      <c r="A44" s="10" t="s">
        <v>8</v>
      </c>
      <c r="B44" s="1">
        <v>26758717.559999999</v>
      </c>
      <c r="C44" s="1">
        <v>26758717.559999999</v>
      </c>
      <c r="D44" s="2">
        <v>0.86019999999999996</v>
      </c>
    </row>
    <row r="45" spans="1:4" x14ac:dyDescent="0.35">
      <c r="A45" s="10" t="s">
        <v>9</v>
      </c>
      <c r="B45" s="1">
        <v>17134285.52</v>
      </c>
      <c r="C45" s="1">
        <v>18681573.52</v>
      </c>
      <c r="D45" s="2">
        <v>0.87380000000000002</v>
      </c>
    </row>
    <row r="46" spans="1:4" x14ac:dyDescent="0.35">
      <c r="A46" s="6" t="s">
        <v>21</v>
      </c>
      <c r="B46" s="1">
        <v>768004260.44999993</v>
      </c>
      <c r="C46" s="1">
        <v>797405776.40999997</v>
      </c>
      <c r="D46" s="2">
        <v>31.803799999999995</v>
      </c>
    </row>
  </sheetData>
  <pageMargins left="0.7" right="0.7" top="0.75" bottom="0.75" header="0.3" footer="0.3"/>
  <pageSetup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DE3B18-7DE7-4F16-91E2-41CD2E47EF95}">
  <sheetPr>
    <tabColor rgb="FF0070C0"/>
  </sheetPr>
  <dimension ref="A2:L49"/>
  <sheetViews>
    <sheetView tabSelected="1" topLeftCell="A36" workbookViewId="0">
      <selection activeCell="H44" sqref="H44:H47"/>
    </sheetView>
  </sheetViews>
  <sheetFormatPr defaultRowHeight="14.5" x14ac:dyDescent="0.35"/>
  <cols>
    <col min="1" max="1" width="13.7265625" bestFit="1" customWidth="1"/>
    <col min="2" max="2" width="22.08984375" bestFit="1" customWidth="1"/>
    <col min="3" max="3" width="19.6328125" bestFit="1" customWidth="1"/>
    <col min="4" max="4" width="20.08984375" bestFit="1" customWidth="1"/>
    <col min="6" max="6" width="13.26953125" style="11" bestFit="1" customWidth="1"/>
    <col min="7" max="7" width="13.6328125" style="20" bestFit="1" customWidth="1"/>
    <col min="8" max="8" width="14.453125" style="20" bestFit="1" customWidth="1"/>
    <col min="9" max="9" width="14.453125" style="20" customWidth="1"/>
    <col min="11" max="11" width="12.54296875" customWidth="1"/>
  </cols>
  <sheetData>
    <row r="2" spans="1:11" ht="15" thickBot="1" x14ac:dyDescent="0.4">
      <c r="F2" s="16"/>
    </row>
    <row r="3" spans="1:11" x14ac:dyDescent="0.35">
      <c r="A3" s="5" t="s">
        <v>20</v>
      </c>
      <c r="B3" t="s">
        <v>24</v>
      </c>
      <c r="C3" t="s">
        <v>22</v>
      </c>
      <c r="D3" t="s">
        <v>23</v>
      </c>
      <c r="F3" s="18" t="s">
        <v>35</v>
      </c>
      <c r="G3" s="21"/>
      <c r="H3" s="21"/>
      <c r="I3" s="21"/>
      <c r="K3" s="18" t="s">
        <v>34</v>
      </c>
    </row>
    <row r="4" spans="1:11" x14ac:dyDescent="0.35">
      <c r="A4" s="6">
        <v>2019</v>
      </c>
      <c r="B4" s="1"/>
      <c r="C4" s="1"/>
      <c r="D4" s="2"/>
      <c r="F4" s="15"/>
      <c r="G4" s="21"/>
      <c r="H4" s="21"/>
      <c r="I4" s="21"/>
      <c r="K4" s="15"/>
    </row>
    <row r="5" spans="1:11" x14ac:dyDescent="0.35">
      <c r="A5" s="10" t="s">
        <v>8</v>
      </c>
      <c r="B5" s="1">
        <v>12494554.710000001</v>
      </c>
      <c r="C5" s="1">
        <v>13400307.710000001</v>
      </c>
      <c r="D5" s="2">
        <v>0.86099999999999999</v>
      </c>
      <c r="F5" s="15">
        <v>0</v>
      </c>
      <c r="G5" s="21"/>
      <c r="H5" s="21"/>
      <c r="I5" s="21"/>
      <c r="K5" s="15">
        <v>5483.53</v>
      </c>
    </row>
    <row r="6" spans="1:11" x14ac:dyDescent="0.35">
      <c r="A6" s="10" t="s">
        <v>9</v>
      </c>
      <c r="B6" s="1">
        <v>32571818.449999999</v>
      </c>
      <c r="C6" s="1">
        <v>34002318.450000003</v>
      </c>
      <c r="D6" s="2">
        <v>0.52969999999999995</v>
      </c>
      <c r="F6" s="15">
        <v>-3099846.13</v>
      </c>
      <c r="G6" s="21"/>
      <c r="H6" s="21"/>
      <c r="I6" s="21"/>
      <c r="K6" s="15">
        <v>-507292.87</v>
      </c>
    </row>
    <row r="7" spans="1:11" x14ac:dyDescent="0.35">
      <c r="A7" s="10" t="s">
        <v>10</v>
      </c>
      <c r="B7" s="1">
        <v>20768141.25</v>
      </c>
      <c r="C7" s="1">
        <v>21141273.25</v>
      </c>
      <c r="D7" s="2">
        <v>0.85429999999999995</v>
      </c>
      <c r="F7" s="15">
        <v>-1206685.77</v>
      </c>
      <c r="G7" s="21"/>
      <c r="H7" s="21"/>
      <c r="I7" s="21"/>
      <c r="K7" s="15">
        <v>556364.41</v>
      </c>
    </row>
    <row r="8" spans="1:11" x14ac:dyDescent="0.35">
      <c r="A8" s="10" t="s">
        <v>11</v>
      </c>
      <c r="B8" s="1">
        <v>26382559.09</v>
      </c>
      <c r="C8" s="1">
        <v>27726352.09</v>
      </c>
      <c r="D8" s="2">
        <v>0.74839999999999995</v>
      </c>
      <c r="F8" s="15">
        <v>-1780653.8</v>
      </c>
      <c r="G8" s="21"/>
      <c r="H8" s="21"/>
      <c r="I8" s="21"/>
      <c r="K8" s="15">
        <v>92611.8</v>
      </c>
    </row>
    <row r="9" spans="1:11" x14ac:dyDescent="0.35">
      <c r="A9" s="10" t="s">
        <v>12</v>
      </c>
      <c r="B9" s="1">
        <v>19129915.620000001</v>
      </c>
      <c r="C9" s="1">
        <v>20162626.620000001</v>
      </c>
      <c r="D9" s="2">
        <v>0.7873</v>
      </c>
      <c r="F9" s="15">
        <v>-2136693.96</v>
      </c>
      <c r="G9" s="21"/>
      <c r="H9" s="21"/>
      <c r="I9" s="21"/>
      <c r="K9" s="15">
        <v>350.86</v>
      </c>
    </row>
    <row r="10" spans="1:11" x14ac:dyDescent="0.35">
      <c r="A10" s="10" t="s">
        <v>13</v>
      </c>
      <c r="B10" s="1">
        <v>12894659.52</v>
      </c>
      <c r="C10" s="1">
        <v>13139626.52</v>
      </c>
      <c r="D10" s="2">
        <v>0.87139999999999995</v>
      </c>
      <c r="F10" s="15">
        <v>-1487731.11</v>
      </c>
      <c r="G10" s="21"/>
      <c r="H10" s="21"/>
      <c r="I10" s="21"/>
      <c r="K10" s="15">
        <v>139660.59</v>
      </c>
    </row>
    <row r="11" spans="1:11" x14ac:dyDescent="0.35">
      <c r="A11" s="10" t="s">
        <v>14</v>
      </c>
      <c r="B11" s="1">
        <v>12491047.289999999</v>
      </c>
      <c r="C11" s="1">
        <v>13549419.289999999</v>
      </c>
      <c r="D11" s="2">
        <v>0.81140000000000001</v>
      </c>
      <c r="F11" s="15">
        <v>-2173008.0499999998</v>
      </c>
      <c r="G11" s="21"/>
      <c r="H11" s="21"/>
      <c r="I11" s="21"/>
      <c r="K11" s="15">
        <v>137385.51999999999</v>
      </c>
    </row>
    <row r="12" spans="1:11" x14ac:dyDescent="0.35">
      <c r="A12" s="10" t="s">
        <v>15</v>
      </c>
      <c r="B12" s="1">
        <v>12268942.810000001</v>
      </c>
      <c r="C12" s="1">
        <v>12268942.810000001</v>
      </c>
      <c r="D12" s="2">
        <v>0.85499999999999998</v>
      </c>
      <c r="F12" s="15">
        <v>-2870358.31</v>
      </c>
      <c r="G12" s="21"/>
      <c r="H12" s="21"/>
      <c r="I12" s="21"/>
      <c r="K12" s="15">
        <v>118097.4</v>
      </c>
    </row>
    <row r="13" spans="1:11" x14ac:dyDescent="0.35">
      <c r="A13" s="10" t="s">
        <v>16</v>
      </c>
      <c r="B13" s="1">
        <v>12680545.939999999</v>
      </c>
      <c r="C13" s="1">
        <v>13630999.939999999</v>
      </c>
      <c r="D13" s="2">
        <v>0.8286</v>
      </c>
      <c r="F13" s="15">
        <v>-1967682.68</v>
      </c>
      <c r="G13" s="21"/>
      <c r="H13" s="21"/>
      <c r="I13" s="21"/>
      <c r="K13" s="15">
        <v>126260.61</v>
      </c>
    </row>
    <row r="14" spans="1:11" x14ac:dyDescent="0.35">
      <c r="A14" s="10" t="s">
        <v>17</v>
      </c>
      <c r="B14" s="1">
        <v>22318986.969999999</v>
      </c>
      <c r="C14" s="1">
        <v>22459714.969999999</v>
      </c>
      <c r="D14" s="2">
        <v>0.80559999999999998</v>
      </c>
      <c r="F14" s="15">
        <v>-225037.44</v>
      </c>
      <c r="G14" s="21"/>
      <c r="H14" s="21"/>
      <c r="I14" s="21"/>
      <c r="K14" s="15">
        <v>120550.88</v>
      </c>
    </row>
    <row r="15" spans="1:11" x14ac:dyDescent="0.35">
      <c r="A15" s="10" t="s">
        <v>18</v>
      </c>
      <c r="B15" s="1">
        <v>22278183.210000001</v>
      </c>
      <c r="C15" s="1">
        <v>22278183.210000001</v>
      </c>
      <c r="D15" s="2">
        <v>0.82089999999999996</v>
      </c>
      <c r="F15" s="15">
        <v>-3459747.77</v>
      </c>
      <c r="G15" s="21"/>
      <c r="H15" s="21"/>
      <c r="I15" s="21"/>
      <c r="K15" s="15">
        <v>86029.61</v>
      </c>
    </row>
    <row r="16" spans="1:11" x14ac:dyDescent="0.35">
      <c r="A16" s="10" t="s">
        <v>19</v>
      </c>
      <c r="B16" s="1">
        <v>22828225.460000001</v>
      </c>
      <c r="C16" s="1">
        <v>23936495.460000001</v>
      </c>
      <c r="D16" s="2">
        <v>0.82550000000000001</v>
      </c>
      <c r="F16" s="15">
        <v>-2801300.36</v>
      </c>
      <c r="G16" s="21"/>
      <c r="H16" s="21"/>
      <c r="I16" s="21"/>
      <c r="K16" s="15">
        <v>124943.25</v>
      </c>
    </row>
    <row r="17" spans="1:11" x14ac:dyDescent="0.35">
      <c r="A17" s="6">
        <v>2020</v>
      </c>
      <c r="B17" s="1"/>
      <c r="C17" s="1"/>
      <c r="D17" s="2"/>
      <c r="F17" s="15"/>
      <c r="G17" s="21"/>
      <c r="H17" s="21"/>
      <c r="I17" s="21"/>
      <c r="K17" s="15"/>
    </row>
    <row r="18" spans="1:11" x14ac:dyDescent="0.35">
      <c r="A18" s="10" t="s">
        <v>8</v>
      </c>
      <c r="B18" s="1">
        <v>19215481.300000001</v>
      </c>
      <c r="C18" s="1">
        <v>19215481.300000001</v>
      </c>
      <c r="D18" s="2">
        <v>0.90759999999999996</v>
      </c>
      <c r="F18" s="15">
        <v>-2572530.2799999998</v>
      </c>
      <c r="G18" s="21"/>
      <c r="H18" s="21"/>
      <c r="I18" s="21"/>
      <c r="K18" s="15">
        <v>0</v>
      </c>
    </row>
    <row r="19" spans="1:11" x14ac:dyDescent="0.35">
      <c r="A19" s="10" t="s">
        <v>9</v>
      </c>
      <c r="B19" s="1">
        <v>34995844</v>
      </c>
      <c r="C19" s="1">
        <v>36270222</v>
      </c>
      <c r="D19" s="2">
        <v>0.85389999999999999</v>
      </c>
      <c r="F19" s="15">
        <v>-1881482.75</v>
      </c>
      <c r="G19" s="21"/>
      <c r="H19" s="21"/>
      <c r="I19" s="21"/>
      <c r="K19" s="15">
        <v>528803.29</v>
      </c>
    </row>
    <row r="20" spans="1:11" x14ac:dyDescent="0.35">
      <c r="A20" s="10" t="s">
        <v>10</v>
      </c>
      <c r="B20" s="1">
        <v>37707790.149999999</v>
      </c>
      <c r="C20" s="1">
        <v>38595959.149999999</v>
      </c>
      <c r="D20" s="2">
        <v>0.82530000000000003</v>
      </c>
      <c r="F20" s="15">
        <v>-1627125.27</v>
      </c>
      <c r="G20" s="21"/>
      <c r="H20" s="21"/>
      <c r="I20" s="21"/>
      <c r="K20" s="15">
        <v>591750.01</v>
      </c>
    </row>
    <row r="21" spans="1:11" x14ac:dyDescent="0.35">
      <c r="A21" s="10" t="s">
        <v>11</v>
      </c>
      <c r="B21" s="1">
        <v>3600858.42</v>
      </c>
      <c r="C21" s="1">
        <v>3600858.42</v>
      </c>
      <c r="D21" s="2">
        <v>0.9</v>
      </c>
      <c r="F21" s="15">
        <v>-226143.3</v>
      </c>
      <c r="G21" s="21"/>
      <c r="H21" s="21"/>
      <c r="I21" s="21"/>
      <c r="K21" s="15">
        <v>427686.77</v>
      </c>
    </row>
    <row r="22" spans="1:11" x14ac:dyDescent="0.35">
      <c r="A22" s="10" t="s">
        <v>12</v>
      </c>
      <c r="B22" s="1">
        <v>6181507.9800000004</v>
      </c>
      <c r="C22" s="1">
        <v>7361706.9800000004</v>
      </c>
      <c r="D22" s="2">
        <v>0.81589999999999996</v>
      </c>
      <c r="F22" s="15">
        <v>-1498269.94</v>
      </c>
      <c r="G22" s="21"/>
      <c r="H22" s="21"/>
      <c r="I22" s="21"/>
      <c r="K22" s="15">
        <v>119598.45000000001</v>
      </c>
    </row>
    <row r="23" spans="1:11" x14ac:dyDescent="0.35">
      <c r="A23" s="10" t="s">
        <v>13</v>
      </c>
      <c r="B23" s="1">
        <v>21897166.629999999</v>
      </c>
      <c r="C23" s="1">
        <v>23053690.629999999</v>
      </c>
      <c r="D23" s="2">
        <v>1</v>
      </c>
      <c r="F23" s="15">
        <v>-1931761.08</v>
      </c>
      <c r="G23" s="21"/>
      <c r="H23" s="21"/>
      <c r="I23" s="21"/>
      <c r="K23" s="15">
        <v>150886.79999999999</v>
      </c>
    </row>
    <row r="24" spans="1:11" x14ac:dyDescent="0.35">
      <c r="A24" s="10" t="s">
        <v>14</v>
      </c>
      <c r="B24" s="1">
        <v>26722576.780000001</v>
      </c>
      <c r="C24" s="1">
        <v>26722576.780000001</v>
      </c>
      <c r="D24" s="2">
        <v>1</v>
      </c>
      <c r="F24" s="15">
        <v>-1847955.47</v>
      </c>
      <c r="G24" s="21"/>
      <c r="H24" s="21"/>
      <c r="I24" s="21"/>
      <c r="K24" s="15">
        <v>183837.79</v>
      </c>
    </row>
    <row r="25" spans="1:11" x14ac:dyDescent="0.35">
      <c r="A25" s="10" t="s">
        <v>15</v>
      </c>
      <c r="B25" s="1">
        <v>24582448.359999999</v>
      </c>
      <c r="C25" s="1">
        <v>26162266.359999999</v>
      </c>
      <c r="D25" s="2">
        <v>0.89100000000000001</v>
      </c>
      <c r="F25" s="15">
        <v>-1117423.95</v>
      </c>
      <c r="G25" s="21"/>
      <c r="H25" s="21"/>
      <c r="I25" s="21"/>
      <c r="K25" s="15">
        <v>560187.30000000005</v>
      </c>
    </row>
    <row r="26" spans="1:11" x14ac:dyDescent="0.35">
      <c r="A26" s="10" t="s">
        <v>16</v>
      </c>
      <c r="B26" s="1">
        <v>26264525.059999999</v>
      </c>
      <c r="C26" s="1">
        <v>26264525.059999999</v>
      </c>
      <c r="D26" s="2">
        <v>0.86629999999999996</v>
      </c>
      <c r="F26" s="15">
        <v>-970597.25</v>
      </c>
      <c r="G26" s="21"/>
      <c r="H26" s="21"/>
      <c r="I26" s="21"/>
      <c r="K26" s="15">
        <v>393987.31</v>
      </c>
    </row>
    <row r="27" spans="1:11" x14ac:dyDescent="0.35">
      <c r="A27" s="10" t="s">
        <v>17</v>
      </c>
      <c r="B27" s="1">
        <v>23514152.280000001</v>
      </c>
      <c r="C27" s="1">
        <v>24944936.280000001</v>
      </c>
      <c r="D27" s="2">
        <v>0.86450000000000005</v>
      </c>
      <c r="F27" s="15">
        <v>-1853462.78</v>
      </c>
      <c r="G27" s="21"/>
      <c r="H27" s="21"/>
      <c r="I27" s="21"/>
      <c r="K27" s="15">
        <v>537136.30999999994</v>
      </c>
    </row>
    <row r="28" spans="1:11" x14ac:dyDescent="0.35">
      <c r="A28" s="10" t="s">
        <v>18</v>
      </c>
      <c r="B28" s="1">
        <v>20266285.600000001</v>
      </c>
      <c r="C28" s="1">
        <v>20266285.600000001</v>
      </c>
      <c r="D28" s="2">
        <v>0.85389999999999999</v>
      </c>
      <c r="F28" s="15">
        <v>-1347613.8</v>
      </c>
      <c r="G28" s="21"/>
      <c r="H28" s="21"/>
      <c r="I28" s="21"/>
      <c r="K28" s="15">
        <v>919451.39999999991</v>
      </c>
    </row>
    <row r="29" spans="1:11" x14ac:dyDescent="0.35">
      <c r="A29" s="10" t="s">
        <v>19</v>
      </c>
      <c r="B29" s="1">
        <v>14531364.6</v>
      </c>
      <c r="C29" s="1">
        <v>15415471.6</v>
      </c>
      <c r="D29" s="2">
        <v>0.96499999999999997</v>
      </c>
      <c r="F29" s="15">
        <v>-1191458.5900000001</v>
      </c>
      <c r="G29" s="21"/>
      <c r="H29" s="21"/>
      <c r="I29" s="21"/>
      <c r="K29" s="15">
        <v>-390240.43</v>
      </c>
    </row>
    <row r="30" spans="1:11" ht="15" thickBot="1" x14ac:dyDescent="0.4">
      <c r="A30" s="6">
        <v>2021</v>
      </c>
      <c r="B30" s="1"/>
      <c r="C30" s="1"/>
      <c r="D30" s="2"/>
      <c r="F30" s="15"/>
      <c r="G30" s="21"/>
      <c r="H30" s="21"/>
      <c r="I30" s="21"/>
      <c r="K30" s="15"/>
    </row>
    <row r="31" spans="1:11" ht="15" thickBot="1" x14ac:dyDescent="0.4">
      <c r="A31" s="10" t="s">
        <v>8</v>
      </c>
      <c r="B31" s="1">
        <v>11756251.74</v>
      </c>
      <c r="C31" s="1">
        <v>11756251.74</v>
      </c>
      <c r="D31" s="2">
        <v>0.92290000000000005</v>
      </c>
      <c r="F31" s="15">
        <v>-1271197.32</v>
      </c>
      <c r="G31" s="21">
        <f>C31</f>
        <v>11756251.74</v>
      </c>
      <c r="H31" s="22">
        <v>-1271197.32</v>
      </c>
      <c r="I31" s="23">
        <f>+H31/G31</f>
        <v>-0.10812947426728037</v>
      </c>
      <c r="K31" s="15">
        <v>0</v>
      </c>
    </row>
    <row r="32" spans="1:11" ht="15" thickBot="1" x14ac:dyDescent="0.4">
      <c r="A32" s="10" t="s">
        <v>9</v>
      </c>
      <c r="B32" s="1">
        <v>11322838.92</v>
      </c>
      <c r="C32" s="1">
        <v>11322838.92</v>
      </c>
      <c r="D32" s="2">
        <v>0.84289999999999998</v>
      </c>
      <c r="F32" s="15">
        <v>-813953.47</v>
      </c>
      <c r="G32" s="21">
        <f>+C32+G31</f>
        <v>23079090.66</v>
      </c>
      <c r="H32" s="22">
        <v>-2085150.79</v>
      </c>
      <c r="I32" s="23">
        <f t="shared" ref="I32:I42" si="0">+H32/G32</f>
        <v>-9.0348047967674996E-2</v>
      </c>
      <c r="K32" s="15">
        <v>570855.86</v>
      </c>
    </row>
    <row r="33" spans="1:12" ht="15" thickBot="1" x14ac:dyDescent="0.4">
      <c r="A33" s="10" t="s">
        <v>10</v>
      </c>
      <c r="B33" s="1">
        <v>4311750.09</v>
      </c>
      <c r="C33" s="1">
        <v>4311750.09</v>
      </c>
      <c r="D33" s="2">
        <v>0.85619999999999996</v>
      </c>
      <c r="F33" s="15">
        <v>-1583473.17</v>
      </c>
      <c r="G33" s="21">
        <f t="shared" ref="G33:G42" si="1">C33</f>
        <v>4311750.09</v>
      </c>
      <c r="H33" s="22">
        <v>-3668623.96</v>
      </c>
      <c r="I33" s="23">
        <f t="shared" si="0"/>
        <v>-0.850843366017069</v>
      </c>
      <c r="K33" s="15">
        <v>329173.81</v>
      </c>
    </row>
    <row r="34" spans="1:12" ht="15" thickBot="1" x14ac:dyDescent="0.4">
      <c r="A34" s="10" t="s">
        <v>11</v>
      </c>
      <c r="B34" s="1">
        <v>18224965.949999999</v>
      </c>
      <c r="C34" s="1">
        <v>18224965.949999999</v>
      </c>
      <c r="D34" s="2">
        <v>0.81840000000000002</v>
      </c>
      <c r="F34" s="15">
        <v>-1232828.1599999999</v>
      </c>
      <c r="G34" s="21">
        <f t="shared" ref="G34:G42" si="2">+C34+G33</f>
        <v>22536716.039999999</v>
      </c>
      <c r="H34" s="22">
        <v>-4901452.12</v>
      </c>
      <c r="I34" s="23">
        <f t="shared" si="0"/>
        <v>-0.21748741526052437</v>
      </c>
      <c r="K34" s="15">
        <v>533534.38</v>
      </c>
    </row>
    <row r="35" spans="1:12" ht="15" thickBot="1" x14ac:dyDescent="0.4">
      <c r="A35" s="10" t="s">
        <v>12</v>
      </c>
      <c r="B35" s="1">
        <v>18898382.550000001</v>
      </c>
      <c r="C35" s="1">
        <v>20182939.879999999</v>
      </c>
      <c r="D35" s="2">
        <v>0.90069999999999995</v>
      </c>
      <c r="F35" s="15">
        <v>-1414217.29</v>
      </c>
      <c r="G35" s="21">
        <f t="shared" ref="G35:G42" si="3">C35</f>
        <v>20182939.879999999</v>
      </c>
      <c r="H35" s="22">
        <v>-6315669.4100000001</v>
      </c>
      <c r="I35" s="23">
        <f t="shared" si="0"/>
        <v>-0.31292118232282029</v>
      </c>
      <c r="K35" s="15">
        <v>473484.23</v>
      </c>
    </row>
    <row r="36" spans="1:12" ht="15" thickBot="1" x14ac:dyDescent="0.4">
      <c r="A36" s="10" t="s">
        <v>13</v>
      </c>
      <c r="B36" s="1">
        <v>37866839.869999997</v>
      </c>
      <c r="C36" s="1">
        <v>37866839.869999997</v>
      </c>
      <c r="D36" s="2">
        <v>0.51659999999999995</v>
      </c>
      <c r="F36" s="15">
        <v>-2470097.08</v>
      </c>
      <c r="G36" s="21">
        <f t="shared" ref="G36:G42" si="4">+C36+G35</f>
        <v>58049779.75</v>
      </c>
      <c r="H36" s="22">
        <v>-8785766.4900000002</v>
      </c>
      <c r="I36" s="23">
        <f t="shared" si="0"/>
        <v>-0.15134883418743722</v>
      </c>
      <c r="K36" s="15">
        <v>610915.06999999995</v>
      </c>
    </row>
    <row r="37" spans="1:12" ht="15" thickBot="1" x14ac:dyDescent="0.4">
      <c r="A37" s="10" t="s">
        <v>14</v>
      </c>
      <c r="B37" s="1">
        <v>18965357.760000002</v>
      </c>
      <c r="C37" s="1">
        <v>20389690.07</v>
      </c>
      <c r="D37" s="2">
        <v>0.87780000000000002</v>
      </c>
      <c r="F37" s="15">
        <v>-1756975.25</v>
      </c>
      <c r="G37" s="21">
        <f t="shared" ref="G37:G42" si="5">C37</f>
        <v>20389690.07</v>
      </c>
      <c r="H37" s="22">
        <v>-10542741.74</v>
      </c>
      <c r="I37" s="23">
        <f t="shared" si="0"/>
        <v>-0.51706238318511133</v>
      </c>
      <c r="K37" s="15">
        <v>669342.18000000005</v>
      </c>
    </row>
    <row r="38" spans="1:12" ht="15" thickBot="1" x14ac:dyDescent="0.4">
      <c r="A38" s="10" t="s">
        <v>15</v>
      </c>
      <c r="B38" s="1">
        <v>16414881.369999999</v>
      </c>
      <c r="C38" s="1">
        <v>17892135.989999998</v>
      </c>
      <c r="D38" s="2">
        <v>0.82709999999999995</v>
      </c>
      <c r="F38" s="15">
        <v>-2231147.1</v>
      </c>
      <c r="G38" s="21">
        <f t="shared" ref="G38:G42" si="6">+C38+G37</f>
        <v>38281826.060000002</v>
      </c>
      <c r="H38" s="22">
        <v>-12773888.84</v>
      </c>
      <c r="I38" s="23">
        <f t="shared" si="0"/>
        <v>-0.33368023824096543</v>
      </c>
      <c r="K38" s="15">
        <v>655105.26</v>
      </c>
    </row>
    <row r="39" spans="1:12" ht="15" thickBot="1" x14ac:dyDescent="0.4">
      <c r="A39" s="10" t="s">
        <v>16</v>
      </c>
      <c r="B39" s="1">
        <v>12907169.91</v>
      </c>
      <c r="C39" s="1">
        <v>13445993.34</v>
      </c>
      <c r="D39" s="2">
        <v>0.87070000000000003</v>
      </c>
      <c r="F39" s="15">
        <v>-1308203.76</v>
      </c>
      <c r="G39" s="21">
        <f t="shared" ref="G39:G42" si="7">C39</f>
        <v>13445993.34</v>
      </c>
      <c r="H39" s="22">
        <v>-14082092.6</v>
      </c>
      <c r="I39" s="23">
        <f t="shared" si="0"/>
        <v>-1.0473077179138333</v>
      </c>
      <c r="K39" s="15">
        <v>795844.15</v>
      </c>
    </row>
    <row r="40" spans="1:12" ht="15" thickBot="1" x14ac:dyDescent="0.4">
      <c r="A40" s="10" t="s">
        <v>17</v>
      </c>
      <c r="B40" s="1">
        <v>15751506.91</v>
      </c>
      <c r="C40" s="1">
        <v>17678229.739999998</v>
      </c>
      <c r="D40" s="2">
        <v>0.67479999999999996</v>
      </c>
      <c r="F40" s="15">
        <v>-1855805.35</v>
      </c>
      <c r="G40" s="21">
        <f t="shared" ref="G40:G42" si="8">+C40+G39</f>
        <v>31124223.079999998</v>
      </c>
      <c r="H40" s="22">
        <v>-15937897.949999999</v>
      </c>
      <c r="I40" s="23">
        <f t="shared" si="0"/>
        <v>-0.51207376033239771</v>
      </c>
      <c r="K40" s="15">
        <v>270801.8</v>
      </c>
    </row>
    <row r="41" spans="1:12" ht="15" thickBot="1" x14ac:dyDescent="0.4">
      <c r="A41" s="10" t="s">
        <v>18</v>
      </c>
      <c r="B41" s="1">
        <v>32626051.129999999</v>
      </c>
      <c r="C41" s="1">
        <v>35051069.640000001</v>
      </c>
      <c r="D41" s="2">
        <v>0.77759999999999996</v>
      </c>
      <c r="F41" s="15">
        <v>-375825.15</v>
      </c>
      <c r="G41" s="21">
        <f t="shared" ref="G41:G42" si="9">C41</f>
        <v>35051069.640000001</v>
      </c>
      <c r="H41" s="22">
        <v>-16313723.1</v>
      </c>
      <c r="I41" s="23">
        <f t="shared" si="0"/>
        <v>-0.46542725421945208</v>
      </c>
      <c r="K41" s="15">
        <v>959193.35</v>
      </c>
    </row>
    <row r="42" spans="1:12" ht="15" thickBot="1" x14ac:dyDescent="0.4">
      <c r="A42" s="10" t="s">
        <v>19</v>
      </c>
      <c r="B42" s="1">
        <v>28819310.280000001</v>
      </c>
      <c r="C42" s="1">
        <v>30245769.469999999</v>
      </c>
      <c r="D42" s="2">
        <v>0.84640000000000004</v>
      </c>
      <c r="F42" s="15">
        <v>-1102229.4099999999</v>
      </c>
      <c r="G42" s="21">
        <f t="shared" ref="G42:G45" si="10">+C42+G41</f>
        <v>65296839.109999999</v>
      </c>
      <c r="H42" s="22">
        <v>-17415952.510000002</v>
      </c>
      <c r="I42" s="23">
        <f t="shared" si="0"/>
        <v>-0.26671968731381984</v>
      </c>
      <c r="K42" s="15">
        <v>311233.33999999997</v>
      </c>
    </row>
    <row r="43" spans="1:12" ht="15" thickBot="1" x14ac:dyDescent="0.4">
      <c r="A43" s="6">
        <v>2022</v>
      </c>
      <c r="B43" s="1"/>
      <c r="C43" s="1"/>
      <c r="D43" s="2"/>
      <c r="F43" s="15"/>
      <c r="G43" s="21"/>
      <c r="H43" s="21"/>
      <c r="I43" s="21"/>
      <c r="K43" s="15"/>
    </row>
    <row r="44" spans="1:12" ht="15" thickBot="1" x14ac:dyDescent="0.4">
      <c r="A44" s="10" t="s">
        <v>8</v>
      </c>
      <c r="B44" s="1">
        <v>25008192.879999999</v>
      </c>
      <c r="C44" s="1">
        <v>25008192.879999999</v>
      </c>
      <c r="D44" s="2">
        <v>0.86009999999999998</v>
      </c>
      <c r="F44" s="15">
        <v>-1223261.8799999999</v>
      </c>
      <c r="G44" s="21">
        <f t="shared" si="10"/>
        <v>25008192.879999999</v>
      </c>
      <c r="H44" s="22">
        <v>-1223261.8799999999</v>
      </c>
      <c r="I44" s="21"/>
      <c r="K44" s="15">
        <v>0</v>
      </c>
      <c r="L44" t="s">
        <v>27</v>
      </c>
    </row>
    <row r="45" spans="1:12" ht="15" thickBot="1" x14ac:dyDescent="0.4">
      <c r="A45" s="10" t="s">
        <v>9</v>
      </c>
      <c r="B45" s="1">
        <v>16921755.829999998</v>
      </c>
      <c r="C45" s="1">
        <v>18449855.829999998</v>
      </c>
      <c r="D45" s="2">
        <v>0.874</v>
      </c>
      <c r="F45" s="15">
        <v>-2288671.2599999998</v>
      </c>
      <c r="G45" s="21">
        <f t="shared" si="10"/>
        <v>43458048.709999993</v>
      </c>
      <c r="H45" s="22">
        <v>-3511933.14</v>
      </c>
      <c r="I45" s="21"/>
      <c r="K45" s="15">
        <v>609740.23</v>
      </c>
      <c r="L45" t="s">
        <v>28</v>
      </c>
    </row>
    <row r="46" spans="1:12" ht="15" thickBot="1" x14ac:dyDescent="0.4">
      <c r="A46" s="6" t="s">
        <v>21</v>
      </c>
      <c r="B46" s="1">
        <v>758382836.67000008</v>
      </c>
      <c r="C46" s="1">
        <v>787396763.89000034</v>
      </c>
      <c r="D46" s="2">
        <v>31.808699999999998</v>
      </c>
      <c r="F46" s="15">
        <v>-1432910.2</v>
      </c>
      <c r="G46" s="21"/>
      <c r="H46" s="22">
        <v>-4944843.34</v>
      </c>
      <c r="I46" s="21"/>
      <c r="K46" s="15">
        <v>1080895.0899999999</v>
      </c>
      <c r="L46" t="s">
        <v>29</v>
      </c>
    </row>
    <row r="47" spans="1:12" ht="15" thickBot="1" x14ac:dyDescent="0.4">
      <c r="F47" s="15">
        <v>-1413501.42</v>
      </c>
      <c r="G47" s="21"/>
      <c r="H47" s="22">
        <v>-6358344.7599999998</v>
      </c>
      <c r="I47" s="21"/>
      <c r="K47" s="15">
        <v>727734.52</v>
      </c>
      <c r="L47" t="s">
        <v>30</v>
      </c>
    </row>
    <row r="48" spans="1:12" ht="15" thickBot="1" x14ac:dyDescent="0.4">
      <c r="F48" s="19"/>
      <c r="G48" s="21"/>
      <c r="H48" s="21"/>
      <c r="I48" s="21"/>
      <c r="K48" s="19"/>
    </row>
    <row r="49" spans="6:6" x14ac:dyDescent="0.35">
      <c r="F49" s="17"/>
    </row>
  </sheetData>
  <pageMargins left="0.7" right="0.7" top="0.75" bottom="0.75" header="0.3" footer="0.3"/>
  <pageSetup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429CC-1F5A-4CC5-BCE5-F85C2C9A66A8}">
  <sheetPr>
    <tabColor rgb="FF0070C0"/>
  </sheetPr>
  <dimension ref="A3:D33"/>
  <sheetViews>
    <sheetView topLeftCell="A16" workbookViewId="0">
      <selection activeCell="F14" sqref="F14"/>
    </sheetView>
  </sheetViews>
  <sheetFormatPr defaultRowHeight="14.5" x14ac:dyDescent="0.35"/>
  <cols>
    <col min="1" max="1" width="13.7265625" bestFit="1" customWidth="1"/>
    <col min="2" max="2" width="22.08984375" bestFit="1" customWidth="1"/>
    <col min="3" max="3" width="19.6328125" bestFit="1" customWidth="1"/>
    <col min="4" max="4" width="20.08984375" bestFit="1" customWidth="1"/>
  </cols>
  <sheetData>
    <row r="3" spans="1:4" x14ac:dyDescent="0.35">
      <c r="A3" s="5" t="s">
        <v>20</v>
      </c>
      <c r="B3" t="s">
        <v>24</v>
      </c>
      <c r="C3" t="s">
        <v>22</v>
      </c>
      <c r="D3" t="s">
        <v>23</v>
      </c>
    </row>
    <row r="4" spans="1:4" x14ac:dyDescent="0.35">
      <c r="A4" s="6">
        <v>2019</v>
      </c>
      <c r="B4" s="1"/>
      <c r="C4" s="1"/>
      <c r="D4" s="2"/>
    </row>
    <row r="5" spans="1:4" x14ac:dyDescent="0.35">
      <c r="A5" s="10" t="s">
        <v>8</v>
      </c>
      <c r="B5" s="1">
        <v>494586.92</v>
      </c>
      <c r="C5" s="1">
        <v>530436.92000000004</v>
      </c>
      <c r="D5" s="2">
        <v>0.88770000000000004</v>
      </c>
    </row>
    <row r="6" spans="1:4" x14ac:dyDescent="0.35">
      <c r="A6" s="10" t="s">
        <v>9</v>
      </c>
      <c r="B6" s="1">
        <v>559604.67000000004</v>
      </c>
      <c r="C6" s="1">
        <v>584170.67000000004</v>
      </c>
      <c r="D6" s="2">
        <v>0.6956</v>
      </c>
    </row>
    <row r="7" spans="1:4" x14ac:dyDescent="0.35">
      <c r="A7" s="10" t="s">
        <v>10</v>
      </c>
      <c r="B7" s="1">
        <v>286587.5</v>
      </c>
      <c r="C7" s="1">
        <v>291733.5</v>
      </c>
      <c r="D7" s="2">
        <v>0.9042</v>
      </c>
    </row>
    <row r="8" spans="1:4" x14ac:dyDescent="0.35">
      <c r="A8" s="10" t="s">
        <v>11</v>
      </c>
      <c r="B8" s="1">
        <v>625714.22</v>
      </c>
      <c r="C8" s="1">
        <v>657582.22</v>
      </c>
      <c r="D8" s="2">
        <v>0.83040000000000003</v>
      </c>
    </row>
    <row r="9" spans="1:4" x14ac:dyDescent="0.35">
      <c r="A9" s="10" t="s">
        <v>12</v>
      </c>
      <c r="B9" s="1">
        <v>712173.63</v>
      </c>
      <c r="C9" s="1">
        <v>750619.63</v>
      </c>
      <c r="D9" s="2">
        <v>0.71120000000000005</v>
      </c>
    </row>
    <row r="10" spans="1:4" x14ac:dyDescent="0.35">
      <c r="A10" s="10" t="s">
        <v>13</v>
      </c>
      <c r="B10" s="1">
        <v>767253.59</v>
      </c>
      <c r="C10" s="1">
        <v>781830.59</v>
      </c>
      <c r="D10" s="2">
        <v>0.91390000000000005</v>
      </c>
    </row>
    <row r="11" spans="1:4" x14ac:dyDescent="0.35">
      <c r="A11" s="10" t="s">
        <v>14</v>
      </c>
      <c r="B11" s="1">
        <v>1139555.7</v>
      </c>
      <c r="C11" s="1">
        <v>1236112.7</v>
      </c>
      <c r="D11" s="2">
        <v>0.78759999999999997</v>
      </c>
    </row>
    <row r="12" spans="1:4" x14ac:dyDescent="0.35">
      <c r="A12" s="10" t="s">
        <v>19</v>
      </c>
      <c r="B12" s="1">
        <v>15769.08</v>
      </c>
      <c r="C12" s="1">
        <v>16490.080000000002</v>
      </c>
      <c r="D12" s="2">
        <v>0.878</v>
      </c>
    </row>
    <row r="13" spans="1:4" x14ac:dyDescent="0.35">
      <c r="A13" s="6">
        <v>2020</v>
      </c>
      <c r="B13" s="1"/>
      <c r="C13" s="1"/>
      <c r="D13" s="2"/>
    </row>
    <row r="14" spans="1:4" x14ac:dyDescent="0.35">
      <c r="A14" s="10" t="s">
        <v>15</v>
      </c>
      <c r="B14" s="1">
        <v>116376.36</v>
      </c>
      <c r="C14" s="1">
        <v>123854.36</v>
      </c>
      <c r="D14" s="2">
        <v>0.82020000000000004</v>
      </c>
    </row>
    <row r="15" spans="1:4" x14ac:dyDescent="0.35">
      <c r="A15" s="10" t="s">
        <v>16</v>
      </c>
      <c r="B15" s="1">
        <v>54325.81</v>
      </c>
      <c r="C15" s="1">
        <v>54325.81</v>
      </c>
      <c r="D15" s="2">
        <v>0.93479999999999996</v>
      </c>
    </row>
    <row r="16" spans="1:4" x14ac:dyDescent="0.35">
      <c r="A16" s="10" t="s">
        <v>17</v>
      </c>
      <c r="B16" s="1">
        <v>43586.38</v>
      </c>
      <c r="C16" s="1">
        <v>46234.38</v>
      </c>
      <c r="D16" s="2">
        <v>0.33879999999999999</v>
      </c>
    </row>
    <row r="17" spans="1:4" x14ac:dyDescent="0.35">
      <c r="A17" s="6">
        <v>2021</v>
      </c>
      <c r="B17" s="1"/>
      <c r="C17" s="1"/>
      <c r="D17" s="2"/>
    </row>
    <row r="18" spans="1:4" x14ac:dyDescent="0.35">
      <c r="A18" s="10" t="s">
        <v>8</v>
      </c>
      <c r="B18" s="1">
        <v>53730.01</v>
      </c>
      <c r="C18" s="1">
        <v>53730.01</v>
      </c>
      <c r="D18" s="2">
        <v>0.94879999999999998</v>
      </c>
    </row>
    <row r="19" spans="1:4" x14ac:dyDescent="0.35">
      <c r="A19" s="10" t="s">
        <v>9</v>
      </c>
      <c r="B19" s="1">
        <v>16803.68</v>
      </c>
      <c r="C19" s="1">
        <v>16803.68</v>
      </c>
      <c r="D19" s="2">
        <v>0.40379999999999999</v>
      </c>
    </row>
    <row r="20" spans="1:4" x14ac:dyDescent="0.35">
      <c r="A20" s="10" t="s">
        <v>10</v>
      </c>
      <c r="B20" s="1">
        <v>100191.86</v>
      </c>
      <c r="C20" s="1">
        <v>100191.86</v>
      </c>
      <c r="D20" s="2">
        <v>0.752</v>
      </c>
    </row>
    <row r="21" spans="1:4" x14ac:dyDescent="0.35">
      <c r="A21" s="10" t="s">
        <v>11</v>
      </c>
      <c r="B21" s="1">
        <v>148801.14000000001</v>
      </c>
      <c r="C21" s="1">
        <v>148801.14000000001</v>
      </c>
      <c r="D21" s="2">
        <v>0.90410000000000001</v>
      </c>
    </row>
    <row r="22" spans="1:4" x14ac:dyDescent="0.35">
      <c r="A22" s="10" t="s">
        <v>12</v>
      </c>
      <c r="B22" s="1">
        <v>14910.34</v>
      </c>
      <c r="C22" s="1">
        <v>15923.82</v>
      </c>
      <c r="D22" s="2">
        <v>0.43959999999999999</v>
      </c>
    </row>
    <row r="23" spans="1:4" x14ac:dyDescent="0.35">
      <c r="A23" s="10" t="s">
        <v>13</v>
      </c>
      <c r="B23" s="1">
        <v>1183048.53</v>
      </c>
      <c r="C23" s="1">
        <v>1183048.53</v>
      </c>
      <c r="D23" s="2">
        <v>0.63229999999999997</v>
      </c>
    </row>
    <row r="24" spans="1:4" x14ac:dyDescent="0.35">
      <c r="A24" s="10" t="s">
        <v>14</v>
      </c>
      <c r="B24" s="1">
        <v>202570.34</v>
      </c>
      <c r="C24" s="1">
        <v>217783.74</v>
      </c>
      <c r="D24" s="2">
        <v>0.84830000000000005</v>
      </c>
    </row>
    <row r="25" spans="1:4" x14ac:dyDescent="0.35">
      <c r="A25" s="10" t="s">
        <v>15</v>
      </c>
      <c r="B25" s="1">
        <v>75632.95</v>
      </c>
      <c r="C25" s="1">
        <v>82439.53</v>
      </c>
      <c r="D25" s="2">
        <v>0.39500000000000002</v>
      </c>
    </row>
    <row r="26" spans="1:4" x14ac:dyDescent="0.35">
      <c r="A26" s="10" t="s">
        <v>16</v>
      </c>
      <c r="B26" s="1">
        <v>5705.39</v>
      </c>
      <c r="C26" s="1">
        <v>5943.57</v>
      </c>
      <c r="D26" s="2">
        <v>0.44359999999999999</v>
      </c>
    </row>
    <row r="27" spans="1:4" x14ac:dyDescent="0.35">
      <c r="A27" s="10" t="s">
        <v>17</v>
      </c>
      <c r="B27" s="1">
        <v>254794.88</v>
      </c>
      <c r="C27" s="1">
        <v>285961.37</v>
      </c>
      <c r="D27" s="2">
        <v>0.70320000000000005</v>
      </c>
    </row>
    <row r="28" spans="1:4" x14ac:dyDescent="0.35">
      <c r="A28" s="10" t="s">
        <v>18</v>
      </c>
      <c r="B28" s="1">
        <v>691443.68</v>
      </c>
      <c r="C28" s="1">
        <v>742837.08</v>
      </c>
      <c r="D28" s="2">
        <v>0.43140000000000001</v>
      </c>
    </row>
    <row r="29" spans="1:4" x14ac:dyDescent="0.35">
      <c r="A29" s="10" t="s">
        <v>19</v>
      </c>
      <c r="B29" s="1">
        <v>95202.75</v>
      </c>
      <c r="C29" s="1">
        <v>99914.97</v>
      </c>
      <c r="D29" s="2">
        <v>0.88260000000000005</v>
      </c>
    </row>
    <row r="30" spans="1:4" x14ac:dyDescent="0.35">
      <c r="A30" s="6">
        <v>2022</v>
      </c>
      <c r="B30" s="1"/>
      <c r="C30" s="1"/>
      <c r="D30" s="2"/>
    </row>
    <row r="31" spans="1:4" x14ac:dyDescent="0.35">
      <c r="A31" s="10" t="s">
        <v>8</v>
      </c>
      <c r="B31" s="1">
        <v>1750524.68</v>
      </c>
      <c r="C31" s="1">
        <v>1750524.68</v>
      </c>
      <c r="D31" s="2">
        <v>0.86070000000000002</v>
      </c>
    </row>
    <row r="32" spans="1:4" x14ac:dyDescent="0.35">
      <c r="A32" s="10" t="s">
        <v>9</v>
      </c>
      <c r="B32" s="1">
        <v>212529.69</v>
      </c>
      <c r="C32" s="1">
        <v>231717.69</v>
      </c>
      <c r="D32" s="2">
        <v>0.86040000000000005</v>
      </c>
    </row>
    <row r="33" spans="1:4" x14ac:dyDescent="0.35">
      <c r="A33" s="6" t="s">
        <v>21</v>
      </c>
      <c r="B33" s="1">
        <v>9621423.7799999975</v>
      </c>
      <c r="C33" s="1">
        <v>10009012.529999999</v>
      </c>
      <c r="D33" s="2">
        <v>18.208200000000005</v>
      </c>
    </row>
  </sheetData>
  <pageMargins left="0.7" right="0.7" top="0.75" bottom="0.75" header="0.3" footer="0.3"/>
  <pageSetup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94888-1E0D-4BA4-A9FE-B1B1B9B3A4D7}">
  <dimension ref="A1:AX11"/>
  <sheetViews>
    <sheetView showGridLines="0" zoomScale="70" zoomScaleNormal="70" workbookViewId="0">
      <selection activeCell="C17" sqref="C17"/>
    </sheetView>
  </sheetViews>
  <sheetFormatPr defaultRowHeight="14.5" x14ac:dyDescent="0.35"/>
  <cols>
    <col min="1" max="1" width="4.81640625" bestFit="1" customWidth="1"/>
    <col min="2" max="2" width="6.81640625" bestFit="1" customWidth="1"/>
    <col min="3" max="50" width="36.81640625" bestFit="1" customWidth="1"/>
  </cols>
  <sheetData>
    <row r="1" spans="1:50" x14ac:dyDescent="0.35">
      <c r="A1" s="13"/>
      <c r="B1" s="13"/>
      <c r="C1" s="13" t="s">
        <v>33</v>
      </c>
      <c r="D1" s="13" t="s">
        <v>33</v>
      </c>
      <c r="E1" s="13" t="s">
        <v>33</v>
      </c>
      <c r="F1" s="13" t="s">
        <v>33</v>
      </c>
      <c r="G1" s="13" t="s">
        <v>33</v>
      </c>
      <c r="H1" s="13" t="s">
        <v>33</v>
      </c>
      <c r="I1" s="13" t="s">
        <v>33</v>
      </c>
      <c r="J1" s="13" t="s">
        <v>33</v>
      </c>
      <c r="K1" s="13" t="s">
        <v>33</v>
      </c>
      <c r="L1" s="13" t="s">
        <v>33</v>
      </c>
      <c r="M1" s="13" t="s">
        <v>33</v>
      </c>
      <c r="N1" s="13" t="s">
        <v>33</v>
      </c>
      <c r="O1" s="13" t="s">
        <v>33</v>
      </c>
      <c r="P1" s="13" t="s">
        <v>33</v>
      </c>
      <c r="Q1" s="13" t="s">
        <v>33</v>
      </c>
      <c r="R1" s="13" t="s">
        <v>33</v>
      </c>
      <c r="S1" s="13" t="s">
        <v>33</v>
      </c>
      <c r="T1" s="13" t="s">
        <v>33</v>
      </c>
      <c r="U1" s="13" t="s">
        <v>33</v>
      </c>
      <c r="V1" s="13" t="s">
        <v>33</v>
      </c>
      <c r="W1" s="13" t="s">
        <v>33</v>
      </c>
      <c r="X1" s="13" t="s">
        <v>33</v>
      </c>
      <c r="Y1" s="13" t="s">
        <v>33</v>
      </c>
      <c r="Z1" s="13" t="s">
        <v>33</v>
      </c>
      <c r="AA1" s="13" t="s">
        <v>33</v>
      </c>
      <c r="AB1" s="13" t="s">
        <v>33</v>
      </c>
      <c r="AC1" s="13" t="s">
        <v>33</v>
      </c>
      <c r="AD1" s="13" t="s">
        <v>33</v>
      </c>
      <c r="AE1" s="13" t="s">
        <v>33</v>
      </c>
      <c r="AF1" s="13" t="s">
        <v>33</v>
      </c>
      <c r="AG1" s="13" t="s">
        <v>33</v>
      </c>
      <c r="AH1" s="13" t="s">
        <v>33</v>
      </c>
      <c r="AI1" s="13" t="s">
        <v>33</v>
      </c>
      <c r="AJ1" s="13" t="s">
        <v>33</v>
      </c>
      <c r="AK1" s="13" t="s">
        <v>33</v>
      </c>
      <c r="AL1" s="13" t="s">
        <v>33</v>
      </c>
      <c r="AM1" s="13" t="s">
        <v>33</v>
      </c>
      <c r="AN1" s="13" t="s">
        <v>33</v>
      </c>
      <c r="AO1" s="13" t="s">
        <v>33</v>
      </c>
      <c r="AP1" s="13" t="s">
        <v>33</v>
      </c>
      <c r="AQ1" s="13" t="s">
        <v>33</v>
      </c>
      <c r="AR1" s="13" t="s">
        <v>33</v>
      </c>
      <c r="AS1" s="13" t="s">
        <v>33</v>
      </c>
      <c r="AT1" s="13" t="s">
        <v>33</v>
      </c>
      <c r="AU1" s="13" t="s">
        <v>33</v>
      </c>
      <c r="AV1" s="13" t="s">
        <v>33</v>
      </c>
      <c r="AW1" s="13" t="s">
        <v>33</v>
      </c>
      <c r="AX1" s="13" t="s">
        <v>33</v>
      </c>
    </row>
    <row r="2" spans="1:50" x14ac:dyDescent="0.35">
      <c r="A2" s="13"/>
      <c r="B2" s="13"/>
      <c r="C2" s="12" t="s">
        <v>58</v>
      </c>
      <c r="D2" s="12" t="s">
        <v>58</v>
      </c>
      <c r="E2" s="12" t="s">
        <v>58</v>
      </c>
      <c r="F2" s="12" t="s">
        <v>58</v>
      </c>
      <c r="G2" s="12" t="s">
        <v>58</v>
      </c>
      <c r="H2" s="12" t="s">
        <v>58</v>
      </c>
      <c r="I2" s="12" t="s">
        <v>58</v>
      </c>
      <c r="J2" s="12" t="s">
        <v>58</v>
      </c>
      <c r="K2" s="12" t="s">
        <v>58</v>
      </c>
      <c r="L2" s="12" t="s">
        <v>58</v>
      </c>
      <c r="M2" s="12" t="s">
        <v>58</v>
      </c>
      <c r="N2" s="12" t="s">
        <v>58</v>
      </c>
      <c r="O2" s="12" t="s">
        <v>58</v>
      </c>
      <c r="P2" s="12" t="s">
        <v>58</v>
      </c>
      <c r="Q2" s="12" t="s">
        <v>58</v>
      </c>
      <c r="R2" s="12" t="s">
        <v>58</v>
      </c>
      <c r="S2" s="12" t="s">
        <v>58</v>
      </c>
      <c r="T2" s="12" t="s">
        <v>58</v>
      </c>
      <c r="U2" s="12" t="s">
        <v>58</v>
      </c>
      <c r="V2" s="12" t="s">
        <v>58</v>
      </c>
      <c r="W2" s="12" t="s">
        <v>58</v>
      </c>
      <c r="X2" s="12" t="s">
        <v>58</v>
      </c>
      <c r="Y2" s="12" t="s">
        <v>58</v>
      </c>
      <c r="Z2" s="12" t="s">
        <v>58</v>
      </c>
      <c r="AA2" s="12" t="s">
        <v>58</v>
      </c>
      <c r="AB2" s="12" t="s">
        <v>58</v>
      </c>
      <c r="AC2" s="12" t="s">
        <v>58</v>
      </c>
      <c r="AD2" s="12" t="s">
        <v>58</v>
      </c>
      <c r="AE2" s="12" t="s">
        <v>58</v>
      </c>
      <c r="AF2" s="12" t="s">
        <v>58</v>
      </c>
      <c r="AG2" s="12" t="s">
        <v>58</v>
      </c>
      <c r="AH2" s="12" t="s">
        <v>58</v>
      </c>
      <c r="AI2" s="12" t="s">
        <v>58</v>
      </c>
      <c r="AJ2" s="12" t="s">
        <v>58</v>
      </c>
      <c r="AK2" s="12" t="s">
        <v>58</v>
      </c>
      <c r="AL2" s="12" t="s">
        <v>58</v>
      </c>
      <c r="AM2" s="12" t="s">
        <v>58</v>
      </c>
      <c r="AN2" s="12" t="s">
        <v>58</v>
      </c>
      <c r="AO2" s="12" t="s">
        <v>58</v>
      </c>
      <c r="AP2" s="12" t="s">
        <v>58</v>
      </c>
      <c r="AQ2" s="12" t="s">
        <v>58</v>
      </c>
      <c r="AR2" s="12" t="s">
        <v>58</v>
      </c>
      <c r="AS2" s="12" t="s">
        <v>58</v>
      </c>
      <c r="AT2" s="12" t="s">
        <v>58</v>
      </c>
      <c r="AU2" s="12" t="s">
        <v>58</v>
      </c>
      <c r="AV2" s="12" t="s">
        <v>58</v>
      </c>
      <c r="AW2" s="12" t="s">
        <v>58</v>
      </c>
      <c r="AX2" s="12" t="s">
        <v>58</v>
      </c>
    </row>
    <row r="3" spans="1:50" x14ac:dyDescent="0.35">
      <c r="A3" s="13"/>
      <c r="B3" s="13"/>
      <c r="C3" s="12" t="s">
        <v>57</v>
      </c>
      <c r="D3" s="12" t="s">
        <v>57</v>
      </c>
      <c r="E3" s="13" t="s">
        <v>57</v>
      </c>
      <c r="F3" s="13" t="s">
        <v>57</v>
      </c>
      <c r="G3" s="13" t="s">
        <v>57</v>
      </c>
      <c r="H3" s="13" t="s">
        <v>57</v>
      </c>
      <c r="I3" s="13" t="s">
        <v>57</v>
      </c>
      <c r="J3" s="13" t="s">
        <v>57</v>
      </c>
      <c r="K3" s="13" t="s">
        <v>57</v>
      </c>
      <c r="L3" s="13" t="s">
        <v>57</v>
      </c>
      <c r="M3" s="13" t="s">
        <v>57</v>
      </c>
      <c r="N3" s="13" t="s">
        <v>57</v>
      </c>
      <c r="O3" s="13" t="s">
        <v>57</v>
      </c>
      <c r="P3" s="13" t="s">
        <v>57</v>
      </c>
      <c r="Q3" s="13" t="s">
        <v>57</v>
      </c>
      <c r="R3" s="13" t="s">
        <v>57</v>
      </c>
      <c r="S3" s="13" t="s">
        <v>57</v>
      </c>
      <c r="T3" s="13" t="s">
        <v>57</v>
      </c>
      <c r="U3" s="13" t="s">
        <v>57</v>
      </c>
      <c r="V3" s="13" t="s">
        <v>57</v>
      </c>
      <c r="W3" s="13" t="s">
        <v>57</v>
      </c>
      <c r="X3" s="13" t="s">
        <v>57</v>
      </c>
      <c r="Y3" s="13" t="s">
        <v>57</v>
      </c>
      <c r="Z3" s="13" t="s">
        <v>57</v>
      </c>
      <c r="AA3" s="13" t="s">
        <v>57</v>
      </c>
      <c r="AB3" s="13" t="s">
        <v>57</v>
      </c>
      <c r="AC3" s="13" t="s">
        <v>57</v>
      </c>
      <c r="AD3" s="13" t="s">
        <v>57</v>
      </c>
      <c r="AE3" s="13" t="s">
        <v>57</v>
      </c>
      <c r="AF3" s="13" t="s">
        <v>57</v>
      </c>
      <c r="AG3" s="13" t="s">
        <v>57</v>
      </c>
      <c r="AH3" s="13" t="s">
        <v>57</v>
      </c>
      <c r="AI3" s="13" t="s">
        <v>57</v>
      </c>
      <c r="AJ3" s="13" t="s">
        <v>57</v>
      </c>
      <c r="AK3" s="13" t="s">
        <v>57</v>
      </c>
      <c r="AL3" s="13" t="s">
        <v>57</v>
      </c>
      <c r="AM3" s="13" t="s">
        <v>57</v>
      </c>
      <c r="AN3" s="13" t="s">
        <v>57</v>
      </c>
      <c r="AO3" s="13" t="s">
        <v>57</v>
      </c>
      <c r="AP3" s="13" t="s">
        <v>57</v>
      </c>
      <c r="AQ3" s="13" t="s">
        <v>57</v>
      </c>
      <c r="AR3" s="13" t="s">
        <v>57</v>
      </c>
      <c r="AS3" s="13" t="s">
        <v>57</v>
      </c>
      <c r="AT3" s="13" t="s">
        <v>57</v>
      </c>
      <c r="AU3" s="13" t="s">
        <v>57</v>
      </c>
      <c r="AV3" s="13" t="s">
        <v>57</v>
      </c>
      <c r="AW3" s="13" t="s">
        <v>57</v>
      </c>
      <c r="AX3" s="13" t="s">
        <v>57</v>
      </c>
    </row>
    <row r="4" spans="1:50" x14ac:dyDescent="0.35">
      <c r="A4" s="13"/>
      <c r="B4" s="13"/>
      <c r="C4" s="13" t="s">
        <v>56</v>
      </c>
      <c r="D4" s="13" t="s">
        <v>56</v>
      </c>
      <c r="E4" s="13" t="s">
        <v>56</v>
      </c>
      <c r="F4" s="13" t="s">
        <v>56</v>
      </c>
      <c r="G4" s="13" t="s">
        <v>56</v>
      </c>
      <c r="H4" s="13" t="s">
        <v>56</v>
      </c>
      <c r="I4" s="13" t="s">
        <v>56</v>
      </c>
      <c r="J4" s="13" t="s">
        <v>56</v>
      </c>
      <c r="K4" s="13" t="s">
        <v>56</v>
      </c>
      <c r="L4" s="13" t="s">
        <v>56</v>
      </c>
      <c r="M4" s="13" t="s">
        <v>56</v>
      </c>
      <c r="N4" s="13" t="s">
        <v>56</v>
      </c>
      <c r="O4" s="13" t="s">
        <v>56</v>
      </c>
      <c r="P4" s="13" t="s">
        <v>56</v>
      </c>
      <c r="Q4" s="13" t="s">
        <v>56</v>
      </c>
      <c r="R4" s="13" t="s">
        <v>56</v>
      </c>
      <c r="S4" s="13" t="s">
        <v>56</v>
      </c>
      <c r="T4" s="13" t="s">
        <v>56</v>
      </c>
      <c r="U4" s="13" t="s">
        <v>56</v>
      </c>
      <c r="V4" s="13" t="s">
        <v>56</v>
      </c>
      <c r="W4" s="13" t="s">
        <v>56</v>
      </c>
      <c r="X4" s="13" t="s">
        <v>56</v>
      </c>
      <c r="Y4" s="13" t="s">
        <v>56</v>
      </c>
      <c r="Z4" s="13" t="s">
        <v>56</v>
      </c>
      <c r="AA4" s="13" t="s">
        <v>56</v>
      </c>
      <c r="AB4" s="13" t="s">
        <v>56</v>
      </c>
      <c r="AC4" s="13" t="s">
        <v>56</v>
      </c>
      <c r="AD4" s="13" t="s">
        <v>56</v>
      </c>
      <c r="AE4" s="13" t="s">
        <v>56</v>
      </c>
      <c r="AF4" s="13" t="s">
        <v>56</v>
      </c>
      <c r="AG4" s="13" t="s">
        <v>56</v>
      </c>
      <c r="AH4" s="13" t="s">
        <v>56</v>
      </c>
      <c r="AI4" s="13" t="s">
        <v>56</v>
      </c>
      <c r="AJ4" s="13" t="s">
        <v>56</v>
      </c>
      <c r="AK4" s="13" t="s">
        <v>56</v>
      </c>
      <c r="AL4" s="13" t="s">
        <v>56</v>
      </c>
      <c r="AM4" s="13" t="s">
        <v>56</v>
      </c>
      <c r="AN4" s="13" t="s">
        <v>56</v>
      </c>
      <c r="AO4" s="13" t="s">
        <v>56</v>
      </c>
      <c r="AP4" s="13" t="s">
        <v>56</v>
      </c>
      <c r="AQ4" s="13" t="s">
        <v>56</v>
      </c>
      <c r="AR4" s="13" t="s">
        <v>56</v>
      </c>
      <c r="AS4" s="13" t="s">
        <v>56</v>
      </c>
      <c r="AT4" s="13" t="s">
        <v>56</v>
      </c>
      <c r="AU4" s="13" t="s">
        <v>56</v>
      </c>
      <c r="AV4" s="13" t="s">
        <v>56</v>
      </c>
      <c r="AW4" s="13" t="s">
        <v>56</v>
      </c>
      <c r="AX4" s="13" t="s">
        <v>56</v>
      </c>
    </row>
    <row r="5" spans="1:50" x14ac:dyDescent="0.35">
      <c r="A5" s="13"/>
      <c r="B5" s="13"/>
      <c r="C5" s="12" t="s">
        <v>32</v>
      </c>
      <c r="D5" s="12" t="s">
        <v>32</v>
      </c>
      <c r="E5" s="12" t="s">
        <v>32</v>
      </c>
      <c r="F5" s="12" t="s">
        <v>32</v>
      </c>
      <c r="G5" s="12" t="s">
        <v>32</v>
      </c>
      <c r="H5" s="12" t="s">
        <v>32</v>
      </c>
      <c r="I5" s="12" t="s">
        <v>32</v>
      </c>
      <c r="J5" s="12" t="s">
        <v>32</v>
      </c>
      <c r="K5" s="12" t="s">
        <v>32</v>
      </c>
      <c r="L5" s="12" t="s">
        <v>32</v>
      </c>
      <c r="M5" s="12" t="s">
        <v>32</v>
      </c>
      <c r="N5" s="12" t="s">
        <v>32</v>
      </c>
      <c r="O5" s="12" t="s">
        <v>32</v>
      </c>
      <c r="P5" s="12" t="s">
        <v>32</v>
      </c>
      <c r="Q5" s="12" t="s">
        <v>32</v>
      </c>
      <c r="R5" s="12" t="s">
        <v>32</v>
      </c>
      <c r="S5" s="12" t="s">
        <v>32</v>
      </c>
      <c r="T5" s="12" t="s">
        <v>32</v>
      </c>
      <c r="U5" s="12" t="s">
        <v>32</v>
      </c>
      <c r="V5" s="12" t="s">
        <v>32</v>
      </c>
      <c r="W5" s="12" t="s">
        <v>32</v>
      </c>
      <c r="X5" s="12" t="s">
        <v>32</v>
      </c>
      <c r="Y5" s="12" t="s">
        <v>32</v>
      </c>
      <c r="Z5" s="12" t="s">
        <v>32</v>
      </c>
      <c r="AA5" s="12" t="s">
        <v>32</v>
      </c>
      <c r="AB5" s="12" t="s">
        <v>32</v>
      </c>
      <c r="AC5" s="12" t="s">
        <v>32</v>
      </c>
      <c r="AD5" s="12" t="s">
        <v>32</v>
      </c>
      <c r="AE5" s="12" t="s">
        <v>32</v>
      </c>
      <c r="AF5" s="12" t="s">
        <v>32</v>
      </c>
      <c r="AG5" s="12" t="s">
        <v>32</v>
      </c>
      <c r="AH5" s="12" t="s">
        <v>32</v>
      </c>
      <c r="AI5" s="12" t="s">
        <v>32</v>
      </c>
      <c r="AJ5" s="12" t="s">
        <v>32</v>
      </c>
      <c r="AK5" s="12" t="s">
        <v>32</v>
      </c>
      <c r="AL5" s="12" t="s">
        <v>32</v>
      </c>
      <c r="AM5" s="12" t="s">
        <v>32</v>
      </c>
      <c r="AN5" s="12" t="s">
        <v>32</v>
      </c>
      <c r="AO5" s="12" t="s">
        <v>32</v>
      </c>
      <c r="AP5" s="12" t="s">
        <v>32</v>
      </c>
      <c r="AQ5" s="12" t="s">
        <v>32</v>
      </c>
      <c r="AR5" s="12" t="s">
        <v>32</v>
      </c>
      <c r="AS5" s="12" t="s">
        <v>32</v>
      </c>
      <c r="AT5" s="12" t="s">
        <v>32</v>
      </c>
      <c r="AU5" s="12" t="s">
        <v>32</v>
      </c>
      <c r="AV5" s="12" t="s">
        <v>32</v>
      </c>
      <c r="AW5" s="12" t="s">
        <v>32</v>
      </c>
      <c r="AX5" s="12" t="s">
        <v>32</v>
      </c>
    </row>
    <row r="6" spans="1:50" x14ac:dyDescent="0.35">
      <c r="A6" s="13"/>
      <c r="B6" s="13"/>
      <c r="C6" s="13" t="s">
        <v>55</v>
      </c>
      <c r="D6" s="13" t="s">
        <v>55</v>
      </c>
      <c r="E6" s="13" t="s">
        <v>55</v>
      </c>
      <c r="F6" s="13" t="s">
        <v>55</v>
      </c>
      <c r="G6" s="13" t="s">
        <v>55</v>
      </c>
      <c r="H6" s="13" t="s">
        <v>55</v>
      </c>
      <c r="I6" s="13" t="s">
        <v>55</v>
      </c>
      <c r="J6" s="13" t="s">
        <v>55</v>
      </c>
      <c r="K6" s="13" t="s">
        <v>55</v>
      </c>
      <c r="L6" s="13" t="s">
        <v>55</v>
      </c>
      <c r="M6" s="13" t="s">
        <v>55</v>
      </c>
      <c r="N6" s="13" t="s">
        <v>55</v>
      </c>
      <c r="O6" s="13" t="s">
        <v>55</v>
      </c>
      <c r="P6" s="13" t="s">
        <v>55</v>
      </c>
      <c r="Q6" s="13" t="s">
        <v>55</v>
      </c>
      <c r="R6" s="13" t="s">
        <v>55</v>
      </c>
      <c r="S6" s="13" t="s">
        <v>55</v>
      </c>
      <c r="T6" s="13" t="s">
        <v>55</v>
      </c>
      <c r="U6" s="13" t="s">
        <v>55</v>
      </c>
      <c r="V6" s="13" t="s">
        <v>55</v>
      </c>
      <c r="W6" s="13" t="s">
        <v>55</v>
      </c>
      <c r="X6" s="13" t="s">
        <v>55</v>
      </c>
      <c r="Y6" s="13" t="s">
        <v>55</v>
      </c>
      <c r="Z6" s="13" t="s">
        <v>55</v>
      </c>
      <c r="AA6" s="13" t="s">
        <v>55</v>
      </c>
      <c r="AB6" s="13" t="s">
        <v>55</v>
      </c>
      <c r="AC6" s="13" t="s">
        <v>55</v>
      </c>
      <c r="AD6" s="13" t="s">
        <v>55</v>
      </c>
      <c r="AE6" s="13" t="s">
        <v>55</v>
      </c>
      <c r="AF6" s="13" t="s">
        <v>55</v>
      </c>
      <c r="AG6" s="13" t="s">
        <v>55</v>
      </c>
      <c r="AH6" s="13" t="s">
        <v>55</v>
      </c>
      <c r="AI6" s="13" t="s">
        <v>55</v>
      </c>
      <c r="AJ6" s="13" t="s">
        <v>55</v>
      </c>
      <c r="AK6" s="13" t="s">
        <v>55</v>
      </c>
      <c r="AL6" s="13" t="s">
        <v>55</v>
      </c>
      <c r="AM6" s="13" t="s">
        <v>55</v>
      </c>
      <c r="AN6" s="13" t="s">
        <v>55</v>
      </c>
      <c r="AO6" s="13" t="s">
        <v>55</v>
      </c>
      <c r="AP6" s="13" t="s">
        <v>55</v>
      </c>
      <c r="AQ6" s="13" t="s">
        <v>55</v>
      </c>
      <c r="AR6" s="13" t="s">
        <v>55</v>
      </c>
      <c r="AS6" s="13" t="s">
        <v>55</v>
      </c>
      <c r="AT6" s="13" t="s">
        <v>55</v>
      </c>
      <c r="AU6" s="13" t="s">
        <v>55</v>
      </c>
      <c r="AV6" s="13" t="s">
        <v>55</v>
      </c>
      <c r="AW6" s="13" t="s">
        <v>55</v>
      </c>
      <c r="AX6" s="13" t="s">
        <v>55</v>
      </c>
    </row>
    <row r="7" spans="1:50" x14ac:dyDescent="0.35">
      <c r="A7" s="13"/>
      <c r="B7" s="13"/>
      <c r="C7" s="12" t="s">
        <v>54</v>
      </c>
      <c r="D7" s="12" t="s">
        <v>54</v>
      </c>
      <c r="E7" s="12" t="s">
        <v>54</v>
      </c>
      <c r="F7" s="12" t="s">
        <v>54</v>
      </c>
      <c r="G7" s="12" t="s">
        <v>54</v>
      </c>
      <c r="H7" s="12" t="s">
        <v>54</v>
      </c>
      <c r="I7" s="12" t="s">
        <v>54</v>
      </c>
      <c r="J7" s="12" t="s">
        <v>54</v>
      </c>
      <c r="K7" s="12" t="s">
        <v>54</v>
      </c>
      <c r="L7" s="12" t="s">
        <v>54</v>
      </c>
      <c r="M7" s="12" t="s">
        <v>54</v>
      </c>
      <c r="N7" s="12" t="s">
        <v>54</v>
      </c>
      <c r="O7" s="12" t="s">
        <v>54</v>
      </c>
      <c r="P7" s="12" t="s">
        <v>54</v>
      </c>
      <c r="Q7" s="12" t="s">
        <v>54</v>
      </c>
      <c r="R7" s="12" t="s">
        <v>54</v>
      </c>
      <c r="S7" s="12" t="s">
        <v>54</v>
      </c>
      <c r="T7" s="12" t="s">
        <v>54</v>
      </c>
      <c r="U7" s="12" t="s">
        <v>54</v>
      </c>
      <c r="V7" s="12" t="s">
        <v>54</v>
      </c>
      <c r="W7" s="12" t="s">
        <v>54</v>
      </c>
      <c r="X7" s="12" t="s">
        <v>54</v>
      </c>
      <c r="Y7" s="12" t="s">
        <v>54</v>
      </c>
      <c r="Z7" s="12" t="s">
        <v>54</v>
      </c>
      <c r="AA7" s="12" t="s">
        <v>54</v>
      </c>
      <c r="AB7" s="12" t="s">
        <v>54</v>
      </c>
      <c r="AC7" s="12" t="s">
        <v>54</v>
      </c>
      <c r="AD7" s="12" t="s">
        <v>54</v>
      </c>
      <c r="AE7" s="12" t="s">
        <v>54</v>
      </c>
      <c r="AF7" s="12" t="s">
        <v>54</v>
      </c>
      <c r="AG7" s="12" t="s">
        <v>54</v>
      </c>
      <c r="AH7" s="12" t="s">
        <v>54</v>
      </c>
      <c r="AI7" s="12" t="s">
        <v>54</v>
      </c>
      <c r="AJ7" s="12" t="s">
        <v>54</v>
      </c>
      <c r="AK7" s="12" t="s">
        <v>54</v>
      </c>
      <c r="AL7" s="12" t="s">
        <v>54</v>
      </c>
      <c r="AM7" s="12" t="s">
        <v>54</v>
      </c>
      <c r="AN7" s="12" t="s">
        <v>54</v>
      </c>
      <c r="AO7" s="12" t="s">
        <v>54</v>
      </c>
      <c r="AP7" s="12" t="s">
        <v>54</v>
      </c>
      <c r="AQ7" s="12" t="s">
        <v>54</v>
      </c>
      <c r="AR7" s="12" t="s">
        <v>54</v>
      </c>
      <c r="AS7" s="12" t="s">
        <v>54</v>
      </c>
      <c r="AT7" s="12" t="s">
        <v>54</v>
      </c>
      <c r="AU7" s="12" t="s">
        <v>54</v>
      </c>
      <c r="AV7" s="12" t="s">
        <v>54</v>
      </c>
      <c r="AW7" s="12" t="s">
        <v>54</v>
      </c>
      <c r="AX7" s="12" t="s">
        <v>54</v>
      </c>
    </row>
    <row r="8" spans="1:50" x14ac:dyDescent="0.35">
      <c r="A8" s="13"/>
      <c r="B8" s="13"/>
      <c r="C8" s="13" t="s">
        <v>53</v>
      </c>
      <c r="D8" s="13" t="s">
        <v>53</v>
      </c>
      <c r="E8" s="13" t="s">
        <v>53</v>
      </c>
      <c r="F8" s="13" t="s">
        <v>53</v>
      </c>
      <c r="G8" s="13" t="s">
        <v>53</v>
      </c>
      <c r="H8" s="13" t="s">
        <v>53</v>
      </c>
      <c r="I8" s="13" t="s">
        <v>53</v>
      </c>
      <c r="J8" s="13" t="s">
        <v>53</v>
      </c>
      <c r="K8" s="13" t="s">
        <v>53</v>
      </c>
      <c r="L8" s="13" t="s">
        <v>53</v>
      </c>
      <c r="M8" s="13" t="s">
        <v>53</v>
      </c>
      <c r="N8" s="13" t="s">
        <v>53</v>
      </c>
      <c r="O8" s="13" t="s">
        <v>53</v>
      </c>
      <c r="P8" s="13" t="s">
        <v>53</v>
      </c>
      <c r="Q8" s="13" t="s">
        <v>53</v>
      </c>
      <c r="R8" s="13" t="s">
        <v>53</v>
      </c>
      <c r="S8" s="13" t="s">
        <v>53</v>
      </c>
      <c r="T8" s="13" t="s">
        <v>53</v>
      </c>
      <c r="U8" s="13" t="s">
        <v>53</v>
      </c>
      <c r="V8" s="13" t="s">
        <v>53</v>
      </c>
      <c r="W8" s="13" t="s">
        <v>53</v>
      </c>
      <c r="X8" s="13" t="s">
        <v>53</v>
      </c>
      <c r="Y8" s="13" t="s">
        <v>53</v>
      </c>
      <c r="Z8" s="13" t="s">
        <v>53</v>
      </c>
      <c r="AA8" s="13" t="s">
        <v>53</v>
      </c>
      <c r="AB8" s="13" t="s">
        <v>53</v>
      </c>
      <c r="AC8" s="13" t="s">
        <v>53</v>
      </c>
      <c r="AD8" s="13" t="s">
        <v>53</v>
      </c>
      <c r="AE8" s="13" t="s">
        <v>53</v>
      </c>
      <c r="AF8" s="13" t="s">
        <v>53</v>
      </c>
      <c r="AG8" s="13" t="s">
        <v>53</v>
      </c>
      <c r="AH8" s="13" t="s">
        <v>53</v>
      </c>
      <c r="AI8" s="13" t="s">
        <v>53</v>
      </c>
      <c r="AJ8" s="13" t="s">
        <v>53</v>
      </c>
      <c r="AK8" s="13" t="s">
        <v>53</v>
      </c>
      <c r="AL8" s="13" t="s">
        <v>53</v>
      </c>
      <c r="AM8" s="13" t="s">
        <v>53</v>
      </c>
      <c r="AN8" s="13" t="s">
        <v>53</v>
      </c>
      <c r="AO8" s="13" t="s">
        <v>53</v>
      </c>
      <c r="AP8" s="13" t="s">
        <v>53</v>
      </c>
      <c r="AQ8" s="13" t="s">
        <v>53</v>
      </c>
      <c r="AR8" s="13" t="s">
        <v>53</v>
      </c>
      <c r="AS8" s="13" t="s">
        <v>53</v>
      </c>
      <c r="AT8" s="13" t="s">
        <v>53</v>
      </c>
      <c r="AU8" s="13" t="s">
        <v>53</v>
      </c>
      <c r="AV8" s="13" t="s">
        <v>53</v>
      </c>
      <c r="AW8" s="13" t="s">
        <v>53</v>
      </c>
      <c r="AX8" s="13" t="s">
        <v>53</v>
      </c>
    </row>
    <row r="9" spans="1:50" x14ac:dyDescent="0.35">
      <c r="A9" s="13"/>
      <c r="B9" s="13"/>
      <c r="C9" s="14" t="s">
        <v>52</v>
      </c>
      <c r="D9" s="14" t="s">
        <v>52</v>
      </c>
      <c r="E9" s="14" t="s">
        <v>52</v>
      </c>
      <c r="F9" s="14" t="s">
        <v>52</v>
      </c>
      <c r="G9" s="14" t="s">
        <v>52</v>
      </c>
      <c r="H9" s="14" t="s">
        <v>52</v>
      </c>
      <c r="I9" s="14" t="s">
        <v>52</v>
      </c>
      <c r="J9" s="14" t="s">
        <v>52</v>
      </c>
      <c r="K9" s="14" t="s">
        <v>52</v>
      </c>
      <c r="L9" s="14" t="s">
        <v>52</v>
      </c>
      <c r="M9" s="14" t="s">
        <v>52</v>
      </c>
      <c r="N9" s="14" t="s">
        <v>52</v>
      </c>
      <c r="O9" s="14" t="s">
        <v>51</v>
      </c>
      <c r="P9" s="14" t="s">
        <v>51</v>
      </c>
      <c r="Q9" s="14" t="s">
        <v>51</v>
      </c>
      <c r="R9" s="14" t="s">
        <v>51</v>
      </c>
      <c r="S9" s="14" t="s">
        <v>51</v>
      </c>
      <c r="T9" s="14" t="s">
        <v>51</v>
      </c>
      <c r="U9" s="14" t="s">
        <v>51</v>
      </c>
      <c r="V9" s="14" t="s">
        <v>51</v>
      </c>
      <c r="W9" s="14" t="s">
        <v>51</v>
      </c>
      <c r="X9" s="14" t="s">
        <v>51</v>
      </c>
      <c r="Y9" s="14" t="s">
        <v>51</v>
      </c>
      <c r="Z9" s="14" t="s">
        <v>51</v>
      </c>
      <c r="AA9" s="14" t="s">
        <v>50</v>
      </c>
      <c r="AB9" s="14" t="s">
        <v>50</v>
      </c>
      <c r="AC9" s="14" t="s">
        <v>50</v>
      </c>
      <c r="AD9" s="14" t="s">
        <v>50</v>
      </c>
      <c r="AE9" s="14" t="s">
        <v>50</v>
      </c>
      <c r="AF9" s="14" t="s">
        <v>50</v>
      </c>
      <c r="AG9" s="14" t="s">
        <v>50</v>
      </c>
      <c r="AH9" s="14" t="s">
        <v>50</v>
      </c>
      <c r="AI9" s="14" t="s">
        <v>50</v>
      </c>
      <c r="AJ9" s="14" t="s">
        <v>50</v>
      </c>
      <c r="AK9" s="14" t="s">
        <v>50</v>
      </c>
      <c r="AL9" s="14" t="s">
        <v>50</v>
      </c>
      <c r="AM9" s="14" t="s">
        <v>49</v>
      </c>
      <c r="AN9" s="14" t="s">
        <v>49</v>
      </c>
      <c r="AO9" s="14" t="s">
        <v>49</v>
      </c>
      <c r="AP9" s="14" t="s">
        <v>49</v>
      </c>
      <c r="AQ9" s="14" t="s">
        <v>49</v>
      </c>
      <c r="AR9" s="14" t="s">
        <v>49</v>
      </c>
      <c r="AS9" s="14" t="s">
        <v>49</v>
      </c>
      <c r="AT9" s="14" t="s">
        <v>49</v>
      </c>
      <c r="AU9" s="14" t="s">
        <v>49</v>
      </c>
      <c r="AV9" s="14" t="s">
        <v>49</v>
      </c>
      <c r="AW9" s="14" t="s">
        <v>49</v>
      </c>
      <c r="AX9" s="14" t="s">
        <v>49</v>
      </c>
    </row>
    <row r="10" spans="1:50" x14ac:dyDescent="0.35">
      <c r="A10" s="13"/>
      <c r="B10" s="13"/>
      <c r="C10" s="12" t="s">
        <v>48</v>
      </c>
      <c r="D10" s="12" t="s">
        <v>47</v>
      </c>
      <c r="E10" s="12" t="s">
        <v>46</v>
      </c>
      <c r="F10" s="12" t="s">
        <v>45</v>
      </c>
      <c r="G10" s="12" t="s">
        <v>31</v>
      </c>
      <c r="H10" s="12" t="s">
        <v>44</v>
      </c>
      <c r="I10" s="12" t="s">
        <v>43</v>
      </c>
      <c r="J10" s="12" t="s">
        <v>42</v>
      </c>
      <c r="K10" s="12" t="s">
        <v>41</v>
      </c>
      <c r="L10" s="12" t="s">
        <v>40</v>
      </c>
      <c r="M10" s="12" t="s">
        <v>39</v>
      </c>
      <c r="N10" s="12" t="s">
        <v>38</v>
      </c>
      <c r="O10" s="12" t="s">
        <v>48</v>
      </c>
      <c r="P10" s="12" t="s">
        <v>47</v>
      </c>
      <c r="Q10" s="12" t="s">
        <v>46</v>
      </c>
      <c r="R10" s="12" t="s">
        <v>45</v>
      </c>
      <c r="S10" s="12" t="s">
        <v>31</v>
      </c>
      <c r="T10" s="12" t="s">
        <v>44</v>
      </c>
      <c r="U10" s="12" t="s">
        <v>43</v>
      </c>
      <c r="V10" s="12" t="s">
        <v>42</v>
      </c>
      <c r="W10" s="12" t="s">
        <v>41</v>
      </c>
      <c r="X10" s="12" t="s">
        <v>40</v>
      </c>
      <c r="Y10" s="12" t="s">
        <v>39</v>
      </c>
      <c r="Z10" s="12" t="s">
        <v>38</v>
      </c>
      <c r="AA10" s="12" t="s">
        <v>48</v>
      </c>
      <c r="AB10" s="12" t="s">
        <v>47</v>
      </c>
      <c r="AC10" s="12" t="s">
        <v>46</v>
      </c>
      <c r="AD10" s="12" t="s">
        <v>45</v>
      </c>
      <c r="AE10" s="12" t="s">
        <v>31</v>
      </c>
      <c r="AF10" s="12" t="s">
        <v>44</v>
      </c>
      <c r="AG10" s="12" t="s">
        <v>43</v>
      </c>
      <c r="AH10" s="12" t="s">
        <v>42</v>
      </c>
      <c r="AI10" s="12" t="s">
        <v>41</v>
      </c>
      <c r="AJ10" s="12" t="s">
        <v>40</v>
      </c>
      <c r="AK10" s="12" t="s">
        <v>39</v>
      </c>
      <c r="AL10" s="12" t="s">
        <v>38</v>
      </c>
      <c r="AM10" s="12" t="s">
        <v>48</v>
      </c>
      <c r="AN10" s="12" t="s">
        <v>47</v>
      </c>
      <c r="AO10" s="12" t="s">
        <v>46</v>
      </c>
      <c r="AP10" s="12" t="s">
        <v>45</v>
      </c>
      <c r="AQ10" s="12" t="s">
        <v>31</v>
      </c>
      <c r="AR10" s="12" t="s">
        <v>44</v>
      </c>
      <c r="AS10" s="12" t="s">
        <v>43</v>
      </c>
      <c r="AT10" s="12" t="s">
        <v>42</v>
      </c>
      <c r="AU10" s="12" t="s">
        <v>41</v>
      </c>
      <c r="AV10" s="12" t="s">
        <v>40</v>
      </c>
      <c r="AW10" s="12" t="s">
        <v>39</v>
      </c>
      <c r="AX10" s="12" t="s">
        <v>38</v>
      </c>
    </row>
    <row r="11" spans="1:50" x14ac:dyDescent="0.35">
      <c r="A11" s="14" t="s">
        <v>37</v>
      </c>
      <c r="B11" s="14" t="s">
        <v>36</v>
      </c>
      <c r="C11" s="11">
        <v>5483.53</v>
      </c>
      <c r="D11" s="11">
        <v>-507292.87</v>
      </c>
      <c r="E11" s="11">
        <v>556364.41</v>
      </c>
      <c r="F11" s="11">
        <v>92611.8</v>
      </c>
      <c r="G11" s="11">
        <v>350.86</v>
      </c>
      <c r="H11" s="11">
        <v>139660.59</v>
      </c>
      <c r="I11" s="11">
        <v>137385.51999999999</v>
      </c>
      <c r="J11" s="11">
        <v>118097.4</v>
      </c>
      <c r="K11" s="11">
        <v>126260.61</v>
      </c>
      <c r="L11" s="11">
        <v>120550.88</v>
      </c>
      <c r="M11" s="11">
        <v>86029.61</v>
      </c>
      <c r="N11" s="11">
        <v>124943.25</v>
      </c>
      <c r="O11" s="11">
        <v>0</v>
      </c>
      <c r="P11" s="11">
        <v>528803.29</v>
      </c>
      <c r="Q11" s="11">
        <v>591750.01</v>
      </c>
      <c r="R11" s="11">
        <v>427686.77</v>
      </c>
      <c r="S11" s="11">
        <v>119598.45000000001</v>
      </c>
      <c r="T11" s="11">
        <v>150886.79999999999</v>
      </c>
      <c r="U11" s="11">
        <v>183837.79</v>
      </c>
      <c r="V11" s="11">
        <v>560187.30000000005</v>
      </c>
      <c r="W11" s="11">
        <v>393987.31</v>
      </c>
      <c r="X11" s="11">
        <v>537136.30999999994</v>
      </c>
      <c r="Y11" s="11">
        <v>919451.39999999991</v>
      </c>
      <c r="Z11" s="11">
        <v>-390240.43</v>
      </c>
      <c r="AA11" s="11">
        <v>0</v>
      </c>
      <c r="AB11" s="11">
        <v>570855.86</v>
      </c>
      <c r="AC11" s="11">
        <v>329173.81</v>
      </c>
      <c r="AD11" s="11">
        <v>533534.38</v>
      </c>
      <c r="AE11" s="11">
        <v>473484.23</v>
      </c>
      <c r="AF11" s="11">
        <v>610915.06999999995</v>
      </c>
      <c r="AG11" s="11">
        <v>669342.18000000005</v>
      </c>
      <c r="AH11" s="11">
        <v>655105.26</v>
      </c>
      <c r="AI11" s="11">
        <v>795844.15</v>
      </c>
      <c r="AJ11" s="11">
        <v>270801.8</v>
      </c>
      <c r="AK11" s="11">
        <v>959193.35</v>
      </c>
      <c r="AL11" s="11">
        <v>311233.33999999997</v>
      </c>
      <c r="AM11" s="11">
        <v>0</v>
      </c>
      <c r="AN11" s="11">
        <v>609740.23</v>
      </c>
      <c r="AO11" s="11">
        <v>1080895.0899999999</v>
      </c>
      <c r="AP11" s="11">
        <v>727734.52</v>
      </c>
      <c r="AQ11" s="11">
        <v>0</v>
      </c>
      <c r="AR11" s="11">
        <v>0</v>
      </c>
      <c r="AS11" s="11">
        <v>0</v>
      </c>
      <c r="AT11" s="11">
        <v>0</v>
      </c>
      <c r="AU11" s="11">
        <v>0</v>
      </c>
      <c r="AV11" s="11">
        <v>0</v>
      </c>
      <c r="AW11" s="11">
        <v>0</v>
      </c>
      <c r="AX11" s="11">
        <v>0</v>
      </c>
    </row>
  </sheetData>
  <pageMargins left="0.7" right="0.7" top="0.75" bottom="0.75" header="0.3" footer="0.3"/>
  <pageSetup orientation="portrait" r:id="rId1"/>
  <customProperties>
    <customPr name="CellIDs" r:id="rId2"/>
    <customPr name="ConnName" r:id="rId3"/>
    <customPr name="ConnPOV" r:id="rId4"/>
    <customPr name="HyperionPOVXML" r:id="rId5"/>
    <customPr name="HyperionXML" r:id="rId6"/>
    <customPr name="NameConnectionMap" r:id="rId7"/>
    <customPr name="POVPosition" r:id="rId8"/>
    <customPr name="SheetHasParityContent" r:id="rId9"/>
    <customPr name="SheetOptions" r:id="rId10"/>
    <customPr name="ShowPOV" r:id="rId11"/>
  </customPropertie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FFF8C-7CC7-4B27-B659-6799E0E81E7C}">
  <dimension ref="A1:AX11"/>
  <sheetViews>
    <sheetView showGridLines="0" topLeftCell="AU1" zoomScale="70" zoomScaleNormal="70" workbookViewId="0">
      <selection activeCell="AZ5" sqref="AZ5"/>
    </sheetView>
  </sheetViews>
  <sheetFormatPr defaultRowHeight="14.5" x14ac:dyDescent="0.35"/>
  <cols>
    <col min="1" max="1" width="4.81640625" bestFit="1" customWidth="1"/>
    <col min="2" max="2" width="6.81640625" bestFit="1" customWidth="1"/>
    <col min="3" max="50" width="36.81640625" bestFit="1" customWidth="1"/>
  </cols>
  <sheetData>
    <row r="1" spans="1:50" x14ac:dyDescent="0.35">
      <c r="A1" s="13"/>
      <c r="B1" s="13"/>
      <c r="C1" s="13" t="s">
        <v>33</v>
      </c>
      <c r="D1" s="13" t="s">
        <v>33</v>
      </c>
      <c r="E1" s="13" t="s">
        <v>33</v>
      </c>
      <c r="F1" s="13" t="s">
        <v>33</v>
      </c>
      <c r="G1" s="13" t="s">
        <v>33</v>
      </c>
      <c r="H1" s="13" t="s">
        <v>33</v>
      </c>
      <c r="I1" s="13" t="s">
        <v>33</v>
      </c>
      <c r="J1" s="13" t="s">
        <v>33</v>
      </c>
      <c r="K1" s="13" t="s">
        <v>33</v>
      </c>
      <c r="L1" s="13" t="s">
        <v>33</v>
      </c>
      <c r="M1" s="13" t="s">
        <v>33</v>
      </c>
      <c r="N1" s="13" t="s">
        <v>33</v>
      </c>
      <c r="O1" s="13" t="s">
        <v>33</v>
      </c>
      <c r="P1" s="13" t="s">
        <v>33</v>
      </c>
      <c r="Q1" s="13" t="s">
        <v>33</v>
      </c>
      <c r="R1" s="13" t="s">
        <v>33</v>
      </c>
      <c r="S1" s="13" t="s">
        <v>33</v>
      </c>
      <c r="T1" s="13" t="s">
        <v>33</v>
      </c>
      <c r="U1" s="13" t="s">
        <v>33</v>
      </c>
      <c r="V1" s="13" t="s">
        <v>33</v>
      </c>
      <c r="W1" s="13" t="s">
        <v>33</v>
      </c>
      <c r="X1" s="13" t="s">
        <v>33</v>
      </c>
      <c r="Y1" s="13" t="s">
        <v>33</v>
      </c>
      <c r="Z1" s="13" t="s">
        <v>33</v>
      </c>
      <c r="AA1" s="13" t="s">
        <v>33</v>
      </c>
      <c r="AB1" s="13" t="s">
        <v>33</v>
      </c>
      <c r="AC1" s="13" t="s">
        <v>33</v>
      </c>
      <c r="AD1" s="13" t="s">
        <v>33</v>
      </c>
      <c r="AE1" s="13" t="s">
        <v>33</v>
      </c>
      <c r="AF1" s="13" t="s">
        <v>33</v>
      </c>
      <c r="AG1" s="13" t="s">
        <v>33</v>
      </c>
      <c r="AH1" s="13" t="s">
        <v>33</v>
      </c>
      <c r="AI1" s="13" t="s">
        <v>33</v>
      </c>
      <c r="AJ1" s="13" t="s">
        <v>33</v>
      </c>
      <c r="AK1" s="13" t="s">
        <v>33</v>
      </c>
      <c r="AL1" s="13" t="s">
        <v>33</v>
      </c>
      <c r="AM1" s="13" t="s">
        <v>33</v>
      </c>
      <c r="AN1" s="13" t="s">
        <v>33</v>
      </c>
      <c r="AO1" s="13" t="s">
        <v>33</v>
      </c>
      <c r="AP1" s="13" t="s">
        <v>33</v>
      </c>
      <c r="AQ1" s="13" t="s">
        <v>33</v>
      </c>
      <c r="AR1" s="13" t="s">
        <v>33</v>
      </c>
      <c r="AS1" s="13" t="s">
        <v>33</v>
      </c>
      <c r="AT1" s="13" t="s">
        <v>33</v>
      </c>
      <c r="AU1" s="13" t="s">
        <v>33</v>
      </c>
      <c r="AV1" s="13" t="s">
        <v>33</v>
      </c>
      <c r="AW1" s="13" t="s">
        <v>33</v>
      </c>
      <c r="AX1" s="13" t="s">
        <v>33</v>
      </c>
    </row>
    <row r="2" spans="1:50" x14ac:dyDescent="0.35">
      <c r="A2" s="13"/>
      <c r="B2" s="13"/>
      <c r="C2" s="12" t="s">
        <v>58</v>
      </c>
      <c r="D2" s="12" t="s">
        <v>58</v>
      </c>
      <c r="E2" s="12" t="s">
        <v>58</v>
      </c>
      <c r="F2" s="12" t="s">
        <v>58</v>
      </c>
      <c r="G2" s="12" t="s">
        <v>58</v>
      </c>
      <c r="H2" s="12" t="s">
        <v>58</v>
      </c>
      <c r="I2" s="12" t="s">
        <v>58</v>
      </c>
      <c r="J2" s="12" t="s">
        <v>58</v>
      </c>
      <c r="K2" s="12" t="s">
        <v>58</v>
      </c>
      <c r="L2" s="12" t="s">
        <v>58</v>
      </c>
      <c r="M2" s="12" t="s">
        <v>58</v>
      </c>
      <c r="N2" s="12" t="s">
        <v>58</v>
      </c>
      <c r="O2" s="12" t="s">
        <v>58</v>
      </c>
      <c r="P2" s="12" t="s">
        <v>58</v>
      </c>
      <c r="Q2" s="12" t="s">
        <v>58</v>
      </c>
      <c r="R2" s="12" t="s">
        <v>58</v>
      </c>
      <c r="S2" s="12" t="s">
        <v>58</v>
      </c>
      <c r="T2" s="12" t="s">
        <v>58</v>
      </c>
      <c r="U2" s="12" t="s">
        <v>58</v>
      </c>
      <c r="V2" s="12" t="s">
        <v>58</v>
      </c>
      <c r="W2" s="12" t="s">
        <v>58</v>
      </c>
      <c r="X2" s="12" t="s">
        <v>58</v>
      </c>
      <c r="Y2" s="12" t="s">
        <v>58</v>
      </c>
      <c r="Z2" s="12" t="s">
        <v>58</v>
      </c>
      <c r="AA2" s="12" t="s">
        <v>58</v>
      </c>
      <c r="AB2" s="12" t="s">
        <v>58</v>
      </c>
      <c r="AC2" s="12" t="s">
        <v>58</v>
      </c>
      <c r="AD2" s="12" t="s">
        <v>58</v>
      </c>
      <c r="AE2" s="12" t="s">
        <v>58</v>
      </c>
      <c r="AF2" s="12" t="s">
        <v>58</v>
      </c>
      <c r="AG2" s="12" t="s">
        <v>58</v>
      </c>
      <c r="AH2" s="12" t="s">
        <v>58</v>
      </c>
      <c r="AI2" s="12" t="s">
        <v>58</v>
      </c>
      <c r="AJ2" s="12" t="s">
        <v>58</v>
      </c>
      <c r="AK2" s="12" t="s">
        <v>58</v>
      </c>
      <c r="AL2" s="12" t="s">
        <v>58</v>
      </c>
      <c r="AM2" s="12" t="s">
        <v>58</v>
      </c>
      <c r="AN2" s="12" t="s">
        <v>58</v>
      </c>
      <c r="AO2" s="12" t="s">
        <v>58</v>
      </c>
      <c r="AP2" s="12" t="s">
        <v>58</v>
      </c>
      <c r="AQ2" s="12" t="s">
        <v>58</v>
      </c>
      <c r="AR2" s="12" t="s">
        <v>58</v>
      </c>
      <c r="AS2" s="12" t="s">
        <v>58</v>
      </c>
      <c r="AT2" s="12" t="s">
        <v>58</v>
      </c>
      <c r="AU2" s="12" t="s">
        <v>58</v>
      </c>
      <c r="AV2" s="12" t="s">
        <v>58</v>
      </c>
      <c r="AW2" s="12" t="s">
        <v>58</v>
      </c>
      <c r="AX2" s="12" t="s">
        <v>58</v>
      </c>
    </row>
    <row r="3" spans="1:50" x14ac:dyDescent="0.35">
      <c r="A3" s="13"/>
      <c r="B3" s="13"/>
      <c r="C3" s="13" t="s">
        <v>60</v>
      </c>
      <c r="D3" s="13" t="s">
        <v>60</v>
      </c>
      <c r="E3" s="13" t="s">
        <v>60</v>
      </c>
      <c r="F3" s="13" t="s">
        <v>60</v>
      </c>
      <c r="G3" s="13" t="s">
        <v>60</v>
      </c>
      <c r="H3" s="13" t="s">
        <v>60</v>
      </c>
      <c r="I3" s="13" t="s">
        <v>60</v>
      </c>
      <c r="J3" s="13" t="s">
        <v>60</v>
      </c>
      <c r="K3" s="13" t="s">
        <v>60</v>
      </c>
      <c r="L3" s="13" t="s">
        <v>60</v>
      </c>
      <c r="M3" s="13" t="s">
        <v>60</v>
      </c>
      <c r="N3" s="13" t="s">
        <v>60</v>
      </c>
      <c r="O3" s="13" t="s">
        <v>60</v>
      </c>
      <c r="P3" s="13" t="s">
        <v>60</v>
      </c>
      <c r="Q3" s="13" t="s">
        <v>60</v>
      </c>
      <c r="R3" s="13" t="s">
        <v>60</v>
      </c>
      <c r="S3" s="13" t="s">
        <v>60</v>
      </c>
      <c r="T3" s="13" t="s">
        <v>60</v>
      </c>
      <c r="U3" s="13" t="s">
        <v>60</v>
      </c>
      <c r="V3" s="13" t="s">
        <v>60</v>
      </c>
      <c r="W3" s="13" t="s">
        <v>60</v>
      </c>
      <c r="X3" s="13" t="s">
        <v>60</v>
      </c>
      <c r="Y3" s="13" t="s">
        <v>60</v>
      </c>
      <c r="Z3" s="13" t="s">
        <v>60</v>
      </c>
      <c r="AA3" s="13" t="s">
        <v>60</v>
      </c>
      <c r="AB3" s="13" t="s">
        <v>60</v>
      </c>
      <c r="AC3" s="13" t="s">
        <v>60</v>
      </c>
      <c r="AD3" s="13" t="s">
        <v>60</v>
      </c>
      <c r="AE3" s="13" t="s">
        <v>60</v>
      </c>
      <c r="AF3" s="13" t="s">
        <v>60</v>
      </c>
      <c r="AG3" s="13" t="s">
        <v>60</v>
      </c>
      <c r="AH3" s="13" t="s">
        <v>60</v>
      </c>
      <c r="AI3" s="13" t="s">
        <v>60</v>
      </c>
      <c r="AJ3" s="13" t="s">
        <v>60</v>
      </c>
      <c r="AK3" s="13" t="s">
        <v>60</v>
      </c>
      <c r="AL3" s="13" t="s">
        <v>60</v>
      </c>
      <c r="AM3" s="13" t="s">
        <v>60</v>
      </c>
      <c r="AN3" s="13" t="s">
        <v>60</v>
      </c>
      <c r="AO3" s="13" t="s">
        <v>60</v>
      </c>
      <c r="AP3" s="13" t="s">
        <v>60</v>
      </c>
      <c r="AQ3" s="13" t="s">
        <v>60</v>
      </c>
      <c r="AR3" s="13" t="s">
        <v>60</v>
      </c>
      <c r="AS3" s="13" t="s">
        <v>60</v>
      </c>
      <c r="AT3" s="13" t="s">
        <v>60</v>
      </c>
      <c r="AU3" s="13" t="s">
        <v>60</v>
      </c>
      <c r="AV3" s="13" t="s">
        <v>60</v>
      </c>
      <c r="AW3" s="13" t="s">
        <v>60</v>
      </c>
      <c r="AX3" s="13" t="s">
        <v>60</v>
      </c>
    </row>
    <row r="4" spans="1:50" x14ac:dyDescent="0.35">
      <c r="A4" s="13"/>
      <c r="B4" s="13"/>
      <c r="C4" s="13" t="s">
        <v>56</v>
      </c>
      <c r="D4" s="13" t="s">
        <v>56</v>
      </c>
      <c r="E4" s="13" t="s">
        <v>56</v>
      </c>
      <c r="F4" s="13" t="s">
        <v>56</v>
      </c>
      <c r="G4" s="13" t="s">
        <v>56</v>
      </c>
      <c r="H4" s="13" t="s">
        <v>56</v>
      </c>
      <c r="I4" s="13" t="s">
        <v>56</v>
      </c>
      <c r="J4" s="13" t="s">
        <v>56</v>
      </c>
      <c r="K4" s="13" t="s">
        <v>56</v>
      </c>
      <c r="L4" s="13" t="s">
        <v>56</v>
      </c>
      <c r="M4" s="13" t="s">
        <v>56</v>
      </c>
      <c r="N4" s="13" t="s">
        <v>56</v>
      </c>
      <c r="O4" s="13" t="s">
        <v>56</v>
      </c>
      <c r="P4" s="13" t="s">
        <v>56</v>
      </c>
      <c r="Q4" s="13" t="s">
        <v>56</v>
      </c>
      <c r="R4" s="13" t="s">
        <v>56</v>
      </c>
      <c r="S4" s="13" t="s">
        <v>56</v>
      </c>
      <c r="T4" s="13" t="s">
        <v>56</v>
      </c>
      <c r="U4" s="13" t="s">
        <v>56</v>
      </c>
      <c r="V4" s="13" t="s">
        <v>56</v>
      </c>
      <c r="W4" s="13" t="s">
        <v>56</v>
      </c>
      <c r="X4" s="13" t="s">
        <v>56</v>
      </c>
      <c r="Y4" s="13" t="s">
        <v>56</v>
      </c>
      <c r="Z4" s="13" t="s">
        <v>56</v>
      </c>
      <c r="AA4" s="13" t="s">
        <v>56</v>
      </c>
      <c r="AB4" s="13" t="s">
        <v>56</v>
      </c>
      <c r="AC4" s="13" t="s">
        <v>56</v>
      </c>
      <c r="AD4" s="13" t="s">
        <v>56</v>
      </c>
      <c r="AE4" s="13" t="s">
        <v>56</v>
      </c>
      <c r="AF4" s="13" t="s">
        <v>56</v>
      </c>
      <c r="AG4" s="13" t="s">
        <v>56</v>
      </c>
      <c r="AH4" s="13" t="s">
        <v>56</v>
      </c>
      <c r="AI4" s="13" t="s">
        <v>56</v>
      </c>
      <c r="AJ4" s="13" t="s">
        <v>56</v>
      </c>
      <c r="AK4" s="13" t="s">
        <v>56</v>
      </c>
      <c r="AL4" s="13" t="s">
        <v>56</v>
      </c>
      <c r="AM4" s="13" t="s">
        <v>56</v>
      </c>
      <c r="AN4" s="13" t="s">
        <v>56</v>
      </c>
      <c r="AO4" s="13" t="s">
        <v>56</v>
      </c>
      <c r="AP4" s="13" t="s">
        <v>56</v>
      </c>
      <c r="AQ4" s="13" t="s">
        <v>56</v>
      </c>
      <c r="AR4" s="13" t="s">
        <v>56</v>
      </c>
      <c r="AS4" s="13" t="s">
        <v>56</v>
      </c>
      <c r="AT4" s="13" t="s">
        <v>56</v>
      </c>
      <c r="AU4" s="13" t="s">
        <v>56</v>
      </c>
      <c r="AV4" s="13" t="s">
        <v>56</v>
      </c>
      <c r="AW4" s="13" t="s">
        <v>56</v>
      </c>
      <c r="AX4" s="13" t="s">
        <v>56</v>
      </c>
    </row>
    <row r="5" spans="1:50" x14ac:dyDescent="0.35">
      <c r="A5" s="13"/>
      <c r="B5" s="13"/>
      <c r="C5" s="12" t="s">
        <v>32</v>
      </c>
      <c r="D5" s="12" t="s">
        <v>32</v>
      </c>
      <c r="E5" s="12" t="s">
        <v>32</v>
      </c>
      <c r="F5" s="12" t="s">
        <v>32</v>
      </c>
      <c r="G5" s="12" t="s">
        <v>32</v>
      </c>
      <c r="H5" s="12" t="s">
        <v>32</v>
      </c>
      <c r="I5" s="12" t="s">
        <v>32</v>
      </c>
      <c r="J5" s="12" t="s">
        <v>32</v>
      </c>
      <c r="K5" s="12" t="s">
        <v>32</v>
      </c>
      <c r="L5" s="12" t="s">
        <v>32</v>
      </c>
      <c r="M5" s="12" t="s">
        <v>32</v>
      </c>
      <c r="N5" s="12" t="s">
        <v>32</v>
      </c>
      <c r="O5" s="12" t="s">
        <v>32</v>
      </c>
      <c r="P5" s="12" t="s">
        <v>32</v>
      </c>
      <c r="Q5" s="12" t="s">
        <v>32</v>
      </c>
      <c r="R5" s="12" t="s">
        <v>32</v>
      </c>
      <c r="S5" s="12" t="s">
        <v>32</v>
      </c>
      <c r="T5" s="12" t="s">
        <v>32</v>
      </c>
      <c r="U5" s="12" t="s">
        <v>32</v>
      </c>
      <c r="V5" s="12" t="s">
        <v>32</v>
      </c>
      <c r="W5" s="12" t="s">
        <v>32</v>
      </c>
      <c r="X5" s="12" t="s">
        <v>32</v>
      </c>
      <c r="Y5" s="12" t="s">
        <v>32</v>
      </c>
      <c r="Z5" s="12" t="s">
        <v>32</v>
      </c>
      <c r="AA5" s="12" t="s">
        <v>32</v>
      </c>
      <c r="AB5" s="12" t="s">
        <v>32</v>
      </c>
      <c r="AC5" s="12" t="s">
        <v>32</v>
      </c>
      <c r="AD5" s="12" t="s">
        <v>32</v>
      </c>
      <c r="AE5" s="12" t="s">
        <v>32</v>
      </c>
      <c r="AF5" s="12" t="s">
        <v>32</v>
      </c>
      <c r="AG5" s="12" t="s">
        <v>32</v>
      </c>
      <c r="AH5" s="12" t="s">
        <v>32</v>
      </c>
      <c r="AI5" s="12" t="s">
        <v>32</v>
      </c>
      <c r="AJ5" s="12" t="s">
        <v>32</v>
      </c>
      <c r="AK5" s="12" t="s">
        <v>32</v>
      </c>
      <c r="AL5" s="12" t="s">
        <v>32</v>
      </c>
      <c r="AM5" s="12" t="s">
        <v>32</v>
      </c>
      <c r="AN5" s="12" t="s">
        <v>32</v>
      </c>
      <c r="AO5" s="12" t="s">
        <v>32</v>
      </c>
      <c r="AP5" s="12" t="s">
        <v>32</v>
      </c>
      <c r="AQ5" s="12" t="s">
        <v>32</v>
      </c>
      <c r="AR5" s="12" t="s">
        <v>32</v>
      </c>
      <c r="AS5" s="12" t="s">
        <v>32</v>
      </c>
      <c r="AT5" s="12" t="s">
        <v>32</v>
      </c>
      <c r="AU5" s="12" t="s">
        <v>32</v>
      </c>
      <c r="AV5" s="12" t="s">
        <v>32</v>
      </c>
      <c r="AW5" s="12" t="s">
        <v>32</v>
      </c>
      <c r="AX5" s="12" t="s">
        <v>32</v>
      </c>
    </row>
    <row r="6" spans="1:50" x14ac:dyDescent="0.35">
      <c r="A6" s="13"/>
      <c r="B6" s="13"/>
      <c r="C6" s="13" t="s">
        <v>55</v>
      </c>
      <c r="D6" s="13" t="s">
        <v>55</v>
      </c>
      <c r="E6" s="13" t="s">
        <v>55</v>
      </c>
      <c r="F6" s="13" t="s">
        <v>55</v>
      </c>
      <c r="G6" s="13" t="s">
        <v>55</v>
      </c>
      <c r="H6" s="13" t="s">
        <v>55</v>
      </c>
      <c r="I6" s="13" t="s">
        <v>55</v>
      </c>
      <c r="J6" s="13" t="s">
        <v>55</v>
      </c>
      <c r="K6" s="13" t="s">
        <v>55</v>
      </c>
      <c r="L6" s="13" t="s">
        <v>55</v>
      </c>
      <c r="M6" s="13" t="s">
        <v>55</v>
      </c>
      <c r="N6" s="13" t="s">
        <v>55</v>
      </c>
      <c r="O6" s="13" t="s">
        <v>55</v>
      </c>
      <c r="P6" s="13" t="s">
        <v>55</v>
      </c>
      <c r="Q6" s="13" t="s">
        <v>55</v>
      </c>
      <c r="R6" s="13" t="s">
        <v>55</v>
      </c>
      <c r="S6" s="13" t="s">
        <v>55</v>
      </c>
      <c r="T6" s="13" t="s">
        <v>55</v>
      </c>
      <c r="U6" s="13" t="s">
        <v>55</v>
      </c>
      <c r="V6" s="13" t="s">
        <v>55</v>
      </c>
      <c r="W6" s="13" t="s">
        <v>55</v>
      </c>
      <c r="X6" s="13" t="s">
        <v>55</v>
      </c>
      <c r="Y6" s="13" t="s">
        <v>55</v>
      </c>
      <c r="Z6" s="13" t="s">
        <v>55</v>
      </c>
      <c r="AA6" s="13" t="s">
        <v>55</v>
      </c>
      <c r="AB6" s="13" t="s">
        <v>55</v>
      </c>
      <c r="AC6" s="13" t="s">
        <v>55</v>
      </c>
      <c r="AD6" s="13" t="s">
        <v>55</v>
      </c>
      <c r="AE6" s="13" t="s">
        <v>55</v>
      </c>
      <c r="AF6" s="13" t="s">
        <v>55</v>
      </c>
      <c r="AG6" s="13" t="s">
        <v>55</v>
      </c>
      <c r="AH6" s="13" t="s">
        <v>55</v>
      </c>
      <c r="AI6" s="13" t="s">
        <v>55</v>
      </c>
      <c r="AJ6" s="13" t="s">
        <v>55</v>
      </c>
      <c r="AK6" s="13" t="s">
        <v>55</v>
      </c>
      <c r="AL6" s="13" t="s">
        <v>55</v>
      </c>
      <c r="AM6" s="13" t="s">
        <v>55</v>
      </c>
      <c r="AN6" s="13" t="s">
        <v>55</v>
      </c>
      <c r="AO6" s="13" t="s">
        <v>55</v>
      </c>
      <c r="AP6" s="13" t="s">
        <v>55</v>
      </c>
      <c r="AQ6" s="13" t="s">
        <v>55</v>
      </c>
      <c r="AR6" s="13" t="s">
        <v>55</v>
      </c>
      <c r="AS6" s="13" t="s">
        <v>55</v>
      </c>
      <c r="AT6" s="13" t="s">
        <v>55</v>
      </c>
      <c r="AU6" s="13" t="s">
        <v>55</v>
      </c>
      <c r="AV6" s="13" t="s">
        <v>55</v>
      </c>
      <c r="AW6" s="13" t="s">
        <v>55</v>
      </c>
      <c r="AX6" s="13" t="s">
        <v>55</v>
      </c>
    </row>
    <row r="7" spans="1:50" x14ac:dyDescent="0.35">
      <c r="A7" s="13"/>
      <c r="B7" s="13"/>
      <c r="C7" s="12" t="s">
        <v>54</v>
      </c>
      <c r="D7" s="12" t="s">
        <v>54</v>
      </c>
      <c r="E7" s="12" t="s">
        <v>54</v>
      </c>
      <c r="F7" s="12" t="s">
        <v>54</v>
      </c>
      <c r="G7" s="12" t="s">
        <v>54</v>
      </c>
      <c r="H7" s="12" t="s">
        <v>54</v>
      </c>
      <c r="I7" s="12" t="s">
        <v>54</v>
      </c>
      <c r="J7" s="12" t="s">
        <v>54</v>
      </c>
      <c r="K7" s="12" t="s">
        <v>54</v>
      </c>
      <c r="L7" s="12" t="s">
        <v>54</v>
      </c>
      <c r="M7" s="12" t="s">
        <v>54</v>
      </c>
      <c r="N7" s="12" t="s">
        <v>54</v>
      </c>
      <c r="O7" s="12" t="s">
        <v>54</v>
      </c>
      <c r="P7" s="12" t="s">
        <v>54</v>
      </c>
      <c r="Q7" s="12" t="s">
        <v>54</v>
      </c>
      <c r="R7" s="12" t="s">
        <v>54</v>
      </c>
      <c r="S7" s="12" t="s">
        <v>54</v>
      </c>
      <c r="T7" s="12" t="s">
        <v>54</v>
      </c>
      <c r="U7" s="12" t="s">
        <v>54</v>
      </c>
      <c r="V7" s="12" t="s">
        <v>54</v>
      </c>
      <c r="W7" s="12" t="s">
        <v>54</v>
      </c>
      <c r="X7" s="12" t="s">
        <v>54</v>
      </c>
      <c r="Y7" s="12" t="s">
        <v>54</v>
      </c>
      <c r="Z7" s="12" t="s">
        <v>54</v>
      </c>
      <c r="AA7" s="12" t="s">
        <v>54</v>
      </c>
      <c r="AB7" s="12" t="s">
        <v>54</v>
      </c>
      <c r="AC7" s="12" t="s">
        <v>54</v>
      </c>
      <c r="AD7" s="12" t="s">
        <v>54</v>
      </c>
      <c r="AE7" s="12" t="s">
        <v>54</v>
      </c>
      <c r="AF7" s="12" t="s">
        <v>54</v>
      </c>
      <c r="AG7" s="12" t="s">
        <v>54</v>
      </c>
      <c r="AH7" s="12" t="s">
        <v>54</v>
      </c>
      <c r="AI7" s="12" t="s">
        <v>54</v>
      </c>
      <c r="AJ7" s="12" t="s">
        <v>54</v>
      </c>
      <c r="AK7" s="12" t="s">
        <v>54</v>
      </c>
      <c r="AL7" s="12" t="s">
        <v>54</v>
      </c>
      <c r="AM7" s="12" t="s">
        <v>54</v>
      </c>
      <c r="AN7" s="12" t="s">
        <v>54</v>
      </c>
      <c r="AO7" s="12" t="s">
        <v>54</v>
      </c>
      <c r="AP7" s="12" t="s">
        <v>54</v>
      </c>
      <c r="AQ7" s="12" t="s">
        <v>54</v>
      </c>
      <c r="AR7" s="12" t="s">
        <v>54</v>
      </c>
      <c r="AS7" s="12" t="s">
        <v>54</v>
      </c>
      <c r="AT7" s="12" t="s">
        <v>54</v>
      </c>
      <c r="AU7" s="12" t="s">
        <v>54</v>
      </c>
      <c r="AV7" s="12" t="s">
        <v>54</v>
      </c>
      <c r="AW7" s="12" t="s">
        <v>54</v>
      </c>
      <c r="AX7" s="12" t="s">
        <v>54</v>
      </c>
    </row>
    <row r="8" spans="1:50" x14ac:dyDescent="0.35">
      <c r="A8" s="13"/>
      <c r="B8" s="13"/>
      <c r="C8" s="13" t="s">
        <v>53</v>
      </c>
      <c r="D8" s="13" t="s">
        <v>53</v>
      </c>
      <c r="E8" s="13" t="s">
        <v>53</v>
      </c>
      <c r="F8" s="13" t="s">
        <v>53</v>
      </c>
      <c r="G8" s="13" t="s">
        <v>53</v>
      </c>
      <c r="H8" s="13" t="s">
        <v>53</v>
      </c>
      <c r="I8" s="13" t="s">
        <v>53</v>
      </c>
      <c r="J8" s="13" t="s">
        <v>53</v>
      </c>
      <c r="K8" s="13" t="s">
        <v>53</v>
      </c>
      <c r="L8" s="13" t="s">
        <v>53</v>
      </c>
      <c r="M8" s="13" t="s">
        <v>53</v>
      </c>
      <c r="N8" s="13" t="s">
        <v>53</v>
      </c>
      <c r="O8" s="13" t="s">
        <v>53</v>
      </c>
      <c r="P8" s="13" t="s">
        <v>53</v>
      </c>
      <c r="Q8" s="13" t="s">
        <v>53</v>
      </c>
      <c r="R8" s="13" t="s">
        <v>53</v>
      </c>
      <c r="S8" s="13" t="s">
        <v>53</v>
      </c>
      <c r="T8" s="13" t="s">
        <v>53</v>
      </c>
      <c r="U8" s="13" t="s">
        <v>53</v>
      </c>
      <c r="V8" s="13" t="s">
        <v>53</v>
      </c>
      <c r="W8" s="13" t="s">
        <v>53</v>
      </c>
      <c r="X8" s="13" t="s">
        <v>53</v>
      </c>
      <c r="Y8" s="13" t="s">
        <v>53</v>
      </c>
      <c r="Z8" s="13" t="s">
        <v>53</v>
      </c>
      <c r="AA8" s="13" t="s">
        <v>53</v>
      </c>
      <c r="AB8" s="13" t="s">
        <v>53</v>
      </c>
      <c r="AC8" s="13" t="s">
        <v>53</v>
      </c>
      <c r="AD8" s="13" t="s">
        <v>53</v>
      </c>
      <c r="AE8" s="13" t="s">
        <v>53</v>
      </c>
      <c r="AF8" s="13" t="s">
        <v>53</v>
      </c>
      <c r="AG8" s="13" t="s">
        <v>53</v>
      </c>
      <c r="AH8" s="13" t="s">
        <v>53</v>
      </c>
      <c r="AI8" s="13" t="s">
        <v>53</v>
      </c>
      <c r="AJ8" s="13" t="s">
        <v>53</v>
      </c>
      <c r="AK8" s="13" t="s">
        <v>53</v>
      </c>
      <c r="AL8" s="13" t="s">
        <v>53</v>
      </c>
      <c r="AM8" s="13" t="s">
        <v>53</v>
      </c>
      <c r="AN8" s="13" t="s">
        <v>53</v>
      </c>
      <c r="AO8" s="13" t="s">
        <v>53</v>
      </c>
      <c r="AP8" s="13" t="s">
        <v>53</v>
      </c>
      <c r="AQ8" s="13" t="s">
        <v>53</v>
      </c>
      <c r="AR8" s="13" t="s">
        <v>53</v>
      </c>
      <c r="AS8" s="13" t="s">
        <v>53</v>
      </c>
      <c r="AT8" s="13" t="s">
        <v>53</v>
      </c>
      <c r="AU8" s="13" t="s">
        <v>53</v>
      </c>
      <c r="AV8" s="13" t="s">
        <v>53</v>
      </c>
      <c r="AW8" s="13" t="s">
        <v>53</v>
      </c>
      <c r="AX8" s="13" t="s">
        <v>53</v>
      </c>
    </row>
    <row r="9" spans="1:50" x14ac:dyDescent="0.35">
      <c r="A9" s="13"/>
      <c r="B9" s="13"/>
      <c r="C9" s="14" t="s">
        <v>52</v>
      </c>
      <c r="D9" s="14" t="s">
        <v>52</v>
      </c>
      <c r="E9" s="14" t="s">
        <v>52</v>
      </c>
      <c r="F9" s="14" t="s">
        <v>52</v>
      </c>
      <c r="G9" s="14" t="s">
        <v>52</v>
      </c>
      <c r="H9" s="14" t="s">
        <v>52</v>
      </c>
      <c r="I9" s="14" t="s">
        <v>52</v>
      </c>
      <c r="J9" s="14" t="s">
        <v>52</v>
      </c>
      <c r="K9" s="14" t="s">
        <v>52</v>
      </c>
      <c r="L9" s="14" t="s">
        <v>52</v>
      </c>
      <c r="M9" s="14" t="s">
        <v>52</v>
      </c>
      <c r="N9" s="14" t="s">
        <v>52</v>
      </c>
      <c r="O9" s="14" t="s">
        <v>51</v>
      </c>
      <c r="P9" s="14" t="s">
        <v>51</v>
      </c>
      <c r="Q9" s="14" t="s">
        <v>51</v>
      </c>
      <c r="R9" s="14" t="s">
        <v>51</v>
      </c>
      <c r="S9" s="14" t="s">
        <v>51</v>
      </c>
      <c r="T9" s="14" t="s">
        <v>51</v>
      </c>
      <c r="U9" s="14" t="s">
        <v>51</v>
      </c>
      <c r="V9" s="14" t="s">
        <v>51</v>
      </c>
      <c r="W9" s="14" t="s">
        <v>51</v>
      </c>
      <c r="X9" s="14" t="s">
        <v>51</v>
      </c>
      <c r="Y9" s="14" t="s">
        <v>51</v>
      </c>
      <c r="Z9" s="14" t="s">
        <v>51</v>
      </c>
      <c r="AA9" s="14" t="s">
        <v>50</v>
      </c>
      <c r="AB9" s="14" t="s">
        <v>50</v>
      </c>
      <c r="AC9" s="14" t="s">
        <v>50</v>
      </c>
      <c r="AD9" s="14" t="s">
        <v>50</v>
      </c>
      <c r="AE9" s="14" t="s">
        <v>50</v>
      </c>
      <c r="AF9" s="14" t="s">
        <v>50</v>
      </c>
      <c r="AG9" s="14" t="s">
        <v>50</v>
      </c>
      <c r="AH9" s="14" t="s">
        <v>50</v>
      </c>
      <c r="AI9" s="14" t="s">
        <v>50</v>
      </c>
      <c r="AJ9" s="14" t="s">
        <v>50</v>
      </c>
      <c r="AK9" s="14" t="s">
        <v>50</v>
      </c>
      <c r="AL9" s="14" t="s">
        <v>50</v>
      </c>
      <c r="AM9" s="14" t="s">
        <v>49</v>
      </c>
      <c r="AN9" s="14" t="s">
        <v>49</v>
      </c>
      <c r="AO9" s="14" t="s">
        <v>49</v>
      </c>
      <c r="AP9" s="14" t="s">
        <v>49</v>
      </c>
      <c r="AQ9" s="14" t="s">
        <v>49</v>
      </c>
      <c r="AR9" s="14" t="s">
        <v>49</v>
      </c>
      <c r="AS9" s="14" t="s">
        <v>49</v>
      </c>
      <c r="AT9" s="14" t="s">
        <v>49</v>
      </c>
      <c r="AU9" s="14" t="s">
        <v>49</v>
      </c>
      <c r="AV9" s="14" t="s">
        <v>49</v>
      </c>
      <c r="AW9" s="14" t="s">
        <v>49</v>
      </c>
      <c r="AX9" s="14" t="s">
        <v>49</v>
      </c>
    </row>
    <row r="10" spans="1:50" x14ac:dyDescent="0.35">
      <c r="A10" s="13"/>
      <c r="B10" s="13"/>
      <c r="C10" s="12" t="s">
        <v>48</v>
      </c>
      <c r="D10" s="12" t="s">
        <v>47</v>
      </c>
      <c r="E10" s="12" t="s">
        <v>46</v>
      </c>
      <c r="F10" s="12" t="s">
        <v>45</v>
      </c>
      <c r="G10" s="12" t="s">
        <v>31</v>
      </c>
      <c r="H10" s="12" t="s">
        <v>44</v>
      </c>
      <c r="I10" s="12" t="s">
        <v>43</v>
      </c>
      <c r="J10" s="12" t="s">
        <v>42</v>
      </c>
      <c r="K10" s="12" t="s">
        <v>41</v>
      </c>
      <c r="L10" s="12" t="s">
        <v>40</v>
      </c>
      <c r="M10" s="12" t="s">
        <v>39</v>
      </c>
      <c r="N10" s="12" t="s">
        <v>38</v>
      </c>
      <c r="O10" s="12" t="s">
        <v>48</v>
      </c>
      <c r="P10" s="12" t="s">
        <v>47</v>
      </c>
      <c r="Q10" s="12" t="s">
        <v>46</v>
      </c>
      <c r="R10" s="12" t="s">
        <v>45</v>
      </c>
      <c r="S10" s="12" t="s">
        <v>31</v>
      </c>
      <c r="T10" s="12" t="s">
        <v>44</v>
      </c>
      <c r="U10" s="12" t="s">
        <v>43</v>
      </c>
      <c r="V10" s="12" t="s">
        <v>42</v>
      </c>
      <c r="W10" s="12" t="s">
        <v>41</v>
      </c>
      <c r="X10" s="12" t="s">
        <v>40</v>
      </c>
      <c r="Y10" s="12" t="s">
        <v>39</v>
      </c>
      <c r="Z10" s="12" t="s">
        <v>38</v>
      </c>
      <c r="AA10" s="12" t="s">
        <v>48</v>
      </c>
      <c r="AB10" s="12" t="s">
        <v>47</v>
      </c>
      <c r="AC10" s="12" t="s">
        <v>46</v>
      </c>
      <c r="AD10" s="12" t="s">
        <v>45</v>
      </c>
      <c r="AE10" s="12" t="s">
        <v>31</v>
      </c>
      <c r="AF10" s="12" t="s">
        <v>44</v>
      </c>
      <c r="AG10" s="12" t="s">
        <v>43</v>
      </c>
      <c r="AH10" s="12" t="s">
        <v>42</v>
      </c>
      <c r="AI10" s="12" t="s">
        <v>41</v>
      </c>
      <c r="AJ10" s="12" t="s">
        <v>40</v>
      </c>
      <c r="AK10" s="12" t="s">
        <v>39</v>
      </c>
      <c r="AL10" s="12" t="s">
        <v>38</v>
      </c>
      <c r="AM10" s="12" t="s">
        <v>48</v>
      </c>
      <c r="AN10" s="12" t="s">
        <v>47</v>
      </c>
      <c r="AO10" s="12" t="s">
        <v>46</v>
      </c>
      <c r="AP10" s="12" t="s">
        <v>45</v>
      </c>
      <c r="AQ10" s="12" t="s">
        <v>31</v>
      </c>
      <c r="AR10" s="12" t="s">
        <v>44</v>
      </c>
      <c r="AS10" s="12" t="s">
        <v>43</v>
      </c>
      <c r="AT10" s="12" t="s">
        <v>42</v>
      </c>
      <c r="AU10" s="12" t="s">
        <v>41</v>
      </c>
      <c r="AV10" s="12" t="s">
        <v>40</v>
      </c>
      <c r="AW10" s="12" t="s">
        <v>39</v>
      </c>
      <c r="AX10" s="12" t="s">
        <v>38</v>
      </c>
    </row>
    <row r="11" spans="1:50" x14ac:dyDescent="0.35">
      <c r="A11" s="14" t="s">
        <v>37</v>
      </c>
      <c r="B11" s="14" t="s">
        <v>59</v>
      </c>
      <c r="C11" s="11">
        <v>0</v>
      </c>
      <c r="D11" s="11">
        <v>-3099846.13</v>
      </c>
      <c r="E11" s="11">
        <v>-1206685.77</v>
      </c>
      <c r="F11" s="11">
        <v>-1780653.8</v>
      </c>
      <c r="G11" s="11">
        <v>-2136693.96</v>
      </c>
      <c r="H11" s="11">
        <v>-1487731.11</v>
      </c>
      <c r="I11" s="11">
        <v>-2173008.0499999998</v>
      </c>
      <c r="J11" s="11">
        <v>-2870358.31</v>
      </c>
      <c r="K11" s="11">
        <v>-1967682.68</v>
      </c>
      <c r="L11" s="11">
        <v>-225037.44</v>
      </c>
      <c r="M11" s="11">
        <v>-3459747.77</v>
      </c>
      <c r="N11" s="11">
        <v>-2801300.36</v>
      </c>
      <c r="O11" s="11">
        <v>-2572530.2799999998</v>
      </c>
      <c r="P11" s="11">
        <v>-1881482.75</v>
      </c>
      <c r="Q11" s="11">
        <v>-1627125.27</v>
      </c>
      <c r="R11" s="11">
        <v>-226143.3</v>
      </c>
      <c r="S11" s="11">
        <v>-1498269.94</v>
      </c>
      <c r="T11" s="11">
        <v>-1931761.08</v>
      </c>
      <c r="U11" s="11">
        <v>-1847955.47</v>
      </c>
      <c r="V11" s="11">
        <v>-1117423.95</v>
      </c>
      <c r="W11" s="11">
        <v>-970597.25</v>
      </c>
      <c r="X11" s="11">
        <v>-1853462.78</v>
      </c>
      <c r="Y11" s="11">
        <v>-1347613.8</v>
      </c>
      <c r="Z11" s="11">
        <v>-1191458.5900000001</v>
      </c>
      <c r="AA11" s="11">
        <v>-1271197.32</v>
      </c>
      <c r="AB11" s="11">
        <v>-813953.47</v>
      </c>
      <c r="AC11" s="11">
        <v>-1583473.17</v>
      </c>
      <c r="AD11" s="11">
        <v>-1232828.1599999999</v>
      </c>
      <c r="AE11" s="11">
        <v>-1414217.29</v>
      </c>
      <c r="AF11" s="11">
        <v>-2470097.08</v>
      </c>
      <c r="AG11" s="11">
        <v>-1756975.25</v>
      </c>
      <c r="AH11" s="11">
        <v>-2231147.1</v>
      </c>
      <c r="AI11" s="11">
        <v>-1308203.76</v>
      </c>
      <c r="AJ11" s="11">
        <v>-1855805.35</v>
      </c>
      <c r="AK11" s="11">
        <v>-375825.15</v>
      </c>
      <c r="AL11" s="11">
        <v>-1102229.4099999999</v>
      </c>
      <c r="AM11" s="11">
        <v>-1223261.8799999999</v>
      </c>
      <c r="AN11" s="11">
        <v>-2288671.2599999998</v>
      </c>
      <c r="AO11" s="11">
        <v>-1432910.2</v>
      </c>
      <c r="AP11" s="11">
        <v>-1413501.42</v>
      </c>
      <c r="AQ11" s="11">
        <v>-1585766.57</v>
      </c>
      <c r="AR11" s="11">
        <v>-1366275.51</v>
      </c>
      <c r="AS11" s="11">
        <v>-1698599.95</v>
      </c>
      <c r="AT11" s="11">
        <v>-1360659.5</v>
      </c>
      <c r="AU11" s="11">
        <v>-1340501.17</v>
      </c>
      <c r="AV11" s="11">
        <v>-1134696.51</v>
      </c>
      <c r="AW11" s="11">
        <v>-1636120.93</v>
      </c>
      <c r="AX11" s="11">
        <v>-1714092.32</v>
      </c>
    </row>
  </sheetData>
  <pageMargins left="0.7" right="0.7" top="0.75" bottom="0.75" header="0.3" footer="0.3"/>
  <pageSetup orientation="portrait" r:id="rId1"/>
  <customProperties>
    <customPr name="CellIDs" r:id="rId2"/>
    <customPr name="ConnName" r:id="rId3"/>
    <customPr name="ConnPOV" r:id="rId4"/>
    <customPr name="HyperionPOVXML" r:id="rId5"/>
    <customPr name="HyperionXML" r:id="rId6"/>
    <customPr name="NameConnectionMap" r:id="rId7"/>
    <customPr name="POVPosition" r:id="rId8"/>
    <customPr name="SheetHasParityContent" r:id="rId9"/>
    <customPr name="SheetOptions" r:id="rId10"/>
    <customPr name="ShowPOV" r:id="rId1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Fuente Aliada</vt:lpstr>
      <vt:lpstr>Source GM Allied</vt:lpstr>
      <vt:lpstr>Fuentes Aliada-No Aliada</vt:lpstr>
      <vt:lpstr>Fuente No Aliada</vt:lpstr>
      <vt:lpstr>US Ambas Fuentes</vt:lpstr>
      <vt:lpstr>US Fuente Aliada</vt:lpstr>
      <vt:lpstr>US Fuente No Aliada</vt:lpstr>
      <vt:lpstr>Profit Out</vt:lpstr>
      <vt:lpstr>Profit In</vt:lpstr>
      <vt:lpstr>US NON-ALLIED</vt:lpstr>
      <vt:lpstr>US ALLIED</vt:lpstr>
      <vt:lpstr>US both</vt:lpstr>
      <vt:lpstr>Source Non-GM Allied</vt:lpstr>
      <vt:lpstr>Source GM Allied-NonAllied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MOISES NAVA REZA</dc:creator>
  <cp:lastModifiedBy>Fulvio Jussel Angeles Leon (C)</cp:lastModifiedBy>
  <dcterms:created xsi:type="dcterms:W3CDTF">2022-04-22T16:16:14Z</dcterms:created>
  <dcterms:modified xsi:type="dcterms:W3CDTF">2022-05-17T18:23:38Z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