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EAF87D4B-B3A0-4293-885D-DC0F5894A59A}" xr6:coauthVersionLast="47" xr6:coauthVersionMax="47" xr10:uidLastSave="{00000000-0000-0000-0000-000000000000}"/>
  <bookViews>
    <workbookView xWindow="-120" yWindow="-120" windowWidth="29040" windowHeight="17640" tabRatio="859" firstSheet="1" activeTab="3"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92" i="5" l="1"/>
  <c r="J1081" i="5" l="1"/>
  <c r="EP42" i="4"/>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4" i="5" l="1"/>
  <c r="J1085" i="5" s="1"/>
  <c r="J1086" i="5" s="1"/>
  <c r="J1087" i="5" s="1"/>
  <c r="J1088" i="5" s="1"/>
  <c r="J1089" i="5" s="1"/>
  <c r="J1090" i="5" s="1"/>
  <c r="J1091" i="5" s="1"/>
  <c r="J1083" i="5"/>
  <c r="A1084" i="5"/>
  <c r="A1085" i="5" s="1"/>
  <c r="A1086" i="5" s="1"/>
  <c r="A1087" i="5" s="1"/>
  <c r="A1088" i="5" s="1"/>
  <c r="A1089" i="5" s="1"/>
  <c r="A1090" i="5" s="1"/>
  <c r="A1091" i="5" s="1"/>
  <c r="A1083" i="5"/>
  <c r="A1082" i="5"/>
  <c r="A1044" i="5"/>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43" i="5"/>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A1042" i="5"/>
  <c r="A1033" i="5"/>
  <c r="A1034" i="5" s="1"/>
  <c r="A1035" i="5" s="1"/>
  <c r="A1036" i="5" s="1"/>
  <c r="A1037" i="5" s="1"/>
  <c r="A1038" i="5" s="1"/>
  <c r="A1039" i="5" s="1"/>
  <c r="A1040" i="5" s="1"/>
  <c r="A1041" i="5" s="1"/>
  <c r="J1037" i="5"/>
  <c r="J1038" i="5" s="1"/>
  <c r="J1039" i="5" s="1"/>
  <c r="J1040" i="5" s="1"/>
  <c r="J1041" i="5" s="1"/>
  <c r="A1032" i="5"/>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NE27" i="4" l="1"/>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N4" i="9"/>
  <c r="FL4" i="9"/>
  <c r="FJ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E19" i="4"/>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<sst xmlns="http://schemas.openxmlformats.org/spreadsheetml/2006/main" count="15767" uniqueCount="1044">
  <si>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</si>
  <si>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</si>
  <si>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</si>
  <si>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</si>
  <si>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</si>
  <si>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</si>
  <si>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</si>
  <si>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</si>
  <si>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</si>
  <si>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</si>
  <si>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</si>
  <si>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</si>
  <si>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</si>
  <si>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</si>
  <si>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</si>
  <si>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</si>
  <si>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</si>
  <si>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</si>
  <si>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</si>
  <si>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</si>
  <si>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</si>
  <si>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</si>
  <si>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</si>
  <si>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</si>
  <si>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</si>
  <si>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</si>
  <si>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</si>
  <si>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</si>
  <si>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</si>
  <si>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</si>
  <si>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</si>
  <si>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</si>
  <si>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</si>
  <si>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</si>
  <si>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</si>
  <si>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</si>
  <si>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</si>
  <si>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</si>
  <si>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</si>
  <si>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</si>
  <si>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</si>
  <si>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</si>
  <si>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</si>
  <si>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</si>
  <si>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</si>
  <si>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</si>
  <si>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</si>
  <si>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</si>
  <si>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</si>
  <si>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</si>
  <si>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</si>
  <si>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</si>
  <si>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</si>
  <si>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</si>
  <si>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</si>
  <si>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</si>
  <si>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</si>
  <si>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</si>
  <si>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</si>
  <si>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</si>
  <si>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</si>
  <si>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</si>
  <si>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</si>
  <si>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</si>
  <si>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</si>
  <si>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</si>
  <si>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</si>
  <si>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</si>
  <si>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</si>
  <si>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</si>
  <si>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</si>
  <si>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</si>
  <si>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</si>
  <si>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</si>
  <si>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</si>
  <si>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</si>
  <si>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</si>
  <si>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</si>
  <si>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</si>
  <si>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</si>
  <si>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</si>
  <si>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</si>
  <si>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</si>
  <si>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</si>
  <si>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</si>
  <si>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</si>
  <si>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</si>
  <si>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</si>
  <si>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</si>
  <si>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</si>
  <si>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</si>
  <si>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</si>
  <si>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</si>
  <si>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</si>
  <si>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</si>
  <si>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</si>
  <si>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</si>
  <si>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</si>
  <si>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</si>
  <si>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</si>
  <si>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</si>
  <si>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</si>
  <si>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</si>
  <si>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</si>
  <si>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</si>
  <si>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</si>
  <si>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</si>
  <si>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</si>
  <si>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</si>
  <si>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</si>
  <si>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</si>
  <si>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</si>
  <si>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</si>
  <si>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</si>
  <si>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</si>
  <si>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</si>
  <si>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</si>
  <si>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</si>
  <si>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</si>
  <si>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</si>
  <si>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</si>
  <si>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</si>
  <si>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</si>
  <si>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</si>
  <si>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</si>
  <si>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</si>
  <si>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</si>
  <si>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</si>
  <si>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</si>
  <si>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</si>
  <si>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</si>
  <si>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</si>
  <si>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</si>
  <si>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</si>
  <si>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</si>
  <si>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</si>
  <si>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</si>
  <si>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</si>
  <si>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</si>
  <si>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</si>
  <si>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</si>
  <si>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</si>
  <si>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</si>
  <si>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</si>
  <si>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</si>
  <si>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</si>
  <si>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</si>
  <si>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</si>
  <si>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</si>
  <si>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</si>
  <si>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</si>
  <si>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</si>
  <si>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</si>
  <si>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</si>
  <si>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</si>
  <si>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</si>
  <si>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</si>
  <si>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</si>
  <si>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</si>
  <si>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</si>
  <si>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</si>
  <si>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</si>
  <si>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</si>
  <si>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</si>
  <si>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</si>
  <si>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</si>
  <si>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</si>
  <si>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</si>
  <si>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</si>
  <si>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</si>
  <si>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</si>
  <si>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</si>
  <si>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</si>
  <si>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</si>
  <si>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</si>
  <si>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</si>
  <si>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</si>
  <si>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</si>
  <si>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</si>
  <si>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</si>
  <si>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</si>
  <si>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</si>
  <si>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</si>
  <si>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</si>
  <si>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</si>
  <si>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</si>
  <si>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</si>
  <si>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</si>
  <si>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</si>
  <si>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</si>
  <si>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</si>
  <si>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</si>
  <si>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</si>
  <si>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</si>
  <si>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</si>
  <si>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</si>
  <si>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</si>
  <si>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</si>
  <si>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</si>
  <si>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</si>
  <si>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</si>
  <si>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</si>
  <si>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</si>
  <si>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</si>
  <si>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</si>
  <si>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</si>
  <si>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</si>
  <si>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</si>
  <si>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</si>
  <si>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</si>
  <si>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</si>
  <si>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</si>
  <si>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</si>
  <si>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</si>
  <si>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</si>
  <si>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</si>
  <si>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</si>
  <si>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</si>
  <si>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</si>
  <si>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</si>
  <si>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</si>
  <si>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</si>
  <si>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</si>
  <si>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</si>
  <si>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</si>
  <si>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</si>
  <si>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</si>
  <si>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</si>
  <si>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</si>
  <si>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</si>
  <si>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</si>
  <si>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</si>
  <si>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</si>
  <si>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</si>
  <si>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</si>
  <si>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</si>
  <si>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</si>
  <si>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</si>
  <si>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</si>
  <si>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</si>
  <si>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</si>
  <si>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</si>
  <si>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</si>
  <si>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</si>
  <si>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</si>
  <si>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</si>
  <si>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</si>
  <si>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</si>
  <si>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</si>
  <si>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</si>
  <si>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</si>
  <si>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</si>
  <si>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</si>
  <si>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</si>
  <si>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</si>
  <si>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</si>
  <si>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</si>
  <si>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</si>
  <si>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</si>
  <si>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</si>
  <si>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</si>
  <si>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</si>
  <si>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</si>
  <si>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</si>
  <si>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</si>
  <si>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</si>
  <si>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</si>
  <si>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</si>
  <si>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</si>
  <si>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</si>
  <si>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</si>
  <si>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</si>
  <si>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</si>
  <si>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</si>
  <si>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</si>
  <si>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</si>
  <si>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</si>
  <si>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</si>
  <si>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</si>
  <si>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</si>
  <si>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</si>
  <si>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</si>
  <si>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</si>
  <si>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</si>
  <si>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</si>
  <si>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</si>
  <si>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</si>
  <si>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</si>
  <si>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</si>
  <si>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</si>
  <si>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</si>
  <si>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</si>
  <si>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</si>
  <si>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</si>
  <si>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</si>
  <si>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</si>
  <si>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</si>
  <si>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</si>
  <si>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</si>
  <si>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</si>
  <si>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</si>
  <si>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</si>
  <si>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</si>
  <si>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</si>
  <si>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</si>
  <si>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</si>
  <si>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</si>
  <si>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</si>
  <si>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</si>
  <si>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</si>
  <si>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</si>
  <si>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</si>
  <si>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</si>
  <si>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</si>
  <si>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</si>
  <si>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</si>
  <si>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</si>
  <si>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</si>
  <si>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</si>
  <si>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</si>
  <si>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</si>
  <si>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</si>
  <si>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</si>
  <si>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</si>
  <si>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</si>
  <si>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</si>
  <si>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</si>
  <si>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</si>
  <si>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</si>
  <si>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</si>
  <si>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</si>
  <si>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</si>
  <si>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</si>
  <si>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</si>
  <si>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</si>
  <si>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</si>
  <si>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</si>
  <si>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</si>
  <si>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</si>
  <si>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</si>
  <si>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</si>
  <si>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</si>
  <si>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</si>
  <si>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</si>
  <si>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</si>
  <si>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</si>
  <si>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</si>
  <si>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</si>
  <si>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</si>
  <si>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</si>
  <si>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</si>
  <si>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</si>
  <si>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</si>
  <si>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</si>
  <si>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</si>
  <si>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</si>
  <si>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</si>
  <si>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</si>
  <si>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</si>
  <si>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</si>
  <si>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</si>
  <si>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</si>
  <si>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</si>
  <si>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</si>
  <si>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</si>
  <si>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</si>
  <si>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</si>
  <si>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</si>
  <si>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</si>
  <si>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</si>
  <si>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</si>
  <si>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</si>
  <si>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</si>
  <si>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</si>
  <si>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</si>
  <si>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</si>
  <si>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</si>
  <si>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</si>
  <si>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</si>
  <si>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</si>
  <si>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</si>
  <si>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</si>
  <si>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</si>
  <si>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</si>
  <si>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</si>
  <si>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</si>
  <si>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</si>
  <si>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</si>
  <si>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</si>
  <si>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</si>
  <si>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</si>
  <si>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</si>
  <si>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</si>
  <si>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</si>
  <si>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</si>
  <si>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</si>
  <si>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</si>
  <si>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</si>
  <si>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</si>
  <si>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</si>
  <si>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</si>
  <si>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</si>
  <si>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</si>
  <si>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</si>
  <si>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</si>
  <si>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</si>
  <si>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</si>
  <si>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</si>
  <si>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</si>
  <si>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</si>
  <si>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</si>
  <si>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</si>
  <si>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</si>
  <si>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</si>
  <si>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</si>
  <si>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</si>
  <si>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</si>
  <si>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</si>
  <si>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</si>
  <si>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</si>
  <si>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</si>
  <si>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</si>
  <si>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</si>
  <si>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</si>
  <si>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</si>
  <si>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</si>
  <si>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</si>
  <si>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</si>
  <si>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</si>
  <si>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</si>
  <si>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</si>
  <si>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</si>
  <si>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</si>
  <si>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</si>
  <si>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</si>
  <si>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</si>
  <si>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</si>
  <si>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</si>
  <si>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</si>
  <si>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</si>
  <si>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</si>
  <si>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</si>
  <si>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</si>
  <si>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</si>
  <si>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</si>
  <si>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</si>
  <si>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</si>
  <si>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</si>
  <si>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</si>
  <si>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</si>
  <si>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</si>
  <si>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</si>
  <si>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</si>
  <si>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</si>
  <si>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</si>
  <si>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</si>
  <si>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</si>
  <si>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</si>
  <si>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</si>
  <si>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</si>
  <si>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</si>
  <si>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</si>
  <si>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</si>
  <si>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</si>
  <si>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</si>
  <si>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</si>
  <si>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</si>
  <si>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</si>
  <si>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</si>
  <si>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</si>
  <si>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</si>
  <si>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</si>
  <si>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</si>
  <si>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</si>
  <si>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</si>
  <si>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</si>
  <si>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</si>
  <si>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</si>
  <si>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</si>
  <si>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</si>
  <si>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</si>
  <si>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</si>
  <si>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</si>
  <si>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</si>
  <si>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</si>
  <si>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</si>
  <si>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</si>
  <si>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</si>
  <si>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</si>
  <si>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</si>
  <si>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</si>
  <si>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</si>
  <si>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</si>
  <si>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</si>
  <si>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</si>
  <si>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</si>
  <si>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</si>
  <si>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</si>
  <si>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</si>
  <si>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</si>
  <si>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</si>
  <si>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</si>
  <si>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</si>
  <si>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</si>
  <si>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</si>
  <si>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</si>
  <si>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</si>
  <si>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</si>
  <si>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</si>
  <si>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</si>
  <si>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</si>
  <si>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</si>
  <si>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</si>
  <si>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</si>
  <si>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</si>
  <si>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</si>
  <si>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</si>
  <si>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</si>
  <si>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</si>
  <si>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</si>
  <si>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</si>
  <si>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</si>
  <si>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</si>
  <si>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</si>
  <si>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</si>
  <si>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</si>
  <si>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</si>
  <si>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</si>
  <si>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</si>
  <si>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</si>
  <si>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</si>
  <si>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</si>
  <si>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</si>
  <si>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</si>
  <si>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</si>
  <si>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</si>
  <si>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</si>
  <si>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</si>
  <si>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</si>
  <si>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</si>
  <si>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</si>
  <si>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</si>
  <si>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</si>
  <si>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</si>
  <si>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</si>
  <si>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</si>
  <si>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</si>
  <si>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</si>
  <si>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</si>
  <si>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</si>
  <si>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</si>
  <si>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</si>
  <si>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</si>
  <si>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</si>
  <si>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</si>
  <si>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</si>
  <si>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</si>
  <si>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</si>
  <si>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</si>
  <si>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</si>
  <si>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</si>
  <si>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</si>
  <si>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</si>
  <si>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</si>
  <si>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</si>
  <si>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</si>
  <si>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</si>
  <si>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</si>
  <si>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</si>
  <si>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</si>
  <si>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</si>
  <si>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</si>
  <si>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</si>
  <si>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</si>
  <si>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</si>
  <si>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</si>
  <si>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</si>
  <si>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</si>
  <si>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</si>
  <si>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</si>
  <si>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</si>
  <si>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</si>
  <si>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</si>
  <si>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</si>
  <si>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</si>
  <si>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</si>
  <si>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</si>
  <si>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</si>
  <si>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</si>
  <si>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</si>
  <si>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</si>
  <si>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</si>
  <si>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</si>
  <si>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</si>
  <si>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</si>
  <si>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</si>
  <si>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</si>
  <si>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</si>
  <si>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</si>
  <si>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</si>
  <si>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</si>
  <si>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</si>
  <si>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</si>
  <si>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</si>
  <si>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</si>
  <si>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</si>
  <si>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</si>
  <si>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</si>
  <si>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</si>
  <si>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</si>
  <si>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</si>
  <si>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</si>
  <si>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</si>
  <si>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</si>
  <si>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</si>
  <si>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</si>
  <si>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</si>
  <si>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</si>
  <si>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</si>
  <si>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</si>
  <si>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</si>
  <si>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</si>
  <si>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</si>
  <si>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</si>
  <si>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</si>
  <si>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</si>
  <si>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</si>
  <si>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</si>
  <si>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</si>
  <si>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</si>
  <si>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</si>
  <si>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</si>
  <si>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</si>
  <si>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</si>
  <si>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</si>
  <si>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</si>
  <si>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</si>
  <si>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</si>
  <si>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</si>
  <si>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</si>
  <si>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</si>
  <si>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</si>
  <si>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</si>
  <si>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</si>
  <si>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</si>
  <si>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</si>
  <si>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</si>
  <si>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</si>
  <si>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</si>
  <si>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</si>
  <si>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</si>
  <si>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</si>
  <si>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</si>
  <si>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</si>
  <si>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</si>
  <si>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</si>
  <si>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</si>
  <si>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</si>
  <si>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</si>
  <si>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</si>
  <si>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</si>
  <si>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</si>
  <si>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</si>
  <si>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</si>
  <si>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</si>
  <si>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</si>
  <si>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</si>
  <si>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</si>
  <si>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</si>
  <si>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</si>
  <si>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</si>
  <si>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</si>
  <si>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</si>
  <si>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</si>
  <si>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</si>
  <si>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</si>
  <si>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</si>
  <si>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</si>
  <si>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</si>
  <si>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</si>
  <si>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</si>
  <si>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</si>
  <si>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</si>
  <si>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</si>
  <si>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</si>
  <si>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</si>
  <si>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</si>
  <si>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</si>
  <si>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</si>
  <si>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</si>
  <si>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</si>
  <si>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</si>
  <si>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</si>
  <si>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</si>
  <si>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</si>
  <si>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</si>
  <si>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</si>
  <si>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</si>
  <si>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</si>
  <si>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</si>
  <si>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</si>
  <si>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</si>
  <si>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</si>
  <si>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</si>
  <si>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</si>
  <si>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</si>
  <si>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</si>
  <si>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</si>
  <si>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</si>
  <si>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</si>
  <si>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</si>
  <si>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</si>
  <si>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</si>
  <si>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</si>
  <si>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</si>
  <si>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</si>
  <si>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</si>
  <si>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</si>
  <si>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</si>
  <si>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</si>
  <si>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</si>
  <si>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</si>
  <si>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</si>
  <si>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</si>
  <si>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</si>
  <si>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</si>
  <si>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</si>
  <si>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</si>
  <si>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</si>
  <si>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</si>
  <si>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</si>
  <si>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</si>
  <si>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</si>
  <si>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</si>
  <si>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</si>
  <si>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</si>
  <si>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</si>
  <si>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</si>
  <si>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</si>
  <si>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</si>
  <si>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</si>
  <si>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</si>
  <si>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</si>
  <si>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</si>
  <si>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</si>
  <si>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</si>
  <si>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</si>
  <si>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</si>
  <si>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</si>
  <si>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</si>
  <si>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</si>
  <si>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</si>
  <si>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</si>
  <si>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</si>
  <si>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</si>
  <si>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</si>
  <si>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</si>
  <si>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</si>
  <si>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</si>
  <si>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</si>
  <si>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</si>
  <si>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</si>
  <si>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</si>
  <si>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</si>
  <si>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</si>
  <si>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</si>
  <si>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</si>
  <si>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</si>
  <si>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</si>
  <si>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</si>
  <si>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</si>
  <si>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</si>
  <si>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</si>
  <si>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</si>
  <si>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</si>
  <si>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</si>
  <si>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</si>
  <si>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</si>
  <si>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</si>
  <si>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</si>
  <si>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</si>
  <si>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</si>
  <si>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</si>
  <si>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</si>
  <si>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</si>
  <si>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</si>
  <si>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</si>
  <si>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</si>
  <si>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</si>
  <si>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</si>
  <si>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</si>
  <si>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</si>
  <si>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</si>
  <si>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</si>
  <si>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</si>
  <si>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</si>
  <si>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</si>
  <si>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</si>
  <si>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</si>
  <si>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</si>
  <si>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</si>
  <si>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</si>
  <si>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</si>
  <si>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</si>
  <si>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</si>
  <si>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</si>
  <si>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</si>
  <si>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</si>
  <si>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</si>
  <si>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</si>
  <si>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</si>
  <si>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</si>
  <si>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</si>
  <si>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</si>
  <si>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</si>
  <si>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</si>
  <si>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</si>
  <si>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</si>
  <si>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</si>
  <si>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</si>
  <si>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</si>
  <si>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</si>
  <si>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</si>
  <si>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</si>
  <si>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</si>
  <si>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</si>
  <si>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</si>
  <si>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</si>
  <si>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</si>
  <si>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</si>
  <si>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</si>
  <si>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</si>
  <si>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</si>
  <si>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</si>
  <si>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</si>
  <si>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</si>
  <si>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</si>
  <si>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</si>
  <si>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</si>
  <si>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</si>
  <si>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</si>
  <si>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</si>
  <si>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</si>
  <si>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</si>
  <si>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</si>
  <si>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</si>
  <si>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</si>
  <si>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</si>
  <si>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</si>
  <si>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</si>
  <si>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</si>
  <si>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</si>
  <si>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</si>
  <si>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</si>
  <si>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</si>
  <si>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</si>
  <si>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</si>
  <si>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</si>
  <si>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</si>
  <si>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</si>
  <si>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</si>
  <si>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</si>
  <si>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</si>
  <si>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</si>
  <si>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</si>
  <si>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</si>
  <si>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</si>
  <si>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</si>
  <si>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</si>
  <si>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</si>
  <si>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</si>
  <si>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</si>
  <si>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</si>
  <si>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</si>
  <si>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</si>
  <si>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</si>
  <si>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</si>
  <si>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</si>
  <si>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</si>
  <si>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</si>
  <si>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</si>
  <si>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</si>
  <si>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</si>
  <si>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</si>
  <si>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</si>
  <si>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</si>
  <si>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</si>
  <si>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</si>
  <si>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</si>
  <si>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</si>
  <si>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</si>
  <si>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</si>
  <si>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</si>
  <si>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</si>
  <si>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</si>
  <si>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</si>
  <si>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</si>
  <si>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</si>
  <si>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</si>
  <si>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</si>
  <si>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</si>
  <si>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</si>
  <si>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</si>
  <si>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</si>
  <si>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</si>
  <si>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</si>
  <si>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</si>
  <si>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</si>
  <si>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</si>
  <si>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</si>
  <si>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</si>
  <si>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</si>
  <si>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</si>
  <si>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</si>
  <si>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</si>
  <si>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</si>
  <si>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</si>
  <si>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</si>
  <si>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</si>
  <si>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</si>
  <si>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</si>
  <si>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</si>
  <si>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</si>
  <si>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</si>
  <si>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</si>
  <si>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</si>
  <si>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</si>
  <si>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</si>
  <si>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</si>
  <si>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</si>
  <si>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</si>
  <si>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</si>
  <si>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</si>
  <si>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</si>
  <si>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</si>
  <si>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</si>
  <si>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</si>
  <si>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</si>
  <si>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</si>
  <si>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</si>
  <si>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</si>
  <si>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</si>
  <si>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</si>
  <si>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</si>
  <si>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</si>
  <si>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</si>
  <si>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</si>
  <si>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</si>
  <si>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</si>
  <si>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</si>
  <si>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</si>
  <si>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</si>
  <si>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</si>
  <si>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</si>
  <si>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</si>
  <si>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</si>
  <si>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</si>
  <si>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</si>
  <si>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</si>
  <si>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</si>
  <si>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</si>
  <si>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</si>
  <si>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</si>
  <si>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</si>
  <si>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</si>
  <si>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</si>
  <si>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</si>
  <si>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</si>
  <si>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</si>
  <si>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</si>
  <si>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</si>
  <si>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</si>
  <si>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</si>
  <si>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</si>
  <si>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</si>
  <si>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</si>
  <si>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</si>
  <si>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</si>
  <si>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</si>
  <si>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</si>
  <si>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</si>
  <si>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</si>
  <si>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</si>
  <si>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</si>
  <si>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</si>
  <si>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</si>
  <si>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</si>
  <si>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</si>
  <si>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</si>
  <si>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</si>
  <si>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</si>
  <si>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</si>
  <si>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</si>
  <si>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</si>
  <si>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</si>
  <si>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</si>
  <si>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</si>
  <si>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</si>
  <si>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</si>
  <si>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</si>
  <si>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</si>
  <si>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</si>
  <si>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</si>
  <si>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</si>
  <si>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</si>
  <si>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</si>
  <si>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</si>
  <si>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</si>
  <si>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</si>
  <si>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</si>
  <si>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</si>
  <si>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</si>
  <si>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</si>
  <si>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</si>
  <si>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</si>
  <si>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</si>
  <si>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</si>
  <si>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</si>
  <si>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</si>
  <si>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</si>
  <si>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</si>
  <si>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</si>
  <si>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</si>
  <si>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</si>
  <si>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</si>
  <si>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</si>
  <si>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</si>
  <si>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</si>
  <si>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</si>
  <si>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</si>
  <si>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</si>
  <si>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</si>
  <si>
    <t>DMATsl1_db</t>
  </si>
  <si>
    <t>DMATsl2_db</t>
  </si>
  <si>
    <t>DMATsl3_db</t>
  </si>
  <si>
    <t>DMATsl5_db</t>
  </si>
  <si>
    <t>DMATsl6_db</t>
  </si>
  <si>
    <t>DMATsl_db</t>
  </si>
  <si>
    <t>INIT_TEST</t>
  </si>
  <si>
    <t>FLAT_RUN_10</t>
  </si>
  <si>
    <t>HSFBESS_SMIB_V1_Qctrl.dyr</t>
  </si>
  <si>
    <t>HSFBESS_SMIB_V1_PFctrl.dyr</t>
  </si>
  <si>
    <t>INIT_TEST_db</t>
  </si>
  <si>
    <t>DMATsl4_db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</si>
</sst>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0">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E1" workbookViewId="0">
      <selection activeCell="O30" sqref="O3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936</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936</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936</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948</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948</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948</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948</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948</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948</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948</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948</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948</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948</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948</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948</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948</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948</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948</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948</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948</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948</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948</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948</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948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948</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948</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948</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948</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948</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948</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948</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948</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948</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948</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948</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948</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948</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948</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948</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948</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948</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948</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948</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948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948</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948</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948</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948</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948</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948</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948</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948</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948</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948</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948</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948</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948</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948</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948</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948</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948</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948</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948</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949</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949</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949</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949</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949</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949</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949</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949</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949</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949</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949</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949</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949</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949</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949</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949</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949</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949</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949</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949</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949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949</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949</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949</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949</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949</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949</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949</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949</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949</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949</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949</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949</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949</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949</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949</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949</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949</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949</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949</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949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949</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949</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949</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949</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949</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949</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949</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949</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949</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949</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949</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949</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949</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949</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949</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949</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949</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949</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949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1" activePane="topRight" state="frozen"/>
      <selection pane="topRight" activeCell="P35" sqref="P35"/>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938</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939</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943</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944</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946</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947</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927</v>
      </c>
      <c r="GZ2" s="108"/>
      <c r="HA2" s="108"/>
      <c r="HB2" s="108"/>
      <c r="HC2" s="108"/>
      <c r="HD2" s="108" t="s">
        <v>928</v>
      </c>
      <c r="HE2" s="108"/>
      <c r="HF2" s="108"/>
      <c r="HG2" s="108"/>
      <c r="HH2" s="109"/>
      <c r="HI2" s="108" t="s">
        <v>929</v>
      </c>
      <c r="HJ2" s="108"/>
      <c r="HK2" s="108"/>
      <c r="HL2" s="108"/>
      <c r="HM2" s="108"/>
      <c r="HN2" s="108" t="s">
        <v>1030</v>
      </c>
      <c r="HO2" s="108"/>
      <c r="HP2" s="108"/>
      <c r="HQ2" s="108"/>
      <c r="HR2" s="109"/>
      <c r="HS2" s="108" t="s">
        <v>931</v>
      </c>
      <c r="HT2" s="108"/>
      <c r="HU2" s="108"/>
      <c r="HV2" s="108"/>
      <c r="HW2" s="108"/>
      <c r="HX2" s="108" t="s">
        <v>932</v>
      </c>
      <c r="HY2" s="108"/>
      <c r="HZ2" s="108"/>
      <c r="IA2" s="108"/>
      <c r="IB2" s="109"/>
      <c r="IC2" s="108" t="s">
        <v>933</v>
      </c>
      <c r="ID2" s="108"/>
      <c r="IE2" s="108"/>
      <c r="IF2" s="108"/>
      <c r="IG2" s="108"/>
      <c r="IH2" s="108" t="s">
        <v>934</v>
      </c>
      <c r="II2" s="108"/>
      <c r="IJ2" s="108"/>
      <c r="IK2" s="108"/>
      <c r="IL2" s="182"/>
      <c r="IM2" s="108" t="s">
        <v>927</v>
      </c>
      <c r="IN2" s="108"/>
      <c r="IO2" s="108"/>
      <c r="IP2" s="108"/>
      <c r="IQ2" s="108"/>
      <c r="IR2" s="108" t="s">
        <v>928</v>
      </c>
      <c r="IS2" s="108"/>
      <c r="IT2" s="108"/>
      <c r="IU2" s="108"/>
      <c r="IV2" s="109"/>
      <c r="IW2" s="108" t="s">
        <v>929</v>
      </c>
      <c r="IX2" s="108"/>
      <c r="IY2" s="108"/>
      <c r="IZ2" s="108"/>
      <c r="JA2" s="108"/>
      <c r="JB2" s="108" t="s">
        <v>930</v>
      </c>
      <c r="JC2" s="108"/>
      <c r="JD2" s="108"/>
      <c r="JE2" s="108"/>
      <c r="JF2" s="109"/>
      <c r="JG2" s="108" t="s">
        <v>931</v>
      </c>
      <c r="JH2" s="108"/>
      <c r="JI2" s="108"/>
      <c r="JJ2" s="108"/>
      <c r="JK2" s="108"/>
      <c r="JL2" s="108" t="s">
        <v>932</v>
      </c>
      <c r="JM2" s="108"/>
      <c r="JN2" s="108"/>
      <c r="JO2" s="108"/>
      <c r="JP2" s="109"/>
      <c r="JQ2" s="108" t="s">
        <v>933</v>
      </c>
      <c r="JR2" s="108"/>
      <c r="JS2" s="108"/>
      <c r="JT2" s="108"/>
      <c r="JU2" s="108"/>
      <c r="JV2" s="108" t="s">
        <v>934</v>
      </c>
      <c r="JW2" s="108"/>
      <c r="JX2" s="108"/>
      <c r="JY2" s="108"/>
      <c r="JZ2" s="182"/>
      <c r="KA2" s="108" t="s">
        <v>927</v>
      </c>
      <c r="KB2" s="108"/>
      <c r="KC2" s="108"/>
      <c r="KD2" s="108"/>
      <c r="KE2" s="108"/>
      <c r="KF2" s="108" t="s">
        <v>928</v>
      </c>
      <c r="KG2" s="108"/>
      <c r="KH2" s="108"/>
      <c r="KI2" s="108"/>
      <c r="KJ2" s="109"/>
      <c r="KK2" s="108" t="s">
        <v>929</v>
      </c>
      <c r="KL2" s="108"/>
      <c r="KM2" s="108"/>
      <c r="KN2" s="108"/>
      <c r="KO2" s="108"/>
      <c r="KP2" s="108" t="s">
        <v>930</v>
      </c>
      <c r="KQ2" s="108"/>
      <c r="KR2" s="108"/>
      <c r="KS2" s="108"/>
      <c r="KT2" s="109"/>
      <c r="KU2" s="108" t="s">
        <v>931</v>
      </c>
      <c r="KV2" s="108"/>
      <c r="KW2" s="108"/>
      <c r="KX2" s="108"/>
      <c r="KY2" s="108"/>
      <c r="KZ2" s="108" t="s">
        <v>932</v>
      </c>
      <c r="LA2" s="108"/>
      <c r="LB2" s="108"/>
      <c r="LC2" s="108"/>
      <c r="LD2" s="109"/>
      <c r="LE2" s="108" t="s">
        <v>933</v>
      </c>
      <c r="LF2" s="108"/>
      <c r="LG2" s="108"/>
      <c r="LH2" s="108"/>
      <c r="LI2" s="108"/>
      <c r="LJ2" s="108" t="s">
        <v>934</v>
      </c>
      <c r="LK2" s="108"/>
      <c r="LL2" s="108"/>
      <c r="LM2" s="108"/>
      <c r="LN2" s="109"/>
      <c r="LO2" s="108" t="s">
        <v>927</v>
      </c>
      <c r="LP2" s="108"/>
      <c r="LQ2" s="108"/>
      <c r="LR2" s="108"/>
      <c r="LS2" s="108"/>
      <c r="LT2" s="108" t="s">
        <v>928</v>
      </c>
      <c r="LU2" s="108"/>
      <c r="LV2" s="108"/>
      <c r="LW2" s="108"/>
      <c r="LX2" s="109"/>
      <c r="LY2" s="108" t="s">
        <v>929</v>
      </c>
      <c r="LZ2" s="108"/>
      <c r="MA2" s="108"/>
      <c r="MB2" s="108"/>
      <c r="MC2" s="108"/>
      <c r="MD2" s="108" t="s">
        <v>930</v>
      </c>
      <c r="ME2" s="108"/>
      <c r="MF2" s="108"/>
      <c r="MG2" s="108"/>
      <c r="MH2" s="109"/>
      <c r="MI2" s="108" t="s">
        <v>931</v>
      </c>
      <c r="MJ2" s="108"/>
      <c r="MK2" s="108"/>
      <c r="ML2" s="108"/>
      <c r="MM2" s="108"/>
      <c r="MN2" s="108" t="s">
        <v>932</v>
      </c>
      <c r="MO2" s="108"/>
      <c r="MP2" s="108"/>
      <c r="MQ2" s="108"/>
      <c r="MR2" s="109"/>
      <c r="MS2" s="108" t="s">
        <v>933</v>
      </c>
      <c r="MT2" s="108"/>
      <c r="MU2" s="108"/>
      <c r="MV2" s="108"/>
      <c r="MW2" s="108"/>
      <c r="MX2" s="108" t="s">
        <v>934</v>
      </c>
      <c r="MY2" s="108"/>
      <c r="MZ2" s="108"/>
      <c r="NA2" s="108"/>
      <c r="NB2" s="182"/>
      <c r="NC2" s="108" t="s">
        <v>927</v>
      </c>
      <c r="ND2" s="108"/>
      <c r="NE2" s="108"/>
      <c r="NF2" s="108"/>
      <c r="NG2" s="108"/>
      <c r="NH2" s="108" t="s">
        <v>928</v>
      </c>
      <c r="NI2" s="108"/>
      <c r="NJ2" s="108"/>
      <c r="NK2" s="108"/>
      <c r="NL2" s="109"/>
      <c r="NM2" s="108" t="s">
        <v>929</v>
      </c>
      <c r="NN2" s="108"/>
      <c r="NO2" s="108"/>
      <c r="NP2" s="108"/>
      <c r="NQ2" s="108"/>
      <c r="NR2" s="108" t="s">
        <v>930</v>
      </c>
      <c r="NS2" s="108"/>
      <c r="NT2" s="108"/>
      <c r="NU2" s="108"/>
      <c r="NV2" s="109"/>
      <c r="NW2" s="108" t="s">
        <v>931</v>
      </c>
      <c r="NX2" s="108"/>
      <c r="NY2" s="108"/>
      <c r="NZ2" s="108"/>
      <c r="OA2" s="108"/>
      <c r="OB2" s="108" t="s">
        <v>932</v>
      </c>
      <c r="OC2" s="108"/>
      <c r="OD2" s="108"/>
      <c r="OE2" s="108"/>
      <c r="OF2" s="109"/>
      <c r="OG2" s="108" t="s">
        <v>933</v>
      </c>
      <c r="OH2" s="108"/>
      <c r="OI2" s="108"/>
      <c r="OJ2" s="108"/>
      <c r="OK2" s="108"/>
      <c r="OL2" s="108" t="s">
        <v>934</v>
      </c>
      <c r="OM2" s="108"/>
      <c r="ON2" s="108"/>
      <c r="OO2" s="108"/>
      <c r="OP2" s="182"/>
      <c r="OQ2" s="108" t="s">
        <v>927</v>
      </c>
      <c r="OR2" s="108"/>
      <c r="OS2" s="108"/>
      <c r="OT2" s="108"/>
      <c r="OU2" s="108"/>
      <c r="OV2" s="108" t="s">
        <v>928</v>
      </c>
      <c r="OW2" s="108"/>
      <c r="OX2" s="108"/>
      <c r="OY2" s="108"/>
      <c r="OZ2" s="109"/>
      <c r="PA2" s="108" t="s">
        <v>929</v>
      </c>
      <c r="PB2" s="108"/>
      <c r="PC2" s="108"/>
      <c r="PD2" s="108"/>
      <c r="PE2" s="108"/>
      <c r="PF2" s="108" t="s">
        <v>930</v>
      </c>
      <c r="PG2" s="108"/>
      <c r="PH2" s="108"/>
      <c r="PI2" s="108"/>
      <c r="PJ2" s="109"/>
      <c r="PK2" s="108" t="s">
        <v>931</v>
      </c>
      <c r="PL2" s="108"/>
      <c r="PM2" s="108"/>
      <c r="PN2" s="108"/>
      <c r="PO2" s="108"/>
      <c r="PP2" s="108" t="s">
        <v>932</v>
      </c>
      <c r="PQ2" s="108"/>
      <c r="PR2" s="108"/>
      <c r="PS2" s="108"/>
      <c r="PT2" s="109"/>
      <c r="PU2" s="108" t="s">
        <v>933</v>
      </c>
      <c r="PV2" s="108"/>
      <c r="PW2" s="108"/>
      <c r="PX2" s="108"/>
      <c r="PY2" s="108"/>
      <c r="PZ2" s="108" t="s">
        <v>934</v>
      </c>
      <c r="QA2" s="108"/>
      <c r="QB2" s="108"/>
      <c r="QC2" s="108"/>
      <c r="QD2" s="109"/>
      <c r="QE2" s="108" t="s">
        <v>927</v>
      </c>
      <c r="QF2" s="108"/>
      <c r="QG2" s="108"/>
      <c r="QH2" s="108"/>
      <c r="QI2" s="108"/>
      <c r="QJ2" s="108" t="s">
        <v>928</v>
      </c>
      <c r="QK2" s="108"/>
      <c r="QL2" s="108"/>
      <c r="QM2" s="108"/>
      <c r="QN2" s="109"/>
      <c r="QO2" s="108" t="s">
        <v>929</v>
      </c>
      <c r="QP2" s="108"/>
      <c r="QQ2" s="108"/>
      <c r="QR2" s="108"/>
      <c r="QS2" s="108"/>
      <c r="QT2" s="108" t="s">
        <v>930</v>
      </c>
      <c r="QU2" s="108"/>
      <c r="QV2" s="108"/>
      <c r="QW2" s="108"/>
      <c r="QX2" s="109"/>
      <c r="QY2" s="108" t="s">
        <v>931</v>
      </c>
      <c r="QZ2" s="108"/>
      <c r="RA2" s="108"/>
      <c r="RB2" s="108"/>
      <c r="RC2" s="108"/>
      <c r="RD2" s="108" t="s">
        <v>932</v>
      </c>
      <c r="RE2" s="108"/>
      <c r="RF2" s="108"/>
      <c r="RG2" s="108"/>
      <c r="RH2" s="109"/>
      <c r="RI2" s="108" t="s">
        <v>933</v>
      </c>
      <c r="RJ2" s="108"/>
      <c r="RK2" s="108"/>
      <c r="RL2" s="108"/>
      <c r="RM2" s="108"/>
      <c r="RN2" s="108" t="s">
        <v>934</v>
      </c>
      <c r="RO2" s="108"/>
      <c r="RP2" s="108"/>
      <c r="RQ2" s="108"/>
      <c r="RR2" s="182"/>
      <c r="RS2" s="108" t="s">
        <v>927</v>
      </c>
      <c r="RT2" s="108"/>
      <c r="RU2" s="108"/>
      <c r="RV2" s="108"/>
      <c r="RW2" s="108"/>
      <c r="RX2" s="108" t="s">
        <v>928</v>
      </c>
      <c r="RY2" s="108"/>
      <c r="RZ2" s="108"/>
      <c r="SA2" s="108"/>
      <c r="SB2" s="109"/>
      <c r="SC2" s="108" t="s">
        <v>929</v>
      </c>
      <c r="SD2" s="108"/>
      <c r="SE2" s="108"/>
      <c r="SF2" s="108"/>
      <c r="SG2" s="108"/>
      <c r="SH2" s="108" t="s">
        <v>930</v>
      </c>
      <c r="SI2" s="108"/>
      <c r="SJ2" s="108"/>
      <c r="SK2" s="108"/>
      <c r="SL2" s="109"/>
      <c r="SM2" s="108" t="s">
        <v>931</v>
      </c>
      <c r="SN2" s="108"/>
      <c r="SO2" s="108"/>
      <c r="SP2" s="108"/>
      <c r="SQ2" s="108"/>
      <c r="SR2" s="108" t="s">
        <v>932</v>
      </c>
      <c r="SS2" s="108"/>
      <c r="ST2" s="108"/>
      <c r="SU2" s="108"/>
      <c r="SV2" s="109"/>
      <c r="SW2" s="108" t="s">
        <v>933</v>
      </c>
      <c r="SX2" s="108"/>
      <c r="SY2" s="108"/>
      <c r="SZ2" s="108"/>
      <c r="TA2" s="108"/>
      <c r="TB2" s="108" t="s">
        <v>934</v>
      </c>
      <c r="TC2" s="108"/>
      <c r="TD2" s="108"/>
      <c r="TE2" s="108"/>
      <c r="TF2" s="182"/>
      <c r="TG2" s="108" t="s">
        <v>927</v>
      </c>
      <c r="TH2" s="108"/>
      <c r="TI2" s="108"/>
      <c r="TJ2" s="108"/>
      <c r="TK2" s="108"/>
      <c r="TL2" s="108" t="s">
        <v>928</v>
      </c>
      <c r="TM2" s="108"/>
      <c r="TN2" s="108"/>
      <c r="TO2" s="108"/>
      <c r="TP2" s="109"/>
      <c r="TQ2" s="108" t="s">
        <v>929</v>
      </c>
      <c r="TR2" s="108"/>
      <c r="TS2" s="108"/>
      <c r="TT2" s="108"/>
      <c r="TU2" s="108"/>
      <c r="TV2" s="108" t="s">
        <v>930</v>
      </c>
      <c r="TW2" s="108"/>
      <c r="TX2" s="108"/>
      <c r="TY2" s="108"/>
      <c r="TZ2" s="109"/>
      <c r="UA2" s="108" t="s">
        <v>931</v>
      </c>
      <c r="UB2" s="108"/>
      <c r="UC2" s="108"/>
      <c r="UD2" s="108"/>
      <c r="UE2" s="108"/>
      <c r="UF2" s="108" t="s">
        <v>932</v>
      </c>
      <c r="UG2" s="108"/>
      <c r="UH2" s="108"/>
      <c r="UI2" s="108"/>
      <c r="UJ2" s="109"/>
      <c r="UK2" s="108" t="s">
        <v>933</v>
      </c>
      <c r="UL2" s="108"/>
      <c r="UM2" s="108"/>
      <c r="UN2" s="108"/>
      <c r="UO2" s="108"/>
      <c r="UP2" s="108" t="s">
        <v>934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1040</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1041</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858</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857</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858</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857</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858</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857</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0</v>
      </c>
      <c r="H48" s="113">
        <f t="shared" ref="H48:P48" si="7039">+H46</f>
        <v>17849.999999999996</v>
      </c>
      <c r="I48" s="113">
        <f t="shared" si="7039"/>
        <v>-17849.999999999996</v>
      </c>
      <c r="J48" s="113">
        <f t="shared" si="7039"/>
        <v>23502.5</v>
      </c>
      <c r="K48" s="113">
        <f t="shared" si="7039"/>
        <v>-23502.5</v>
      </c>
      <c r="L48" s="113">
        <f t="shared" si="7039"/>
        <v>0</v>
      </c>
      <c r="M48" s="113">
        <f t="shared" si="7039"/>
        <v>17849.999999999996</v>
      </c>
      <c r="N48" s="113">
        <f t="shared" si="7039"/>
        <v>-17849.999999999996</v>
      </c>
      <c r="O48" s="113">
        <f t="shared" si="7039"/>
        <v>23502.5</v>
      </c>
      <c r="P48" s="113">
        <f t="shared" si="7039"/>
        <v>-23502.5</v>
      </c>
      <c r="Q48" s="113">
        <f t="shared" ref="Q48:S48" si="7040">+Q46</f>
        <v>0</v>
      </c>
      <c r="R48" s="113">
        <f t="shared" si="7040"/>
        <v>17849.999999999996</v>
      </c>
      <c r="S48" s="113">
        <f t="shared" si="7040"/>
        <v>-17849.999999999996</v>
      </c>
      <c r="T48" s="113">
        <f t="shared" ref="T48:CE48" si="7041">+T46</f>
        <v>23502.5</v>
      </c>
      <c r="U48" s="113">
        <f t="shared" si="7041"/>
        <v>-23502.5</v>
      </c>
      <c r="V48" s="113">
        <f t="shared" si="7041"/>
        <v>0</v>
      </c>
      <c r="W48" s="113">
        <f t="shared" si="7041"/>
        <v>17849.999999999996</v>
      </c>
      <c r="X48" s="113">
        <f t="shared" si="7041"/>
        <v>-17849.999999999996</v>
      </c>
      <c r="Y48" s="113">
        <f t="shared" si="7041"/>
        <v>23502.5</v>
      </c>
      <c r="Z48" s="113">
        <f t="shared" si="7041"/>
        <v>-23502.5</v>
      </c>
      <c r="AA48" s="113">
        <f t="shared" si="7041"/>
        <v>0</v>
      </c>
      <c r="AB48" s="113">
        <f t="shared" si="7041"/>
        <v>17849.999999999996</v>
      </c>
      <c r="AC48" s="113">
        <f t="shared" si="7041"/>
        <v>-17849.999999999996</v>
      </c>
      <c r="AD48" s="113">
        <f t="shared" si="7041"/>
        <v>23502.5</v>
      </c>
      <c r="AE48" s="113">
        <f t="shared" si="7041"/>
        <v>-23502.5</v>
      </c>
      <c r="AF48" s="113">
        <f t="shared" si="7041"/>
        <v>0</v>
      </c>
      <c r="AG48" s="113">
        <f t="shared" si="7041"/>
        <v>17849.999999999996</v>
      </c>
      <c r="AH48" s="113">
        <f t="shared" si="7041"/>
        <v>-17849.999999999996</v>
      </c>
      <c r="AI48" s="113">
        <f t="shared" si="7041"/>
        <v>23502.5</v>
      </c>
      <c r="AJ48" s="113">
        <f t="shared" si="7041"/>
        <v>-23502.5</v>
      </c>
      <c r="AK48" s="113">
        <f t="shared" si="7041"/>
        <v>0</v>
      </c>
      <c r="AL48" s="113">
        <f t="shared" si="7041"/>
        <v>17849.999999999996</v>
      </c>
      <c r="AM48" s="113">
        <f t="shared" si="7041"/>
        <v>-17849.999999999996</v>
      </c>
      <c r="AN48" s="113">
        <f t="shared" si="7041"/>
        <v>23502.5</v>
      </c>
      <c r="AO48" s="113">
        <f t="shared" si="7041"/>
        <v>-23502.5</v>
      </c>
      <c r="AP48" s="113">
        <f t="shared" si="7041"/>
        <v>0</v>
      </c>
      <c r="AQ48" s="113">
        <f t="shared" si="7041"/>
        <v>17849.999999999996</v>
      </c>
      <c r="AR48" s="113">
        <f t="shared" si="7041"/>
        <v>-17849.999999999996</v>
      </c>
      <c r="AS48" s="113">
        <f t="shared" si="7041"/>
        <v>23502.5</v>
      </c>
      <c r="AT48" s="113">
        <f t="shared" si="7041"/>
        <v>-23502.5</v>
      </c>
      <c r="AU48" s="113">
        <f t="shared" si="7041"/>
        <v>0</v>
      </c>
      <c r="AV48" s="113">
        <f t="shared" si="7041"/>
        <v>17849.999999999996</v>
      </c>
      <c r="AW48" s="113">
        <f t="shared" si="7041"/>
        <v>-17849.999999999996</v>
      </c>
      <c r="AX48" s="113">
        <f t="shared" si="7041"/>
        <v>23502.5</v>
      </c>
      <c r="AY48" s="113">
        <f t="shared" si="7041"/>
        <v>-23502.5</v>
      </c>
      <c r="AZ48" s="113">
        <f t="shared" si="7041"/>
        <v>0</v>
      </c>
      <c r="BA48" s="113">
        <f t="shared" si="7041"/>
        <v>17849.999999999996</v>
      </c>
      <c r="BB48" s="113">
        <f t="shared" si="7041"/>
        <v>-17849.999999999996</v>
      </c>
      <c r="BC48" s="113">
        <f t="shared" si="7041"/>
        <v>23502.5</v>
      </c>
      <c r="BD48" s="113">
        <f t="shared" si="7041"/>
        <v>-23502.5</v>
      </c>
      <c r="BE48" s="113">
        <f t="shared" si="7041"/>
        <v>0</v>
      </c>
      <c r="BF48" s="113">
        <f t="shared" si="7041"/>
        <v>17849.999999999996</v>
      </c>
      <c r="BG48" s="113">
        <f t="shared" si="7041"/>
        <v>-17849.999999999996</v>
      </c>
      <c r="BH48" s="113">
        <f t="shared" si="7041"/>
        <v>23502.5</v>
      </c>
      <c r="BI48" s="113">
        <f t="shared" si="7041"/>
        <v>-23502.5</v>
      </c>
      <c r="BJ48" s="113">
        <f t="shared" si="7041"/>
        <v>0</v>
      </c>
      <c r="BK48" s="113">
        <f t="shared" si="7041"/>
        <v>17849.999999999996</v>
      </c>
      <c r="BL48" s="113">
        <f t="shared" si="7041"/>
        <v>-17849.999999999996</v>
      </c>
      <c r="BM48" s="113">
        <f t="shared" si="7041"/>
        <v>23502.5</v>
      </c>
      <c r="BN48" s="113">
        <f t="shared" si="7041"/>
        <v>-23502.5</v>
      </c>
      <c r="BO48" s="113">
        <f t="shared" si="7041"/>
        <v>0</v>
      </c>
      <c r="BP48" s="113">
        <f t="shared" si="7041"/>
        <v>17849.999999999996</v>
      </c>
      <c r="BQ48" s="113">
        <f t="shared" si="7041"/>
        <v>-17849.999999999996</v>
      </c>
      <c r="BR48" s="113">
        <f t="shared" si="7041"/>
        <v>23502.5</v>
      </c>
      <c r="BS48" s="113">
        <f t="shared" si="7041"/>
        <v>-23502.5</v>
      </c>
      <c r="BT48" s="113">
        <f t="shared" si="7041"/>
        <v>0</v>
      </c>
      <c r="BU48" s="113">
        <f t="shared" si="7041"/>
        <v>17849.999999999996</v>
      </c>
      <c r="BV48" s="113">
        <f t="shared" si="7041"/>
        <v>-17849.999999999996</v>
      </c>
      <c r="BW48" s="113">
        <f t="shared" si="7041"/>
        <v>23502.5</v>
      </c>
      <c r="BX48" s="113">
        <f t="shared" si="7041"/>
        <v>-23502.5</v>
      </c>
      <c r="BY48" s="113">
        <f t="shared" si="7041"/>
        <v>0</v>
      </c>
      <c r="BZ48" s="113">
        <f t="shared" si="7041"/>
        <v>17849.999999999996</v>
      </c>
      <c r="CA48" s="113">
        <f t="shared" si="7041"/>
        <v>-17849.999999999996</v>
      </c>
      <c r="CB48" s="113">
        <f t="shared" si="7041"/>
        <v>23502.5</v>
      </c>
      <c r="CC48" s="113">
        <f t="shared" si="7041"/>
        <v>-23502.5</v>
      </c>
      <c r="CD48" s="113">
        <f t="shared" si="7041"/>
        <v>0</v>
      </c>
      <c r="CE48" s="113">
        <f t="shared" si="7041"/>
        <v>17849.999999999996</v>
      </c>
      <c r="CF48" s="113">
        <f t="shared" ref="CF48:EQ48" si="7042">+CF46</f>
        <v>-17849.999999999996</v>
      </c>
      <c r="CG48" s="113">
        <f t="shared" si="7042"/>
        <v>23502.5</v>
      </c>
      <c r="CH48" s="113">
        <f t="shared" si="7042"/>
        <v>-23502.5</v>
      </c>
      <c r="CI48" s="113">
        <f t="shared" si="7042"/>
        <v>0</v>
      </c>
      <c r="CJ48" s="113">
        <f t="shared" si="7042"/>
        <v>17849.999999999996</v>
      </c>
      <c r="CK48" s="113">
        <f t="shared" si="7042"/>
        <v>-17849.999999999996</v>
      </c>
      <c r="CL48" s="113">
        <f t="shared" si="7042"/>
        <v>23502.5</v>
      </c>
      <c r="CM48" s="113">
        <f t="shared" si="7042"/>
        <v>-23502.5</v>
      </c>
      <c r="CN48" s="113">
        <f t="shared" si="7042"/>
        <v>0</v>
      </c>
      <c r="CO48" s="113">
        <f t="shared" si="7042"/>
        <v>17849.999999999996</v>
      </c>
      <c r="CP48" s="113">
        <f t="shared" si="7042"/>
        <v>-17849.999999999996</v>
      </c>
      <c r="CQ48" s="113">
        <f t="shared" si="7042"/>
        <v>23502.5</v>
      </c>
      <c r="CR48" s="113">
        <f t="shared" si="7042"/>
        <v>-23502.5</v>
      </c>
      <c r="CS48" s="113">
        <f t="shared" si="7042"/>
        <v>0</v>
      </c>
      <c r="CT48" s="113">
        <f t="shared" si="7042"/>
        <v>17849.999999999996</v>
      </c>
      <c r="CU48" s="113">
        <f t="shared" si="7042"/>
        <v>-17849.999999999996</v>
      </c>
      <c r="CV48" s="113">
        <f t="shared" si="7042"/>
        <v>23502.5</v>
      </c>
      <c r="CW48" s="113">
        <f t="shared" si="7042"/>
        <v>-23502.5</v>
      </c>
      <c r="CX48" s="113">
        <f t="shared" si="7042"/>
        <v>0</v>
      </c>
      <c r="CY48" s="113">
        <f t="shared" si="7042"/>
        <v>17849.999999999996</v>
      </c>
      <c r="CZ48" s="113">
        <f t="shared" si="7042"/>
        <v>-17849.999999999996</v>
      </c>
      <c r="DA48" s="113">
        <f t="shared" si="7042"/>
        <v>23502.5</v>
      </c>
      <c r="DB48" s="113">
        <f t="shared" si="7042"/>
        <v>-23502.5</v>
      </c>
      <c r="DC48" s="113">
        <f t="shared" si="7042"/>
        <v>0</v>
      </c>
      <c r="DD48" s="113">
        <f t="shared" si="7042"/>
        <v>17849.999999999996</v>
      </c>
      <c r="DE48" s="113">
        <f t="shared" si="7042"/>
        <v>-17849.999999999996</v>
      </c>
      <c r="DF48" s="113">
        <f t="shared" si="7042"/>
        <v>23502.5</v>
      </c>
      <c r="DG48" s="113">
        <f t="shared" si="7042"/>
        <v>-23502.5</v>
      </c>
      <c r="DH48" s="113">
        <f t="shared" si="7042"/>
        <v>0</v>
      </c>
      <c r="DI48" s="113">
        <f t="shared" si="7042"/>
        <v>17849.999999999996</v>
      </c>
      <c r="DJ48" s="113">
        <f t="shared" si="7042"/>
        <v>-17849.999999999996</v>
      </c>
      <c r="DK48" s="113">
        <f t="shared" si="7042"/>
        <v>23502.5</v>
      </c>
      <c r="DL48" s="113">
        <f t="shared" si="7042"/>
        <v>-23502.5</v>
      </c>
      <c r="DM48" s="113">
        <f t="shared" si="7042"/>
        <v>0</v>
      </c>
      <c r="DN48" s="113">
        <f t="shared" si="7042"/>
        <v>17849.999999999996</v>
      </c>
      <c r="DO48" s="113">
        <f t="shared" si="7042"/>
        <v>-17849.999999999996</v>
      </c>
      <c r="DP48" s="113">
        <f t="shared" si="7042"/>
        <v>23502.5</v>
      </c>
      <c r="DQ48" s="113">
        <f t="shared" si="7042"/>
        <v>-23502.5</v>
      </c>
      <c r="DR48" s="113">
        <f t="shared" si="7042"/>
        <v>0</v>
      </c>
      <c r="DS48" s="113">
        <f t="shared" si="7042"/>
        <v>17849.999999999996</v>
      </c>
      <c r="DT48" s="113">
        <f t="shared" si="7042"/>
        <v>-17849.999999999996</v>
      </c>
      <c r="DU48" s="113">
        <f t="shared" si="7042"/>
        <v>23502.5</v>
      </c>
      <c r="DV48" s="113">
        <f t="shared" si="7042"/>
        <v>-23502.5</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A2" workbookViewId="0">
      <selection activeCell="I11" sqref="I11"/>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1039</v>
      </c>
      <c r="CA2" s="203"/>
      <c r="CB2" s="204" t="s">
        <v>919</v>
      </c>
      <c r="CC2" s="203"/>
      <c r="CD2" s="204" t="s">
        <v>860</v>
      </c>
      <c r="CE2" s="203"/>
      <c r="CF2" s="204" t="s">
        <v>861</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905</v>
      </c>
      <c r="DO2" s="203"/>
      <c r="DP2" s="189" t="s">
        <v>904</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1/90</f>
        <v>1.1111111111111112E-2</v>
      </c>
      <c r="FK4" s="211">
        <v>1000</v>
      </c>
      <c r="FL4" s="211">
        <f>1/90</f>
        <v>1.1111111111111112E-2</v>
      </c>
      <c r="FM4" s="211">
        <v>1000</v>
      </c>
      <c r="FN4" s="211">
        <f>1/90</f>
        <v>1.1111111111111112E-2</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896</v>
      </c>
      <c r="D7" s="63">
        <v>277690</v>
      </c>
      <c r="E7" s="63"/>
      <c r="F7" s="63"/>
      <c r="G7" s="64" t="s">
        <v>900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896</v>
      </c>
      <c r="D12" s="63">
        <v>277690</v>
      </c>
      <c r="E12" s="63"/>
      <c r="F12" s="63"/>
      <c r="G12" s="64" t="s">
        <v>900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895</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953</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953</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865</v>
      </c>
      <c r="AA2" s="242"/>
      <c r="AB2" s="237" t="s">
        <v>866</v>
      </c>
      <c r="AC2" s="242"/>
      <c r="AD2" s="237" t="s">
        <v>867</v>
      </c>
      <c r="AE2" s="242"/>
      <c r="AF2" s="237" t="s">
        <v>868</v>
      </c>
      <c r="AG2" s="243"/>
      <c r="AH2" s="244" t="s">
        <v>869</v>
      </c>
      <c r="AI2" s="242"/>
      <c r="AJ2" s="237" t="s">
        <v>870</v>
      </c>
      <c r="AK2" s="242"/>
      <c r="AL2" s="237" t="s">
        <v>871</v>
      </c>
      <c r="AM2" s="242"/>
      <c r="AN2" s="237" t="s">
        <v>872</v>
      </c>
      <c r="AO2" s="245"/>
      <c r="AP2" s="244" t="s">
        <v>873</v>
      </c>
      <c r="AQ2" s="242"/>
      <c r="AR2" s="237" t="s">
        <v>874</v>
      </c>
      <c r="AS2" s="242"/>
      <c r="AT2" s="237" t="s">
        <v>875</v>
      </c>
      <c r="AU2" s="242"/>
      <c r="AV2" s="237" t="s">
        <v>876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877</v>
      </c>
      <c r="CI2" s="242"/>
      <c r="CJ2" s="244" t="s">
        <v>878</v>
      </c>
      <c r="CK2" s="242"/>
      <c r="CL2" s="244" t="s">
        <v>879</v>
      </c>
      <c r="CM2" s="242"/>
      <c r="CN2" s="244" t="s">
        <v>880</v>
      </c>
      <c r="CO2" s="242"/>
      <c r="CP2" s="244" t="s">
        <v>881</v>
      </c>
      <c r="CQ2" s="242"/>
      <c r="CR2" s="244" t="s">
        <v>882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863</v>
      </c>
      <c r="C6" s="7" t="s">
        <v>864</v>
      </c>
      <c r="D6" t="s">
        <v>863</v>
      </c>
      <c r="E6" s="7" t="s">
        <v>864</v>
      </c>
      <c r="F6" t="s">
        <v>863</v>
      </c>
      <c r="G6" s="7" t="s">
        <v>864</v>
      </c>
      <c r="H6" t="s">
        <v>863</v>
      </c>
      <c r="I6" s="7" t="s">
        <v>864</v>
      </c>
      <c r="J6" t="s">
        <v>863</v>
      </c>
      <c r="K6" s="7" t="s">
        <v>864</v>
      </c>
      <c r="L6" t="s">
        <v>863</v>
      </c>
      <c r="M6" s="7" t="s">
        <v>864</v>
      </c>
      <c r="N6" t="s">
        <v>863</v>
      </c>
      <c r="O6" s="7" t="s">
        <v>864</v>
      </c>
      <c r="P6" t="s">
        <v>863</v>
      </c>
      <c r="Q6" s="7" t="s">
        <v>864</v>
      </c>
      <c r="R6" t="s">
        <v>863</v>
      </c>
      <c r="S6" s="7" t="s">
        <v>864</v>
      </c>
      <c r="T6" t="s">
        <v>863</v>
      </c>
      <c r="U6" s="7" t="s">
        <v>864</v>
      </c>
      <c r="V6" t="s">
        <v>863</v>
      </c>
      <c r="W6" s="7" t="s">
        <v>864</v>
      </c>
      <c r="X6" t="s">
        <v>863</v>
      </c>
      <c r="Y6" s="7" t="s">
        <v>864</v>
      </c>
      <c r="Z6" t="s">
        <v>863</v>
      </c>
      <c r="AA6" s="7" t="s">
        <v>864</v>
      </c>
      <c r="AB6" t="s">
        <v>863</v>
      </c>
      <c r="AC6" s="7" t="s">
        <v>864</v>
      </c>
      <c r="AD6" t="s">
        <v>863</v>
      </c>
      <c r="AE6" s="7" t="s">
        <v>864</v>
      </c>
      <c r="AF6" t="s">
        <v>863</v>
      </c>
      <c r="AG6" s="7" t="s">
        <v>864</v>
      </c>
      <c r="AH6" t="s">
        <v>863</v>
      </c>
      <c r="AI6" s="7" t="s">
        <v>864</v>
      </c>
      <c r="AJ6" t="s">
        <v>863</v>
      </c>
      <c r="AK6" s="7" t="s">
        <v>864</v>
      </c>
      <c r="AL6" t="s">
        <v>863</v>
      </c>
      <c r="AM6" s="7" t="s">
        <v>864</v>
      </c>
      <c r="AN6" t="s">
        <v>863</v>
      </c>
      <c r="AO6" s="7" t="s">
        <v>864</v>
      </c>
      <c r="AP6" t="s">
        <v>863</v>
      </c>
      <c r="AQ6" s="7" t="s">
        <v>864</v>
      </c>
      <c r="AR6" t="s">
        <v>863</v>
      </c>
      <c r="AS6" s="7" t="s">
        <v>864</v>
      </c>
      <c r="AT6" t="s">
        <v>863</v>
      </c>
      <c r="AU6" s="7" t="s">
        <v>864</v>
      </c>
      <c r="AV6" t="s">
        <v>863</v>
      </c>
      <c r="AW6" s="7" t="s">
        <v>864</v>
      </c>
      <c r="AX6" t="s">
        <v>863</v>
      </c>
      <c r="AY6" s="7" t="s">
        <v>864</v>
      </c>
      <c r="AZ6" t="s">
        <v>863</v>
      </c>
      <c r="BA6" s="7" t="s">
        <v>864</v>
      </c>
      <c r="BB6" t="s">
        <v>863</v>
      </c>
      <c r="BC6" s="7" t="s">
        <v>864</v>
      </c>
      <c r="BD6" t="s">
        <v>863</v>
      </c>
      <c r="BE6" s="7" t="s">
        <v>864</v>
      </c>
      <c r="BF6" t="s">
        <v>863</v>
      </c>
      <c r="BG6" s="7" t="s">
        <v>864</v>
      </c>
      <c r="BH6" t="s">
        <v>863</v>
      </c>
      <c r="BI6" s="7" t="s">
        <v>864</v>
      </c>
      <c r="BJ6" t="s">
        <v>863</v>
      </c>
      <c r="BK6" s="7" t="s">
        <v>864</v>
      </c>
      <c r="BL6" t="s">
        <v>863</v>
      </c>
      <c r="BM6" s="7" t="s">
        <v>864</v>
      </c>
      <c r="BN6" t="s">
        <v>863</v>
      </c>
      <c r="BO6" s="7" t="s">
        <v>864</v>
      </c>
      <c r="BP6" t="s">
        <v>863</v>
      </c>
      <c r="BQ6" s="7" t="s">
        <v>864</v>
      </c>
      <c r="BR6" t="s">
        <v>863</v>
      </c>
      <c r="BS6" s="7" t="s">
        <v>864</v>
      </c>
      <c r="BT6" t="s">
        <v>863</v>
      </c>
      <c r="BU6" s="7" t="s">
        <v>864</v>
      </c>
      <c r="BV6" t="s">
        <v>863</v>
      </c>
      <c r="BW6" s="7" t="s">
        <v>864</v>
      </c>
      <c r="BX6" t="s">
        <v>863</v>
      </c>
      <c r="BY6" s="7" t="s">
        <v>864</v>
      </c>
      <c r="BZ6" t="s">
        <v>863</v>
      </c>
      <c r="CA6" s="7" t="s">
        <v>864</v>
      </c>
      <c r="CB6" t="s">
        <v>863</v>
      </c>
      <c r="CC6" s="7" t="s">
        <v>864</v>
      </c>
      <c r="CD6" t="s">
        <v>863</v>
      </c>
      <c r="CE6" s="7" t="s">
        <v>864</v>
      </c>
      <c r="CF6" t="s">
        <v>863</v>
      </c>
      <c r="CG6" s="7" t="s">
        <v>864</v>
      </c>
      <c r="CH6" t="s">
        <v>863</v>
      </c>
      <c r="CI6" s="7" t="s">
        <v>864</v>
      </c>
      <c r="CJ6" t="s">
        <v>863</v>
      </c>
      <c r="CK6" s="7" t="s">
        <v>864</v>
      </c>
      <c r="CL6" t="s">
        <v>863</v>
      </c>
      <c r="CM6" s="7" t="s">
        <v>864</v>
      </c>
      <c r="CN6" t="s">
        <v>863</v>
      </c>
      <c r="CO6" s="7" t="s">
        <v>864</v>
      </c>
      <c r="CP6" t="s">
        <v>863</v>
      </c>
      <c r="CQ6" s="7" t="s">
        <v>864</v>
      </c>
      <c r="CR6" t="s">
        <v>863</v>
      </c>
      <c r="CS6" s="7" t="s">
        <v>864</v>
      </c>
      <c r="CT6" t="s">
        <v>863</v>
      </c>
      <c r="CU6" s="7" t="s">
        <v>864</v>
      </c>
      <c r="CV6" t="s">
        <v>863</v>
      </c>
      <c r="CW6" s="7" t="s">
        <v>864</v>
      </c>
      <c r="CX6" t="s">
        <v>863</v>
      </c>
      <c r="CY6" s="7" t="s">
        <v>864</v>
      </c>
      <c r="CZ6" t="s">
        <v>863</v>
      </c>
      <c r="DA6" s="7" t="s">
        <v>864</v>
      </c>
      <c r="DB6" t="s">
        <v>863</v>
      </c>
      <c r="DC6" s="7" t="s">
        <v>864</v>
      </c>
      <c r="DD6" t="s">
        <v>863</v>
      </c>
      <c r="DE6" s="7" t="s">
        <v>864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883</v>
      </c>
      <c r="D74" s="143" t="s">
        <v>884</v>
      </c>
      <c r="E74" t="s">
        <v>887</v>
      </c>
    </row>
    <row r="75" spans="1:5" x14ac:dyDescent="0.25">
      <c r="A75" s="120">
        <f t="shared" si="1"/>
        <v>73</v>
      </c>
      <c r="B75" s="63">
        <v>460392</v>
      </c>
      <c r="C75" t="s">
        <v>885</v>
      </c>
      <c r="D75" s="143" t="s">
        <v>884</v>
      </c>
      <c r="E75" t="s">
        <v>887</v>
      </c>
    </row>
    <row r="76" spans="1:5" x14ac:dyDescent="0.25">
      <c r="A76" s="120">
        <f t="shared" si="1"/>
        <v>74</v>
      </c>
      <c r="B76" s="63">
        <v>231694</v>
      </c>
      <c r="C76" s="61" t="s">
        <v>465</v>
      </c>
      <c r="D76" s="61" t="s">
        <v>886</v>
      </c>
      <c r="E76" t="s">
        <v>888</v>
      </c>
    </row>
    <row r="77" spans="1:5" x14ac:dyDescent="0.25">
      <c r="A77" s="120">
        <f t="shared" si="1"/>
        <v>75</v>
      </c>
      <c r="B77" s="63">
        <v>231692</v>
      </c>
      <c r="C77" s="61" t="s">
        <v>463</v>
      </c>
      <c r="D77" s="61" t="s">
        <v>886</v>
      </c>
      <c r="E77" t="s">
        <v>888</v>
      </c>
    </row>
    <row r="78" spans="1:5" x14ac:dyDescent="0.25">
      <c r="A78" s="120">
        <f t="shared" si="1"/>
        <v>76</v>
      </c>
      <c r="B78" s="63">
        <v>585582</v>
      </c>
      <c r="C78" s="61" t="s">
        <v>890</v>
      </c>
      <c r="D78" s="61" t="s">
        <v>894</v>
      </c>
      <c r="E78" t="s">
        <v>889</v>
      </c>
    </row>
    <row r="79" spans="1:5" x14ac:dyDescent="0.25">
      <c r="A79" s="120">
        <f t="shared" si="1"/>
        <v>77</v>
      </c>
      <c r="B79" s="63">
        <v>333081</v>
      </c>
      <c r="C79" s="61" t="s">
        <v>891</v>
      </c>
      <c r="D79" s="61" t="s">
        <v>893</v>
      </c>
      <c r="E79" t="s">
        <v>892</v>
      </c>
    </row>
    <row r="80" spans="1:5" x14ac:dyDescent="0.25">
      <c r="B80" s="61">
        <v>277690</v>
      </c>
      <c r="C80" s="61" t="s">
        <v>897</v>
      </c>
      <c r="D80" s="61" t="s">
        <v>898</v>
      </c>
      <c r="E80" t="s">
        <v>899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D24" sqref="D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1018</v>
      </c>
    </row>
    <row r="3" spans="2:4" x14ac:dyDescent="0.25">
      <c r="B3" s="32" t="s">
        <v>188</v>
      </c>
      <c r="C3" s="32" t="s">
        <v>189</v>
      </c>
      <c r="D3" s="33" t="s">
        <v>1019</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1020</v>
      </c>
    </row>
    <row r="9" spans="2:4" x14ac:dyDescent="0.25">
      <c r="B9" s="32" t="s">
        <v>9</v>
      </c>
      <c r="C9" s="32" t="s">
        <v>9</v>
      </c>
      <c r="D9" s="33" t="s">
        <v>1021</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1022</v>
      </c>
    </row>
    <row r="15" spans="2:4" x14ac:dyDescent="0.25">
      <c r="B15" s="32" t="s">
        <v>11</v>
      </c>
      <c r="C15" s="32" t="s">
        <v>13</v>
      </c>
      <c r="D15" s="33" t="s">
        <v>1024</v>
      </c>
    </row>
    <row r="16" spans="2:4" ht="30" x14ac:dyDescent="0.25">
      <c r="B16" s="32" t="s">
        <v>492</v>
      </c>
      <c r="C16" s="32" t="s">
        <v>493</v>
      </c>
      <c r="D16" s="33" t="s">
        <v>1023</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abSelected="1" topLeftCell="A13" workbookViewId="0">
      <selection activeCell="B20" sqref="B20"/>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1025</v>
      </c>
      <c r="F4" t="s">
        <v>737</v>
      </c>
      <c r="H4" t="s">
        <v>308</v>
      </c>
      <c r="I4" t="s">
        <v>722</v>
      </c>
    </row>
    <row r="5" spans="1:9" x14ac:dyDescent="0.25">
      <c r="A5" s="2" t="s">
        <v>44</v>
      </c>
      <c r="B5" s="4">
        <v>1</v>
      </c>
      <c r="G5" s="60" t="s">
        <v>720</v>
      </c>
      <c r="H5" s="60" t="s">
        <v>719</v>
      </c>
      <c r="I5" s="60" t="s">
        <v>723</v>
      </c>
    </row>
    <row r="6" spans="1:9" x14ac:dyDescent="0.25">
      <c r="A6" s="2" t="s">
        <v>45</v>
      </c>
      <c r="B6" s="4" t="s">
        <v>1026</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1027</v>
      </c>
      <c r="G18" s="2" t="s">
        <v>743</v>
      </c>
      <c r="H18" s="2"/>
      <c r="I18" s="2"/>
    </row>
    <row r="19" spans="1:9" x14ac:dyDescent="0.25">
      <c r="A19" s="2" t="s">
        <v>214</v>
      </c>
      <c r="B19" s="4" t="s">
        <v>105</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25"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1028</v>
      </c>
    </row>
    <row r="4" spans="1:2" x14ac:dyDescent="0.25">
      <c r="A4" s="2" t="s">
        <v>150</v>
      </c>
      <c r="B4" s="2" t="s">
        <v>1029</v>
      </c>
    </row>
    <row r="5" spans="1:2" x14ac:dyDescent="0.25">
      <c r="A5" s="2" t="s">
        <v>152</v>
      </c>
      <c r="B5" s="2" t="s">
        <v>954</v>
      </c>
    </row>
    <row r="6" spans="1:2" x14ac:dyDescent="0.25">
      <c r="A6" s="2" t="s">
        <v>365</v>
      </c>
      <c r="B6" s="2" t="s">
        <v>851</v>
      </c>
    </row>
    <row r="7" spans="1:2" x14ac:dyDescent="0.25">
      <c r="A7" s="2" t="s">
        <v>638</v>
      </c>
      <c r="B7" s="2" t="s">
        <v>955</v>
      </c>
    </row>
    <row r="8" spans="1:2" x14ac:dyDescent="0.25">
      <c r="A8" s="3"/>
      <c r="B8" s="3"/>
    </row>
    <row r="9" spans="1:2" x14ac:dyDescent="0.25">
      <c r="A9" s="2" t="s">
        <v>959</v>
      </c>
      <c r="B9" s="31" t="s">
        <v>956</v>
      </c>
    </row>
    <row r="10" spans="1:2" x14ac:dyDescent="0.25">
      <c r="A10" s="2" t="s">
        <v>960</v>
      </c>
      <c r="B10" s="2" t="s">
        <v>957</v>
      </c>
    </row>
    <row r="11" spans="1:2" x14ac:dyDescent="0.25">
      <c r="A11" s="2" t="s">
        <v>961</v>
      </c>
      <c r="B11" s="2" t="s">
        <v>963</v>
      </c>
    </row>
    <row r="12" spans="1:2" x14ac:dyDescent="0.25">
      <c r="A12" s="2" t="s">
        <v>962</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964</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F25" sqref="F2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972</v>
      </c>
    </row>
    <row r="2" spans="1:9" ht="15.75" thickBot="1" x14ac:dyDescent="0.3">
      <c r="A2" s="332" t="s">
        <v>974</v>
      </c>
      <c r="B2" s="332" t="s">
        <v>965</v>
      </c>
      <c r="C2" s="332" t="s">
        <v>975</v>
      </c>
      <c r="D2" s="332" t="s">
        <v>7</v>
      </c>
      <c r="E2" s="332" t="s">
        <v>968</v>
      </c>
      <c r="F2" s="332" t="s">
        <v>1</v>
      </c>
      <c r="G2" s="332" t="s">
        <v>970</v>
      </c>
      <c r="H2" s="332" t="s">
        <v>976</v>
      </c>
      <c r="I2" s="332" t="s">
        <v>977</v>
      </c>
    </row>
    <row r="3" spans="1:9" x14ac:dyDescent="0.25">
      <c r="A3" s="73">
        <v>1</v>
      </c>
      <c r="B3" s="227" t="str">
        <f>+ModelDetailsPSSE!$A$9</f>
        <v>PPC_model</v>
      </c>
      <c r="C3" s="227" t="str">
        <f>+ModelDetailsPSSE!$B$9</f>
        <v>SMAHYCF20</v>
      </c>
      <c r="D3" s="227" t="s">
        <v>967</v>
      </c>
      <c r="E3" s="227">
        <v>13</v>
      </c>
      <c r="F3" s="227" t="s">
        <v>980</v>
      </c>
      <c r="G3" s="227" t="s">
        <v>994</v>
      </c>
      <c r="H3" s="227" t="s">
        <v>450</v>
      </c>
      <c r="I3" s="230" t="s">
        <v>450</v>
      </c>
    </row>
    <row r="4" spans="1:9" x14ac:dyDescent="0.25">
      <c r="A4" s="74">
        <f>+A3+1</f>
        <v>2</v>
      </c>
      <c r="B4" s="2" t="str">
        <f>+ModelDetailsPSSE!$A$9</f>
        <v>PPC_model</v>
      </c>
      <c r="C4" s="2" t="str">
        <f>+ModelDetailsPSSE!$B$9</f>
        <v>SMAHYCF20</v>
      </c>
      <c r="D4" s="2" t="s">
        <v>967</v>
      </c>
      <c r="E4" s="2">
        <v>14</v>
      </c>
      <c r="F4" s="2" t="s">
        <v>981</v>
      </c>
      <c r="G4" s="2" t="s">
        <v>995</v>
      </c>
      <c r="H4" s="2" t="s">
        <v>450</v>
      </c>
      <c r="I4" s="75" t="s">
        <v>450</v>
      </c>
    </row>
    <row r="5" spans="1:9" x14ac:dyDescent="0.25">
      <c r="A5" s="74">
        <f t="shared" ref="A5:A37" si="0">+A4+1</f>
        <v>3</v>
      </c>
      <c r="B5" s="2" t="str">
        <f>+ModelDetailsPSSE!$A$9</f>
        <v>PPC_model</v>
      </c>
      <c r="C5" s="2" t="str">
        <f>+ModelDetailsPSSE!$B$9</f>
        <v>SMAHYCF20</v>
      </c>
      <c r="D5" s="2" t="s">
        <v>967</v>
      </c>
      <c r="E5" s="2">
        <v>15</v>
      </c>
      <c r="F5" s="2" t="s">
        <v>982</v>
      </c>
      <c r="G5" s="2" t="s">
        <v>996</v>
      </c>
      <c r="H5" s="2" t="s">
        <v>450</v>
      </c>
      <c r="I5" s="75" t="s">
        <v>450</v>
      </c>
    </row>
    <row r="6" spans="1:9" x14ac:dyDescent="0.25">
      <c r="A6" s="74">
        <f t="shared" si="0"/>
        <v>4</v>
      </c>
      <c r="B6" s="2" t="str">
        <f>+ModelDetailsPSSE!$A$9</f>
        <v>PPC_model</v>
      </c>
      <c r="C6" s="2" t="str">
        <f>+ModelDetailsPSSE!$B$9</f>
        <v>SMAHYCF20</v>
      </c>
      <c r="D6" s="2" t="s">
        <v>967</v>
      </c>
      <c r="E6" s="2">
        <v>16</v>
      </c>
      <c r="F6" s="2" t="s">
        <v>971</v>
      </c>
      <c r="G6" s="2" t="s">
        <v>997</v>
      </c>
      <c r="H6" s="2" t="s">
        <v>450</v>
      </c>
      <c r="I6" s="75" t="s">
        <v>450</v>
      </c>
    </row>
    <row r="7" spans="1:9" x14ac:dyDescent="0.25">
      <c r="A7" s="74">
        <f t="shared" si="0"/>
        <v>5</v>
      </c>
      <c r="B7" s="2" t="str">
        <f>+ModelDetailsPSSE!$A$9</f>
        <v>PPC_model</v>
      </c>
      <c r="C7" s="2" t="str">
        <f>+ModelDetailsPSSE!$B$9</f>
        <v>SMAHYCF20</v>
      </c>
      <c r="D7" s="2" t="s">
        <v>967</v>
      </c>
      <c r="E7" s="2">
        <v>17</v>
      </c>
      <c r="F7" s="2" t="s">
        <v>983</v>
      </c>
      <c r="G7" s="2" t="s">
        <v>998</v>
      </c>
      <c r="H7" s="2" t="s">
        <v>450</v>
      </c>
      <c r="I7" s="75" t="s">
        <v>450</v>
      </c>
    </row>
    <row r="8" spans="1:9" x14ac:dyDescent="0.25">
      <c r="A8" s="74">
        <f t="shared" si="0"/>
        <v>6</v>
      </c>
      <c r="B8" s="2" t="str">
        <f>+ModelDetailsPSSE!$A$9</f>
        <v>PPC_model</v>
      </c>
      <c r="C8" s="2" t="str">
        <f>+ModelDetailsPSSE!$B$9</f>
        <v>SMAHYCF20</v>
      </c>
      <c r="D8" s="2" t="s">
        <v>967</v>
      </c>
      <c r="E8" s="2">
        <v>18</v>
      </c>
      <c r="F8" s="2" t="s">
        <v>984</v>
      </c>
      <c r="G8" s="2" t="s">
        <v>999</v>
      </c>
      <c r="H8" s="2" t="s">
        <v>450</v>
      </c>
      <c r="I8" s="75" t="s">
        <v>450</v>
      </c>
    </row>
    <row r="9" spans="1:9" x14ac:dyDescent="0.25">
      <c r="A9" s="74">
        <f t="shared" si="0"/>
        <v>7</v>
      </c>
      <c r="B9" s="2" t="str">
        <f>+ModelDetailsPSSE!$A$9</f>
        <v>PPC_model</v>
      </c>
      <c r="C9" s="2" t="str">
        <f>+ModelDetailsPSSE!$B$9</f>
        <v>SMAHYCF20</v>
      </c>
      <c r="D9" s="2" t="s">
        <v>967</v>
      </c>
      <c r="E9" s="2">
        <v>1</v>
      </c>
      <c r="F9" s="2" t="s">
        <v>985</v>
      </c>
      <c r="G9" s="2" t="s">
        <v>985</v>
      </c>
      <c r="H9" s="2" t="s">
        <v>450</v>
      </c>
      <c r="I9" s="75" t="s">
        <v>450</v>
      </c>
    </row>
    <row r="10" spans="1:9" x14ac:dyDescent="0.25">
      <c r="A10" s="74">
        <f t="shared" si="0"/>
        <v>8</v>
      </c>
      <c r="B10" s="2" t="str">
        <f>+ModelDetailsPSSE!$A$9</f>
        <v>PPC_model</v>
      </c>
      <c r="C10" s="2" t="str">
        <f>+ModelDetailsPSSE!$B$9</f>
        <v>SMAHYCF20</v>
      </c>
      <c r="D10" s="2" t="s">
        <v>967</v>
      </c>
      <c r="E10" s="2">
        <v>2</v>
      </c>
      <c r="F10" s="2" t="s">
        <v>986</v>
      </c>
      <c r="G10" s="2" t="s">
        <v>986</v>
      </c>
      <c r="H10" s="2" t="s">
        <v>450</v>
      </c>
      <c r="I10" s="75" t="s">
        <v>450</v>
      </c>
    </row>
    <row r="11" spans="1:9" x14ac:dyDescent="0.25">
      <c r="A11" s="74">
        <f t="shared" si="0"/>
        <v>9</v>
      </c>
      <c r="B11" s="2" t="str">
        <f>+ModelDetailsPSSE!$A$9</f>
        <v>PPC_model</v>
      </c>
      <c r="C11" s="2" t="str">
        <f>+ModelDetailsPSSE!$B$9</f>
        <v>SMAHYCF20</v>
      </c>
      <c r="D11" s="2" t="s">
        <v>967</v>
      </c>
      <c r="E11" s="2">
        <v>3</v>
      </c>
      <c r="F11" s="2" t="s">
        <v>987</v>
      </c>
      <c r="G11" s="2" t="s">
        <v>987</v>
      </c>
      <c r="H11" s="2" t="s">
        <v>450</v>
      </c>
      <c r="I11" s="75" t="s">
        <v>450</v>
      </c>
    </row>
    <row r="12" spans="1:9" x14ac:dyDescent="0.25">
      <c r="A12" s="74">
        <f t="shared" si="0"/>
        <v>10</v>
      </c>
      <c r="B12" s="2" t="str">
        <f>+ModelDetailsPSSE!$A$9</f>
        <v>PPC_model</v>
      </c>
      <c r="C12" s="2" t="str">
        <f>+ModelDetailsPSSE!$B$9</f>
        <v>SMAHYCF20</v>
      </c>
      <c r="D12" s="2" t="s">
        <v>967</v>
      </c>
      <c r="E12" s="2">
        <v>4</v>
      </c>
      <c r="F12" s="2" t="s">
        <v>988</v>
      </c>
      <c r="G12" s="2" t="s">
        <v>988</v>
      </c>
      <c r="H12" s="2" t="s">
        <v>450</v>
      </c>
      <c r="I12" s="75" t="s">
        <v>450</v>
      </c>
    </row>
    <row r="13" spans="1:9" x14ac:dyDescent="0.25">
      <c r="A13" s="74">
        <f t="shared" si="0"/>
        <v>11</v>
      </c>
      <c r="B13" s="2" t="str">
        <f>+ModelDetailsPSSE!$A$9</f>
        <v>PPC_model</v>
      </c>
      <c r="C13" s="2" t="str">
        <f>+ModelDetailsPSSE!$B$9</f>
        <v>SMAHYCF20</v>
      </c>
      <c r="D13" s="2" t="s">
        <v>967</v>
      </c>
      <c r="E13" s="2">
        <v>56</v>
      </c>
      <c r="F13" s="2" t="s">
        <v>989</v>
      </c>
      <c r="G13" s="2" t="s">
        <v>989</v>
      </c>
      <c r="H13" s="2" t="s">
        <v>450</v>
      </c>
      <c r="I13" s="75" t="s">
        <v>450</v>
      </c>
    </row>
    <row r="14" spans="1:9" x14ac:dyDescent="0.25">
      <c r="A14" s="74">
        <f t="shared" si="0"/>
        <v>12</v>
      </c>
      <c r="B14" s="2" t="str">
        <f>+ModelDetailsPSSE!$A$9</f>
        <v>PPC_model</v>
      </c>
      <c r="C14" s="2" t="str">
        <f>+ModelDetailsPSSE!$B$9</f>
        <v>SMAHYCF20</v>
      </c>
      <c r="D14" s="2" t="s">
        <v>967</v>
      </c>
      <c r="E14" s="2">
        <v>57</v>
      </c>
      <c r="F14" s="2" t="s">
        <v>990</v>
      </c>
      <c r="G14" s="2" t="s">
        <v>990</v>
      </c>
      <c r="H14" s="2" t="s">
        <v>450</v>
      </c>
      <c r="I14" s="75" t="s">
        <v>450</v>
      </c>
    </row>
    <row r="15" spans="1:9" x14ac:dyDescent="0.25">
      <c r="A15" s="74">
        <f t="shared" si="0"/>
        <v>13</v>
      </c>
      <c r="B15" s="2" t="str">
        <f>+ModelDetailsPSSE!$A$9</f>
        <v>PPC_model</v>
      </c>
      <c r="C15" s="2" t="str">
        <f>+ModelDetailsPSSE!$B$9</f>
        <v>SMAHYCF20</v>
      </c>
      <c r="D15" s="2" t="s">
        <v>967</v>
      </c>
      <c r="E15" s="2">
        <v>58</v>
      </c>
      <c r="F15" s="2" t="s">
        <v>991</v>
      </c>
      <c r="G15" s="2" t="s">
        <v>991</v>
      </c>
      <c r="H15" s="2" t="s">
        <v>450</v>
      </c>
      <c r="I15" s="75" t="s">
        <v>450</v>
      </c>
    </row>
    <row r="16" spans="1:9" x14ac:dyDescent="0.25">
      <c r="A16" s="74">
        <f t="shared" si="0"/>
        <v>14</v>
      </c>
      <c r="B16" s="2" t="str">
        <f>+ModelDetailsPSSE!$A$9</f>
        <v>PPC_model</v>
      </c>
      <c r="C16" s="2" t="str">
        <f>+ModelDetailsPSSE!$B$9</f>
        <v>SMAHYCF20</v>
      </c>
      <c r="D16" s="2" t="s">
        <v>967</v>
      </c>
      <c r="E16" s="2">
        <v>59</v>
      </c>
      <c r="F16" s="2" t="s">
        <v>992</v>
      </c>
      <c r="G16" s="2" t="s">
        <v>992</v>
      </c>
      <c r="H16" s="2" t="s">
        <v>450</v>
      </c>
      <c r="I16" s="75" t="s">
        <v>450</v>
      </c>
    </row>
    <row r="17" spans="1:9" x14ac:dyDescent="0.25">
      <c r="A17" s="74">
        <f t="shared" si="0"/>
        <v>15</v>
      </c>
      <c r="B17" s="2" t="str">
        <f>+ModelDetailsPSSE!$A$9</f>
        <v>PPC_model</v>
      </c>
      <c r="C17" s="2" t="str">
        <f>+ModelDetailsPSSE!$B$9</f>
        <v>SMAHYCF20</v>
      </c>
      <c r="D17" s="2" t="s">
        <v>967</v>
      </c>
      <c r="E17" s="2">
        <v>75</v>
      </c>
      <c r="F17" s="2" t="s">
        <v>969</v>
      </c>
      <c r="G17" s="2" t="s">
        <v>969</v>
      </c>
      <c r="H17" s="2" t="s">
        <v>450</v>
      </c>
      <c r="I17" s="75" t="s">
        <v>450</v>
      </c>
    </row>
    <row r="18" spans="1:9" ht="15.75" thickBot="1" x14ac:dyDescent="0.3">
      <c r="A18" s="74">
        <f t="shared" si="0"/>
        <v>16</v>
      </c>
      <c r="B18" s="35" t="str">
        <f>+ModelDetailsPSSE!$A$9</f>
        <v>PPC_model</v>
      </c>
      <c r="C18" s="35" t="str">
        <f>+ModelDetailsPSSE!$B$9</f>
        <v>SMAHYCF20</v>
      </c>
      <c r="D18" s="35" t="s">
        <v>967</v>
      </c>
      <c r="E18" s="35">
        <v>76</v>
      </c>
      <c r="F18" s="35" t="s">
        <v>993</v>
      </c>
      <c r="G18" s="35" t="s">
        <v>993</v>
      </c>
      <c r="H18" s="35" t="s">
        <v>450</v>
      </c>
      <c r="I18" s="77" t="s">
        <v>450</v>
      </c>
    </row>
    <row r="19" spans="1:9" x14ac:dyDescent="0.25">
      <c r="A19" s="74">
        <f t="shared" si="0"/>
        <v>17</v>
      </c>
      <c r="B19" s="227" t="str">
        <f>+ModelDetailsPSSE!$A$10</f>
        <v>INV1_model</v>
      </c>
      <c r="C19" s="227" t="str">
        <f>+ModelDetailsPSSE!$B$10</f>
        <v>SMASC190</v>
      </c>
      <c r="D19" s="227" t="s">
        <v>967</v>
      </c>
      <c r="E19" s="227">
        <v>102</v>
      </c>
      <c r="F19" s="227" t="s">
        <v>973</v>
      </c>
      <c r="G19" s="227" t="s">
        <v>973</v>
      </c>
      <c r="H19" s="227" t="s">
        <v>450</v>
      </c>
      <c r="I19" s="230" t="s">
        <v>450</v>
      </c>
    </row>
    <row r="20" spans="1:9" x14ac:dyDescent="0.25">
      <c r="A20" s="74">
        <f t="shared" si="0"/>
        <v>18</v>
      </c>
      <c r="B20" s="36" t="str">
        <f>+ModelDetailsPSSE!$A$10</f>
        <v>INV1_model</v>
      </c>
      <c r="C20" s="36" t="str">
        <f>+ModelDetailsPSSE!$B$10</f>
        <v>SMASC190</v>
      </c>
      <c r="D20" s="36" t="s">
        <v>967</v>
      </c>
      <c r="E20" s="36">
        <v>163</v>
      </c>
      <c r="F20" s="36" t="s">
        <v>966</v>
      </c>
      <c r="G20" s="36" t="s">
        <v>966</v>
      </c>
      <c r="H20" s="36" t="s">
        <v>450</v>
      </c>
      <c r="I20" s="320" t="s">
        <v>450</v>
      </c>
    </row>
    <row r="21" spans="1:9" x14ac:dyDescent="0.25">
      <c r="A21" s="74">
        <f t="shared" si="0"/>
        <v>19</v>
      </c>
      <c r="B21" s="36" t="str">
        <f>+ModelDetailsPSSE!$A$10</f>
        <v>INV1_model</v>
      </c>
      <c r="C21" s="36" t="str">
        <f>+ModelDetailsPSSE!$B$10</f>
        <v>SMASC190</v>
      </c>
      <c r="D21" s="36" t="s">
        <v>967</v>
      </c>
      <c r="E21" s="36">
        <v>186</v>
      </c>
      <c r="F21" s="36" t="s">
        <v>1000</v>
      </c>
      <c r="G21" s="36" t="s">
        <v>1000</v>
      </c>
      <c r="H21" s="36" t="s">
        <v>450</v>
      </c>
      <c r="I21" s="320" t="s">
        <v>450</v>
      </c>
    </row>
    <row r="22" spans="1:9" x14ac:dyDescent="0.25">
      <c r="A22" s="74">
        <f t="shared" si="0"/>
        <v>20</v>
      </c>
      <c r="B22" s="36" t="str">
        <f>+ModelDetailsPSSE!$A$10</f>
        <v>INV1_model</v>
      </c>
      <c r="C22" s="36" t="str">
        <f>+ModelDetailsPSSE!$B$10</f>
        <v>SMASC190</v>
      </c>
      <c r="D22" s="36" t="s">
        <v>967</v>
      </c>
      <c r="E22" s="36">
        <v>187</v>
      </c>
      <c r="F22" s="36" t="s">
        <v>1001</v>
      </c>
      <c r="G22" s="36" t="s">
        <v>1001</v>
      </c>
      <c r="H22" s="36" t="s">
        <v>450</v>
      </c>
      <c r="I22" s="320" t="s">
        <v>450</v>
      </c>
    </row>
    <row r="23" spans="1:9" x14ac:dyDescent="0.25">
      <c r="A23" s="74">
        <f t="shared" si="0"/>
        <v>21</v>
      </c>
      <c r="B23" s="36" t="str">
        <f>+ModelDetailsPSSE!$A$10</f>
        <v>INV1_model</v>
      </c>
      <c r="C23" s="36" t="str">
        <f>+ModelDetailsPSSE!$B$10</f>
        <v>SMASC190</v>
      </c>
      <c r="D23" s="36" t="s">
        <v>967</v>
      </c>
      <c r="E23" s="36">
        <v>9</v>
      </c>
      <c r="F23" s="36" t="s">
        <v>1002</v>
      </c>
      <c r="G23" s="36" t="s">
        <v>1002</v>
      </c>
      <c r="H23" s="36" t="s">
        <v>450</v>
      </c>
      <c r="I23" s="320" t="s">
        <v>450</v>
      </c>
    </row>
    <row r="24" spans="1:9" x14ac:dyDescent="0.25">
      <c r="A24" s="74">
        <f t="shared" si="0"/>
        <v>22</v>
      </c>
      <c r="B24" s="36" t="str">
        <f>+ModelDetailsPSSE!$A$10</f>
        <v>INV1_model</v>
      </c>
      <c r="C24" s="36" t="str">
        <f>+ModelDetailsPSSE!$B$10</f>
        <v>SMASC190</v>
      </c>
      <c r="D24" s="36" t="s">
        <v>967</v>
      </c>
      <c r="E24" s="36">
        <v>40</v>
      </c>
      <c r="F24" s="36" t="s">
        <v>1003</v>
      </c>
      <c r="G24" s="36" t="s">
        <v>1003</v>
      </c>
      <c r="H24" s="36" t="s">
        <v>450</v>
      </c>
      <c r="I24" s="320" t="s">
        <v>450</v>
      </c>
    </row>
    <row r="25" spans="1:9" x14ac:dyDescent="0.25">
      <c r="A25" s="74">
        <f t="shared" si="0"/>
        <v>23</v>
      </c>
      <c r="B25" s="36" t="str">
        <f>+ModelDetailsPSSE!$A$10</f>
        <v>INV1_model</v>
      </c>
      <c r="C25" s="36" t="str">
        <f>+ModelDetailsPSSE!$B$10</f>
        <v>SMASC190</v>
      </c>
      <c r="D25" s="36" t="s">
        <v>967</v>
      </c>
      <c r="E25" s="36">
        <v>174</v>
      </c>
      <c r="F25" s="36" t="s">
        <v>1004</v>
      </c>
      <c r="G25" s="36" t="s">
        <v>1004</v>
      </c>
      <c r="H25" s="36" t="s">
        <v>450</v>
      </c>
      <c r="I25" s="320" t="s">
        <v>450</v>
      </c>
    </row>
    <row r="26" spans="1:9" ht="15.75" thickBot="1" x14ac:dyDescent="0.3">
      <c r="A26" s="74">
        <f t="shared" si="0"/>
        <v>24</v>
      </c>
      <c r="B26" s="29" t="str">
        <f>+ModelDetailsPSSE!$A$10</f>
        <v>INV1_model</v>
      </c>
      <c r="C26" s="29" t="str">
        <f>+ModelDetailsPSSE!$B$10</f>
        <v>SMASC190</v>
      </c>
      <c r="D26" s="29" t="s">
        <v>967</v>
      </c>
      <c r="E26" s="29">
        <v>175</v>
      </c>
      <c r="F26" s="29" t="s">
        <v>1005</v>
      </c>
      <c r="G26" s="29" t="s">
        <v>1005</v>
      </c>
      <c r="H26" s="29" t="s">
        <v>450</v>
      </c>
      <c r="I26" s="330" t="s">
        <v>450</v>
      </c>
    </row>
    <row r="27" spans="1:9" x14ac:dyDescent="0.25">
      <c r="A27" s="74">
        <f t="shared" si="0"/>
        <v>25</v>
      </c>
      <c r="B27" s="227" t="str">
        <f>+ModelDetailsPSSE!$A$11</f>
        <v>INV2_model</v>
      </c>
      <c r="C27" s="227" t="str">
        <f>+ModelDetailsPSSE!$B$11</f>
        <v>SMAGF303</v>
      </c>
      <c r="D27" s="227" t="s">
        <v>967</v>
      </c>
      <c r="E27" s="227">
        <v>200</v>
      </c>
      <c r="F27" s="227" t="s">
        <v>1006</v>
      </c>
      <c r="G27" s="227" t="s">
        <v>1006</v>
      </c>
      <c r="H27" s="227" t="s">
        <v>450</v>
      </c>
      <c r="I27" s="230" t="s">
        <v>450</v>
      </c>
    </row>
    <row r="28" spans="1:9" x14ac:dyDescent="0.25">
      <c r="A28" s="74">
        <f t="shared" si="0"/>
        <v>26</v>
      </c>
      <c r="B28" s="2" t="str">
        <f>+ModelDetailsPSSE!$A$11</f>
        <v>INV2_model</v>
      </c>
      <c r="C28" s="2" t="str">
        <f>+ModelDetailsPSSE!$B$11</f>
        <v>SMAGF303</v>
      </c>
      <c r="D28" s="2" t="s">
        <v>967</v>
      </c>
      <c r="E28" s="2">
        <v>82</v>
      </c>
      <c r="F28" s="2" t="s">
        <v>1007</v>
      </c>
      <c r="G28" s="2" t="s">
        <v>1007</v>
      </c>
      <c r="H28" s="2" t="s">
        <v>450</v>
      </c>
      <c r="I28" s="75" t="s">
        <v>450</v>
      </c>
    </row>
    <row r="29" spans="1:9" x14ac:dyDescent="0.25">
      <c r="A29" s="74">
        <f t="shared" si="0"/>
        <v>27</v>
      </c>
      <c r="B29" s="2" t="str">
        <f>+ModelDetailsPSSE!$A$11</f>
        <v>INV2_model</v>
      </c>
      <c r="C29" s="2" t="str">
        <f>+ModelDetailsPSSE!$B$11</f>
        <v>SMAGF303</v>
      </c>
      <c r="D29" s="2" t="s">
        <v>967</v>
      </c>
      <c r="E29" s="2">
        <v>83</v>
      </c>
      <c r="F29" s="2" t="s">
        <v>1008</v>
      </c>
      <c r="G29" s="2" t="s">
        <v>1008</v>
      </c>
      <c r="H29" s="2" t="s">
        <v>450</v>
      </c>
      <c r="I29" s="75" t="s">
        <v>450</v>
      </c>
    </row>
    <row r="30" spans="1:9" x14ac:dyDescent="0.25">
      <c r="A30" s="74">
        <f t="shared" si="0"/>
        <v>28</v>
      </c>
      <c r="B30" s="2" t="str">
        <f>+ModelDetailsPSSE!$A$11</f>
        <v>INV2_model</v>
      </c>
      <c r="C30" s="2" t="str">
        <f>+ModelDetailsPSSE!$B$11</f>
        <v>SMAGF303</v>
      </c>
      <c r="D30" s="2" t="s">
        <v>967</v>
      </c>
      <c r="E30" s="2">
        <v>86</v>
      </c>
      <c r="F30" s="2" t="s">
        <v>1009</v>
      </c>
      <c r="G30" s="2" t="s">
        <v>1009</v>
      </c>
      <c r="H30" s="2" t="s">
        <v>450</v>
      </c>
      <c r="I30" s="75" t="s">
        <v>450</v>
      </c>
    </row>
    <row r="31" spans="1:9" x14ac:dyDescent="0.25">
      <c r="A31" s="74">
        <f t="shared" si="0"/>
        <v>29</v>
      </c>
      <c r="B31" s="2" t="str">
        <f>+ModelDetailsPSSE!$A$11</f>
        <v>INV2_model</v>
      </c>
      <c r="C31" s="2" t="str">
        <f>+ModelDetailsPSSE!$B$11</f>
        <v>SMAGF303</v>
      </c>
      <c r="D31" s="2" t="s">
        <v>967</v>
      </c>
      <c r="E31" s="2">
        <v>87</v>
      </c>
      <c r="F31" s="2" t="s">
        <v>1010</v>
      </c>
      <c r="G31" s="2" t="s">
        <v>1010</v>
      </c>
      <c r="H31" s="2" t="s">
        <v>450</v>
      </c>
      <c r="I31" s="75" t="s">
        <v>450</v>
      </c>
    </row>
    <row r="32" spans="1:9" x14ac:dyDescent="0.25">
      <c r="A32" s="74">
        <f t="shared" si="0"/>
        <v>30</v>
      </c>
      <c r="B32" s="2" t="str">
        <f>+ModelDetailsPSSE!$A$11</f>
        <v>INV2_model</v>
      </c>
      <c r="C32" s="2" t="str">
        <f>+ModelDetailsPSSE!$B$11</f>
        <v>SMAGF303</v>
      </c>
      <c r="D32" s="2" t="s">
        <v>967</v>
      </c>
      <c r="E32" s="2">
        <v>16</v>
      </c>
      <c r="F32" s="2" t="s">
        <v>1011</v>
      </c>
      <c r="G32" s="2" t="s">
        <v>1011</v>
      </c>
      <c r="H32" s="2" t="s">
        <v>450</v>
      </c>
      <c r="I32" s="75" t="s">
        <v>450</v>
      </c>
    </row>
    <row r="33" spans="1:9" x14ac:dyDescent="0.25">
      <c r="A33" s="74">
        <f t="shared" si="0"/>
        <v>31</v>
      </c>
      <c r="B33" s="2" t="str">
        <f>+ModelDetailsPSSE!$A$11</f>
        <v>INV2_model</v>
      </c>
      <c r="C33" s="2" t="str">
        <f>+ModelDetailsPSSE!$B$11</f>
        <v>SMAGF303</v>
      </c>
      <c r="D33" s="2" t="s">
        <v>967</v>
      </c>
      <c r="E33" s="2">
        <v>79</v>
      </c>
      <c r="F33" s="2" t="s">
        <v>1012</v>
      </c>
      <c r="G33" s="2" t="s">
        <v>1012</v>
      </c>
      <c r="H33" s="2" t="s">
        <v>450</v>
      </c>
      <c r="I33" s="75" t="s">
        <v>450</v>
      </c>
    </row>
    <row r="34" spans="1:9" x14ac:dyDescent="0.25">
      <c r="A34" s="74">
        <f t="shared" si="0"/>
        <v>32</v>
      </c>
      <c r="B34" s="2" t="str">
        <f>+ModelDetailsPSSE!$A$11</f>
        <v>INV2_model</v>
      </c>
      <c r="C34" s="2" t="str">
        <f>+ModelDetailsPSSE!$B$11</f>
        <v>SMAGF303</v>
      </c>
      <c r="D34" s="2" t="s">
        <v>967</v>
      </c>
      <c r="E34" s="2">
        <v>17</v>
      </c>
      <c r="F34" s="2" t="s">
        <v>1013</v>
      </c>
      <c r="G34" s="2" t="s">
        <v>1013</v>
      </c>
      <c r="H34" s="2" t="s">
        <v>450</v>
      </c>
      <c r="I34" s="75" t="s">
        <v>450</v>
      </c>
    </row>
    <row r="35" spans="1:9" ht="15.75" thickBot="1" x14ac:dyDescent="0.3">
      <c r="A35" s="74">
        <f t="shared" si="0"/>
        <v>33</v>
      </c>
      <c r="B35" s="35" t="str">
        <f>+ModelDetailsPSSE!$A$11</f>
        <v>INV2_model</v>
      </c>
      <c r="C35" s="35" t="str">
        <f>+ModelDetailsPSSE!$B$11</f>
        <v>SMAGF303</v>
      </c>
      <c r="D35" s="35" t="s">
        <v>967</v>
      </c>
      <c r="E35" s="35">
        <v>18</v>
      </c>
      <c r="F35" s="35" t="s">
        <v>1014</v>
      </c>
      <c r="G35" s="35" t="s">
        <v>1014</v>
      </c>
      <c r="H35" s="35" t="s">
        <v>450</v>
      </c>
      <c r="I35" s="77" t="s">
        <v>450</v>
      </c>
    </row>
    <row r="36" spans="1:9" x14ac:dyDescent="0.25">
      <c r="A36" s="74">
        <f t="shared" si="0"/>
        <v>34</v>
      </c>
      <c r="B36" s="227" t="str">
        <f>+ModelDetailsPSSE!$A$11</f>
        <v>INV2_model</v>
      </c>
      <c r="C36" s="2" t="s">
        <v>978</v>
      </c>
      <c r="D36" s="2" t="s">
        <v>967</v>
      </c>
      <c r="E36" s="2">
        <v>9</v>
      </c>
      <c r="F36" s="2" t="s">
        <v>979</v>
      </c>
      <c r="G36" s="2" t="s">
        <v>1017</v>
      </c>
      <c r="H36" s="2">
        <f>+IF(B36="INV1_model",ModelDetailsPSSE!$B$36,IF(B36="INV2_model",ModelDetailsPSSE!$B$42,"-"))</f>
        <v>334095</v>
      </c>
      <c r="I36" s="2">
        <v>1</v>
      </c>
    </row>
    <row r="37" spans="1:9" x14ac:dyDescent="0.25">
      <c r="A37" s="74">
        <f t="shared" si="0"/>
        <v>35</v>
      </c>
      <c r="B37" s="2" t="str">
        <f>+ModelDetailsPSSE!$A$11</f>
        <v>INV2_model</v>
      </c>
      <c r="C37" s="2" t="s">
        <v>978</v>
      </c>
      <c r="D37" s="2" t="s">
        <v>967</v>
      </c>
      <c r="E37" s="2">
        <v>12</v>
      </c>
      <c r="F37" s="2" t="s">
        <v>1015</v>
      </c>
      <c r="G37" s="2" t="s">
        <v>1016</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534" activePane="bottomLeft" state="frozen"/>
      <selection pane="bottomLeft" activeCell="P376" sqref="P376"/>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1035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1036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1036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828</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828</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828</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828</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828</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828</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828</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828</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906</v>
      </c>
      <c r="X530" s="36" t="s">
        <v>859</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906</v>
      </c>
      <c r="X531" s="36" t="s">
        <v>859</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909</v>
      </c>
      <c r="X532" s="36" t="s">
        <v>859</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909</v>
      </c>
      <c r="X533" s="36" t="s">
        <v>859</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924</v>
      </c>
      <c r="X534" s="36" t="s">
        <v>859</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924</v>
      </c>
      <c r="X535" s="36" t="s">
        <v>859</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924</v>
      </c>
      <c r="X536" s="35" t="s">
        <v>859</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917</v>
      </c>
      <c r="X537" s="36" t="s">
        <v>951</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950</v>
      </c>
      <c r="X538" s="36" t="s">
        <v>914</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950</v>
      </c>
      <c r="X539" s="36" t="s">
        <v>914</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913</v>
      </c>
      <c r="X540" s="36" t="s">
        <v>914</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913</v>
      </c>
      <c r="X541" s="36" t="s">
        <v>914</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915</v>
      </c>
      <c r="X542" s="36" t="s">
        <v>914</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916</v>
      </c>
      <c r="X543" s="36" t="s">
        <v>914</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920</v>
      </c>
      <c r="X544" s="36" t="s">
        <v>914</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921</v>
      </c>
      <c r="X545" s="36" t="s">
        <v>914</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922</v>
      </c>
      <c r="X546" s="36" t="s">
        <v>859</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923</v>
      </c>
      <c r="X547" s="35" t="s">
        <v>859</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958</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936</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936</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936</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936</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936</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936</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936</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936</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936</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936</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936</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936</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936</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936</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936</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936</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936</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936</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936</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936</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936</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936</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936</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936</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936</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936</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936</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936</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936</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936</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936</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936</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936</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936</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936</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936</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936</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936</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936</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936</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936</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936</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936</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936</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936</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936</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936</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936</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936</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936</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936</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936</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936</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936</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936</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936</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936</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936</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936</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948</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948</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948</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948</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948</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948</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948</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948</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948</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948</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948</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948</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948</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948</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948</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948</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948</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948</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948</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948</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948</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948</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948</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948</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948</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948</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948</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948</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948</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948</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948</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948</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948</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948</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948</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948</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948</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948</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948</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948</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948</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948</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948</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948</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948</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948</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948</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948</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948</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948</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948</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948</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948</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948</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948</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948</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948</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948</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948</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948</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949</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949</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949</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949</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949</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949</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949</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949</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949</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949</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949</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949</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949</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949</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949</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949</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949</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949</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949</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949</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949</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949</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949</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949</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949</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949</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949</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949</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949</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949</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949</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949</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949</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949</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949</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949</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949</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949</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949</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949</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949</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949</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949</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949</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949</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949</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949</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949</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949</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949</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949</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949</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949</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949</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949</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949</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949</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949</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949</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949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zoomScale="70" zoomScaleNormal="70" workbookViewId="0">
      <pane ySplit="2" topLeftCell="A1064" activePane="bottomLeft" state="frozen"/>
      <selection pane="bottomLeft" activeCell="Q1096" sqref="Q1096"/>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1032</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1032</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1032</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1032</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1033</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1034</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1034</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1034</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1034</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1034</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1043</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1043</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1031</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941</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941</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941</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941</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941</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941</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941</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941</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941</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941</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941</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941</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941</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941</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941</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941</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941</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941</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941</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941</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941</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941</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941</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941</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941</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941</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941</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941</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941</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941</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941</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941</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941</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941</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941</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941</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941</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941</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941</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941</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941</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941</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941</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941</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941</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941</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941</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910</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905</v>
      </c>
      <c r="D1016" s="2"/>
      <c r="E1016" s="2"/>
      <c r="F1016" s="2"/>
      <c r="G1016" s="2"/>
      <c r="H1016" s="2"/>
      <c r="I1016" s="2"/>
      <c r="J1016" s="55">
        <v>346</v>
      </c>
      <c r="K1016" s="2">
        <v>0</v>
      </c>
      <c r="L1016" s="162">
        <v>1</v>
      </c>
      <c r="M1016" s="162">
        <v>0.2</v>
      </c>
      <c r="N1016" s="36" t="s">
        <v>106</v>
      </c>
      <c r="O1016" s="2" t="s">
        <v>105</v>
      </c>
      <c r="P1016" s="163"/>
      <c r="Q1016" s="36" t="s">
        <v>907</v>
      </c>
      <c r="R1016" s="2" t="s">
        <v>856</v>
      </c>
    </row>
    <row r="1017" spans="1:18" x14ac:dyDescent="0.25">
      <c r="A1017" s="2">
        <f t="shared" si="42"/>
        <v>1015</v>
      </c>
      <c r="B1017" s="2" t="s">
        <v>59</v>
      </c>
      <c r="C1017" s="2" t="s">
        <v>904</v>
      </c>
      <c r="D1017" s="2"/>
      <c r="E1017" s="2"/>
      <c r="F1017" s="2"/>
      <c r="G1017" s="2"/>
      <c r="H1017" s="2"/>
      <c r="I1017" s="2"/>
      <c r="J1017" s="55">
        <v>347</v>
      </c>
      <c r="K1017" s="2">
        <v>0</v>
      </c>
      <c r="L1017" s="162">
        <v>1</v>
      </c>
      <c r="M1017" s="162">
        <v>0.2</v>
      </c>
      <c r="N1017" s="36" t="s">
        <v>106</v>
      </c>
      <c r="O1017" s="2" t="s">
        <v>105</v>
      </c>
      <c r="P1017" s="163"/>
      <c r="Q1017" s="2" t="s">
        <v>908</v>
      </c>
      <c r="R1017" s="2" t="s">
        <v>856</v>
      </c>
    </row>
    <row r="1018" spans="1:18" ht="15.75" thickBot="1" x14ac:dyDescent="0.3">
      <c r="A1018" s="2">
        <f t="shared" si="42"/>
        <v>1016</v>
      </c>
      <c r="B1018" s="35" t="s">
        <v>59</v>
      </c>
      <c r="C1018" s="35" t="s">
        <v>904</v>
      </c>
      <c r="D1018" s="35"/>
      <c r="E1018" s="35"/>
      <c r="F1018" s="35"/>
      <c r="G1018" s="35"/>
      <c r="H1018" s="35"/>
      <c r="I1018" s="35"/>
      <c r="J1018" s="116">
        <v>348</v>
      </c>
      <c r="K1018" s="35">
        <v>0</v>
      </c>
      <c r="L1018" s="164">
        <v>1</v>
      </c>
      <c r="M1018" s="164">
        <v>0.2</v>
      </c>
      <c r="N1018" s="36" t="s">
        <v>106</v>
      </c>
      <c r="O1018" s="35" t="s">
        <v>105</v>
      </c>
      <c r="P1018" s="165"/>
      <c r="Q1018" s="223" t="s">
        <v>908</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912</v>
      </c>
      <c r="R1019" s="36" t="s">
        <v>911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912</v>
      </c>
      <c r="R1020" s="2" t="s">
        <v>911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912</v>
      </c>
      <c r="R1021" s="2" t="s">
        <v>911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912</v>
      </c>
      <c r="R1022" s="2" t="s">
        <v>911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912</v>
      </c>
      <c r="R1023" s="36" t="s">
        <v>911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912</v>
      </c>
      <c r="R1024" s="2" t="s">
        <v>911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912</v>
      </c>
      <c r="R1025" s="2" t="s">
        <v>911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912</v>
      </c>
      <c r="R1026" s="2" t="s">
        <v>911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912</v>
      </c>
      <c r="R1027" s="36" t="s">
        <v>911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912</v>
      </c>
      <c r="R1028" s="2" t="s">
        <v>911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912</v>
      </c>
      <c r="R1029" s="2" t="s">
        <v>911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912</v>
      </c>
      <c r="R1030" s="2" t="s">
        <v>911</v>
      </c>
    </row>
    <row r="1031" spans="1:18" ht="15.75" thickBot="1" x14ac:dyDescent="0.3">
      <c r="A1031" s="35">
        <f t="shared" si="42"/>
        <v>1029</v>
      </c>
      <c r="B1031" s="35" t="s">
        <v>59</v>
      </c>
      <c r="C1031" s="37" t="s">
        <v>919</v>
      </c>
      <c r="D1031" s="35"/>
      <c r="E1031" s="35"/>
      <c r="F1031" s="35"/>
      <c r="G1031" s="35"/>
      <c r="H1031" s="35"/>
      <c r="I1031" s="35"/>
      <c r="J1031" s="335">
        <v>371</v>
      </c>
      <c r="K1031" s="35">
        <v>2</v>
      </c>
      <c r="L1031" s="35">
        <v>1</v>
      </c>
      <c r="M1031" s="35">
        <v>0.2</v>
      </c>
      <c r="N1031" s="35" t="s">
        <v>105</v>
      </c>
      <c r="O1031" s="35" t="s">
        <v>106</v>
      </c>
      <c r="P1031" s="117">
        <v>0.4</v>
      </c>
      <c r="Q1031" s="35" t="s">
        <v>917</v>
      </c>
      <c r="R1031" s="35" t="s">
        <v>918</v>
      </c>
    </row>
    <row r="1032" spans="1:18" x14ac:dyDescent="0.25">
      <c r="A1032" s="36">
        <f>A1031+1</f>
        <v>1030</v>
      </c>
      <c r="B1032" s="27" t="s">
        <v>59</v>
      </c>
      <c r="C1032" s="336" t="s">
        <v>1039</v>
      </c>
      <c r="D1032" s="27"/>
      <c r="E1032" s="27"/>
      <c r="F1032" s="27"/>
      <c r="G1032" s="27"/>
      <c r="H1032" s="27"/>
      <c r="I1032" s="27"/>
      <c r="J1032" s="337">
        <v>1</v>
      </c>
      <c r="K1032" s="27">
        <v>2</v>
      </c>
      <c r="L1032" s="27">
        <v>1</v>
      </c>
      <c r="M1032" s="27">
        <v>0.2</v>
      </c>
      <c r="N1032" s="29" t="s">
        <v>105</v>
      </c>
      <c r="O1032" s="29" t="s">
        <v>106</v>
      </c>
      <c r="P1032" s="338">
        <v>0.5</v>
      </c>
      <c r="Q1032" s="27" t="s">
        <v>235</v>
      </c>
      <c r="R1032" s="29" t="s">
        <v>1042</v>
      </c>
    </row>
    <row r="1033" spans="1:18" x14ac:dyDescent="0.25">
      <c r="A1033" s="36">
        <f t="shared" ref="A1033:A1041" si="43">A1032+1</f>
        <v>1031</v>
      </c>
      <c r="B1033" s="2" t="s">
        <v>59</v>
      </c>
      <c r="C1033" s="336" t="s">
        <v>1039</v>
      </c>
      <c r="D1033" s="2"/>
      <c r="E1033" s="2"/>
      <c r="F1033" s="2"/>
      <c r="G1033" s="2"/>
      <c r="H1033" s="2"/>
      <c r="I1033" s="2"/>
      <c r="J1033" s="140">
        <f>J1032+1</f>
        <v>2</v>
      </c>
      <c r="K1033" s="2">
        <v>2</v>
      </c>
      <c r="L1033" s="2">
        <v>1</v>
      </c>
      <c r="M1033" s="2">
        <v>0.2</v>
      </c>
      <c r="N1033" s="2" t="s">
        <v>105</v>
      </c>
      <c r="O1033" s="2" t="s">
        <v>106</v>
      </c>
      <c r="P1033" s="168">
        <v>0.5</v>
      </c>
      <c r="Q1033" s="2" t="s">
        <v>235</v>
      </c>
      <c r="R1033" s="29" t="s">
        <v>1038</v>
      </c>
    </row>
    <row r="1034" spans="1:18" x14ac:dyDescent="0.25">
      <c r="A1034" s="36">
        <f t="shared" si="43"/>
        <v>1032</v>
      </c>
      <c r="B1034" s="2" t="s">
        <v>59</v>
      </c>
      <c r="C1034" s="336" t="s">
        <v>1039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1038</v>
      </c>
    </row>
    <row r="1035" spans="1:18" x14ac:dyDescent="0.25">
      <c r="A1035" s="36">
        <f t="shared" si="43"/>
        <v>1033</v>
      </c>
      <c r="B1035" s="2" t="s">
        <v>59</v>
      </c>
      <c r="C1035" s="336" t="s">
        <v>1039</v>
      </c>
      <c r="D1035" s="2"/>
      <c r="E1035" s="2"/>
      <c r="F1035" s="2"/>
      <c r="G1035" s="2"/>
      <c r="H1035" s="2"/>
      <c r="I1035" s="2"/>
      <c r="J1035" s="140">
        <f t="shared" si="44"/>
        <v>4</v>
      </c>
      <c r="K1035" s="2">
        <v>2</v>
      </c>
      <c r="L1035" s="2">
        <v>1</v>
      </c>
      <c r="M1035" s="2">
        <v>0.2</v>
      </c>
      <c r="N1035" s="2" t="s">
        <v>105</v>
      </c>
      <c r="O1035" s="2" t="s">
        <v>106</v>
      </c>
      <c r="P1035" s="168">
        <v>0.5</v>
      </c>
      <c r="Q1035" s="2" t="s">
        <v>235</v>
      </c>
      <c r="R1035" s="29" t="s">
        <v>1038</v>
      </c>
    </row>
    <row r="1036" spans="1:18" x14ac:dyDescent="0.25">
      <c r="A1036" s="36">
        <f t="shared" si="43"/>
        <v>1034</v>
      </c>
      <c r="B1036" s="2" t="s">
        <v>59</v>
      </c>
      <c r="C1036" s="336" t="s">
        <v>1039</v>
      </c>
      <c r="D1036" s="2"/>
      <c r="E1036" s="2"/>
      <c r="F1036" s="2"/>
      <c r="G1036" s="2"/>
      <c r="H1036" s="2"/>
      <c r="I1036" s="2"/>
      <c r="J1036" s="140">
        <f t="shared" si="44"/>
        <v>5</v>
      </c>
      <c r="K1036" s="2">
        <v>2</v>
      </c>
      <c r="L1036" s="2">
        <v>1</v>
      </c>
      <c r="M1036" s="2">
        <v>0.2</v>
      </c>
      <c r="N1036" s="2" t="s">
        <v>105</v>
      </c>
      <c r="O1036" s="2" t="s">
        <v>106</v>
      </c>
      <c r="P1036" s="168">
        <v>0.5</v>
      </c>
      <c r="Q1036" s="2" t="s">
        <v>235</v>
      </c>
      <c r="R1036" s="29" t="s">
        <v>1038</v>
      </c>
    </row>
    <row r="1037" spans="1:18" x14ac:dyDescent="0.25">
      <c r="A1037" s="36">
        <f t="shared" si="43"/>
        <v>1035</v>
      </c>
      <c r="B1037" s="2" t="s">
        <v>59</v>
      </c>
      <c r="C1037" s="336" t="s">
        <v>1039</v>
      </c>
      <c r="D1037" s="2"/>
      <c r="E1037" s="2"/>
      <c r="F1037" s="2"/>
      <c r="G1037" s="2"/>
      <c r="H1037" s="2"/>
      <c r="I1037" s="2"/>
      <c r="J1037" s="140">
        <f t="shared" si="44"/>
        <v>6</v>
      </c>
      <c r="K1037" s="2">
        <v>2</v>
      </c>
      <c r="L1037" s="2">
        <v>1</v>
      </c>
      <c r="M1037" s="2">
        <v>0.2</v>
      </c>
      <c r="N1037" s="2" t="s">
        <v>105</v>
      </c>
      <c r="O1037" s="2" t="s">
        <v>106</v>
      </c>
      <c r="P1037" s="168">
        <v>0.5</v>
      </c>
      <c r="Q1037" s="2" t="s">
        <v>235</v>
      </c>
      <c r="R1037" s="29" t="s">
        <v>1038</v>
      </c>
    </row>
    <row r="1038" spans="1:18" x14ac:dyDescent="0.25">
      <c r="A1038" s="36">
        <f t="shared" si="43"/>
        <v>1036</v>
      </c>
      <c r="B1038" s="2" t="s">
        <v>59</v>
      </c>
      <c r="C1038" s="336" t="s">
        <v>1039</v>
      </c>
      <c r="D1038" s="2"/>
      <c r="E1038" s="2"/>
      <c r="F1038" s="2"/>
      <c r="G1038" s="2"/>
      <c r="H1038" s="2"/>
      <c r="I1038" s="2"/>
      <c r="J1038" s="140">
        <f t="shared" si="44"/>
        <v>7</v>
      </c>
      <c r="K1038" s="2">
        <v>2</v>
      </c>
      <c r="L1038" s="2">
        <v>1</v>
      </c>
      <c r="M1038" s="2">
        <v>0.2</v>
      </c>
      <c r="N1038" s="2" t="s">
        <v>105</v>
      </c>
      <c r="O1038" s="2" t="s">
        <v>106</v>
      </c>
      <c r="P1038" s="168">
        <v>0.5</v>
      </c>
      <c r="Q1038" s="2" t="s">
        <v>235</v>
      </c>
      <c r="R1038" s="29" t="s">
        <v>1038</v>
      </c>
    </row>
    <row r="1039" spans="1:18" x14ac:dyDescent="0.25">
      <c r="A1039" s="36">
        <f t="shared" si="43"/>
        <v>1037</v>
      </c>
      <c r="B1039" s="2" t="s">
        <v>59</v>
      </c>
      <c r="C1039" s="336" t="s">
        <v>1039</v>
      </c>
      <c r="D1039" s="2"/>
      <c r="E1039" s="2"/>
      <c r="F1039" s="2"/>
      <c r="G1039" s="2"/>
      <c r="H1039" s="2"/>
      <c r="I1039" s="2"/>
      <c r="J1039" s="140">
        <f t="shared" si="44"/>
        <v>8</v>
      </c>
      <c r="K1039" s="2">
        <v>2</v>
      </c>
      <c r="L1039" s="2">
        <v>1</v>
      </c>
      <c r="M1039" s="2">
        <v>0.2</v>
      </c>
      <c r="N1039" s="2" t="s">
        <v>105</v>
      </c>
      <c r="O1039" s="2" t="s">
        <v>106</v>
      </c>
      <c r="P1039" s="168">
        <v>0.5</v>
      </c>
      <c r="Q1039" s="2" t="s">
        <v>235</v>
      </c>
      <c r="R1039" s="29" t="s">
        <v>1038</v>
      </c>
    </row>
    <row r="1040" spans="1:18" x14ac:dyDescent="0.25">
      <c r="A1040" s="36">
        <f t="shared" si="43"/>
        <v>1038</v>
      </c>
      <c r="B1040" s="2" t="s">
        <v>59</v>
      </c>
      <c r="C1040" s="336" t="s">
        <v>1039</v>
      </c>
      <c r="D1040" s="2"/>
      <c r="E1040" s="2"/>
      <c r="F1040" s="2"/>
      <c r="G1040" s="2"/>
      <c r="H1040" s="2"/>
      <c r="I1040" s="2"/>
      <c r="J1040" s="140">
        <f t="shared" si="44"/>
        <v>9</v>
      </c>
      <c r="K1040" s="2">
        <v>2</v>
      </c>
      <c r="L1040" s="2">
        <v>1</v>
      </c>
      <c r="M1040" s="2">
        <v>0.2</v>
      </c>
      <c r="N1040" s="2" t="s">
        <v>105</v>
      </c>
      <c r="O1040" s="2" t="s">
        <v>106</v>
      </c>
      <c r="P1040" s="168">
        <v>0.5</v>
      </c>
      <c r="Q1040" s="2" t="s">
        <v>235</v>
      </c>
      <c r="R1040" s="29" t="s">
        <v>1038</v>
      </c>
    </row>
    <row r="1041" spans="1:18" ht="15.75" thickBot="1" x14ac:dyDescent="0.3">
      <c r="A1041" s="35">
        <f t="shared" si="43"/>
        <v>1039</v>
      </c>
      <c r="B1041" s="35" t="s">
        <v>59</v>
      </c>
      <c r="C1041" s="35" t="s">
        <v>1039</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1038</v>
      </c>
    </row>
    <row r="1042" spans="1:18" x14ac:dyDescent="0.25">
      <c r="A1042" s="29">
        <f t="shared" ref="A1042" si="45">A1041+1</f>
        <v>1040</v>
      </c>
      <c r="B1042" s="29" t="s">
        <v>59</v>
      </c>
      <c r="C1042" t="s">
        <v>1039</v>
      </c>
      <c r="D1042" s="29"/>
      <c r="E1042" s="29"/>
      <c r="F1042" s="29"/>
      <c r="G1042" s="29"/>
      <c r="H1042" s="29"/>
      <c r="I1042" s="29"/>
      <c r="J1042" s="339">
        <v>201</v>
      </c>
      <c r="K1042" s="29">
        <v>0</v>
      </c>
      <c r="L1042" s="29">
        <v>1</v>
      </c>
      <c r="M1042" s="29">
        <v>0.2</v>
      </c>
      <c r="N1042" s="29" t="s">
        <v>105</v>
      </c>
      <c r="O1042" s="29" t="s">
        <v>106</v>
      </c>
      <c r="P1042" s="338">
        <v>0.5</v>
      </c>
      <c r="Q1042" s="29" t="s">
        <v>235</v>
      </c>
      <c r="R1042" s="29" t="s">
        <v>1038</v>
      </c>
    </row>
    <row r="1043" spans="1:18" x14ac:dyDescent="0.25">
      <c r="A1043" s="2">
        <f t="shared" ref="A1043" si="46">A1042+1</f>
        <v>1041</v>
      </c>
      <c r="B1043" s="2" t="s">
        <v>59</v>
      </c>
      <c r="C1043" s="336" t="s">
        <v>1039</v>
      </c>
      <c r="D1043" s="2"/>
      <c r="E1043" s="2"/>
      <c r="F1043" s="2"/>
      <c r="G1043" s="2"/>
      <c r="H1043" s="2"/>
      <c r="I1043" s="2"/>
      <c r="J1043" s="140">
        <f>J1042+1</f>
        <v>202</v>
      </c>
      <c r="K1043" s="2">
        <v>0</v>
      </c>
      <c r="L1043" s="2">
        <v>1</v>
      </c>
      <c r="M1043" s="2">
        <v>0.2</v>
      </c>
      <c r="N1043" s="2" t="s">
        <v>105</v>
      </c>
      <c r="O1043" s="2" t="s">
        <v>106</v>
      </c>
      <c r="P1043" s="168">
        <v>0.5</v>
      </c>
      <c r="Q1043" s="2" t="s">
        <v>235</v>
      </c>
      <c r="R1043" s="2" t="s">
        <v>1038</v>
      </c>
    </row>
    <row r="1044" spans="1:18" x14ac:dyDescent="0.25">
      <c r="A1044" s="36">
        <f t="shared" ref="A1044:A1081" si="47">A1043+1</f>
        <v>1042</v>
      </c>
      <c r="B1044" s="36" t="s">
        <v>59</v>
      </c>
      <c r="C1044" s="336" t="s">
        <v>1039</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1038</v>
      </c>
    </row>
    <row r="1045" spans="1:18" x14ac:dyDescent="0.25">
      <c r="A1045" s="36">
        <f t="shared" si="47"/>
        <v>1043</v>
      </c>
      <c r="B1045" s="36" t="s">
        <v>59</v>
      </c>
      <c r="C1045" s="336" t="s">
        <v>1039</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1038</v>
      </c>
    </row>
    <row r="1046" spans="1:18" x14ac:dyDescent="0.25">
      <c r="A1046" s="36">
        <f t="shared" si="47"/>
        <v>1044</v>
      </c>
      <c r="B1046" s="36" t="s">
        <v>59</v>
      </c>
      <c r="C1046" s="336" t="s">
        <v>1039</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1038</v>
      </c>
    </row>
    <row r="1047" spans="1:18" x14ac:dyDescent="0.25">
      <c r="A1047" s="36">
        <f t="shared" si="47"/>
        <v>1045</v>
      </c>
      <c r="B1047" s="36" t="s">
        <v>59</v>
      </c>
      <c r="C1047" s="336" t="s">
        <v>1039</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1042</v>
      </c>
    </row>
    <row r="1048" spans="1:18" x14ac:dyDescent="0.25">
      <c r="A1048" s="36">
        <f t="shared" si="47"/>
        <v>1046</v>
      </c>
      <c r="B1048" s="36" t="s">
        <v>59</v>
      </c>
      <c r="C1048" s="336" t="s">
        <v>1039</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1038</v>
      </c>
    </row>
    <row r="1049" spans="1:18" x14ac:dyDescent="0.25">
      <c r="A1049" s="36">
        <f t="shared" si="47"/>
        <v>1047</v>
      </c>
      <c r="B1049" s="36" t="s">
        <v>59</v>
      </c>
      <c r="C1049" s="336" t="s">
        <v>1039</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1038</v>
      </c>
    </row>
    <row r="1050" spans="1:18" x14ac:dyDescent="0.25">
      <c r="A1050" s="36">
        <f t="shared" si="47"/>
        <v>1048</v>
      </c>
      <c r="B1050" s="36" t="s">
        <v>59</v>
      </c>
      <c r="C1050" s="336" t="s">
        <v>1039</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1038</v>
      </c>
    </row>
    <row r="1051" spans="1:18" x14ac:dyDescent="0.25">
      <c r="A1051" s="36">
        <f t="shared" si="47"/>
        <v>1049</v>
      </c>
      <c r="B1051" s="36" t="s">
        <v>59</v>
      </c>
      <c r="C1051" s="336" t="s">
        <v>1039</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1038</v>
      </c>
    </row>
    <row r="1052" spans="1:18" x14ac:dyDescent="0.25">
      <c r="A1052" s="36">
        <f t="shared" si="47"/>
        <v>1050</v>
      </c>
      <c r="B1052" s="36" t="s">
        <v>59</v>
      </c>
      <c r="C1052" s="336" t="s">
        <v>1039</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1038</v>
      </c>
    </row>
    <row r="1053" spans="1:18" x14ac:dyDescent="0.25">
      <c r="A1053" s="36">
        <f t="shared" si="47"/>
        <v>1051</v>
      </c>
      <c r="B1053" s="36" t="s">
        <v>59</v>
      </c>
      <c r="C1053" s="336" t="s">
        <v>1039</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1038</v>
      </c>
    </row>
    <row r="1054" spans="1:18" x14ac:dyDescent="0.25">
      <c r="A1054" s="36">
        <f t="shared" si="47"/>
        <v>1052</v>
      </c>
      <c r="B1054" s="36" t="s">
        <v>59</v>
      </c>
      <c r="C1054" s="336" t="s">
        <v>1039</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1038</v>
      </c>
    </row>
    <row r="1055" spans="1:18" x14ac:dyDescent="0.25">
      <c r="A1055" s="36">
        <f t="shared" si="47"/>
        <v>1053</v>
      </c>
      <c r="B1055" s="36" t="s">
        <v>59</v>
      </c>
      <c r="C1055" s="336" t="s">
        <v>1039</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1038</v>
      </c>
    </row>
    <row r="1056" spans="1:18" x14ac:dyDescent="0.25">
      <c r="A1056" s="36">
        <f t="shared" si="47"/>
        <v>1054</v>
      </c>
      <c r="B1056" s="36" t="s">
        <v>59</v>
      </c>
      <c r="C1056" s="336" t="s">
        <v>1039</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1038</v>
      </c>
    </row>
    <row r="1057" spans="1:18" x14ac:dyDescent="0.25">
      <c r="A1057" s="36">
        <f t="shared" si="47"/>
        <v>1055</v>
      </c>
      <c r="B1057" s="36" t="s">
        <v>59</v>
      </c>
      <c r="C1057" s="336" t="s">
        <v>1039</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1038</v>
      </c>
    </row>
    <row r="1058" spans="1:18" x14ac:dyDescent="0.25">
      <c r="A1058" s="36">
        <f t="shared" si="47"/>
        <v>1056</v>
      </c>
      <c r="B1058" s="36" t="s">
        <v>59</v>
      </c>
      <c r="C1058" s="336" t="s">
        <v>1039</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1038</v>
      </c>
    </row>
    <row r="1059" spans="1:18" x14ac:dyDescent="0.25">
      <c r="A1059" s="36">
        <f t="shared" si="47"/>
        <v>1057</v>
      </c>
      <c r="B1059" s="36" t="s">
        <v>59</v>
      </c>
      <c r="C1059" s="336" t="s">
        <v>1039</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1038</v>
      </c>
    </row>
    <row r="1060" spans="1:18" x14ac:dyDescent="0.25">
      <c r="A1060" s="36">
        <f t="shared" si="47"/>
        <v>1058</v>
      </c>
      <c r="B1060" s="36" t="s">
        <v>59</v>
      </c>
      <c r="C1060" s="336" t="s">
        <v>1039</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1038</v>
      </c>
    </row>
    <row r="1061" spans="1:18" x14ac:dyDescent="0.25">
      <c r="A1061" s="36">
        <f t="shared" si="47"/>
        <v>1059</v>
      </c>
      <c r="B1061" s="36" t="s">
        <v>59</v>
      </c>
      <c r="C1061" s="336" t="s">
        <v>1039</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1038</v>
      </c>
    </row>
    <row r="1062" spans="1:18" x14ac:dyDescent="0.25">
      <c r="A1062" s="36">
        <f t="shared" si="47"/>
        <v>1060</v>
      </c>
      <c r="B1062" s="36" t="s">
        <v>59</v>
      </c>
      <c r="C1062" s="336" t="s">
        <v>1039</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1038</v>
      </c>
    </row>
    <row r="1063" spans="1:18" x14ac:dyDescent="0.25">
      <c r="A1063" s="36">
        <f t="shared" si="47"/>
        <v>1061</v>
      </c>
      <c r="B1063" s="36" t="s">
        <v>59</v>
      </c>
      <c r="C1063" s="336" t="s">
        <v>1039</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1038</v>
      </c>
    </row>
    <row r="1064" spans="1:18" x14ac:dyDescent="0.25">
      <c r="A1064" s="36">
        <f t="shared" si="47"/>
        <v>1062</v>
      </c>
      <c r="B1064" s="36" t="s">
        <v>59</v>
      </c>
      <c r="C1064" s="336" t="s">
        <v>1039</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1038</v>
      </c>
    </row>
    <row r="1065" spans="1:18" x14ac:dyDescent="0.25">
      <c r="A1065" s="36">
        <f t="shared" si="47"/>
        <v>1063</v>
      </c>
      <c r="B1065" s="36" t="s">
        <v>59</v>
      </c>
      <c r="C1065" s="336" t="s">
        <v>1039</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1038</v>
      </c>
    </row>
    <row r="1066" spans="1:18" x14ac:dyDescent="0.25">
      <c r="A1066" s="36">
        <f t="shared" si="47"/>
        <v>1064</v>
      </c>
      <c r="B1066" s="36" t="s">
        <v>59</v>
      </c>
      <c r="C1066" s="336" t="s">
        <v>1039</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1038</v>
      </c>
    </row>
    <row r="1067" spans="1:18" x14ac:dyDescent="0.25">
      <c r="A1067" s="36">
        <f t="shared" si="47"/>
        <v>1065</v>
      </c>
      <c r="B1067" s="36" t="s">
        <v>59</v>
      </c>
      <c r="C1067" s="336" t="s">
        <v>1039</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1038</v>
      </c>
    </row>
    <row r="1068" spans="1:18" x14ac:dyDescent="0.25">
      <c r="A1068" s="36">
        <f t="shared" si="47"/>
        <v>1066</v>
      </c>
      <c r="B1068" s="36" t="s">
        <v>59</v>
      </c>
      <c r="C1068" s="336" t="s">
        <v>1039</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1038</v>
      </c>
    </row>
    <row r="1069" spans="1:18" x14ac:dyDescent="0.25">
      <c r="A1069" s="36">
        <f t="shared" si="47"/>
        <v>1067</v>
      </c>
      <c r="B1069" s="36" t="s">
        <v>59</v>
      </c>
      <c r="C1069" s="336" t="s">
        <v>1039</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1038</v>
      </c>
    </row>
    <row r="1070" spans="1:18" x14ac:dyDescent="0.25">
      <c r="A1070" s="36">
        <f t="shared" si="47"/>
        <v>1068</v>
      </c>
      <c r="B1070" s="36" t="s">
        <v>59</v>
      </c>
      <c r="C1070" s="336" t="s">
        <v>1039</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1038</v>
      </c>
    </row>
    <row r="1071" spans="1:18" x14ac:dyDescent="0.25">
      <c r="A1071" s="36">
        <f t="shared" si="47"/>
        <v>1069</v>
      </c>
      <c r="B1071" s="36" t="s">
        <v>59</v>
      </c>
      <c r="C1071" s="336" t="s">
        <v>1039</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1038</v>
      </c>
    </row>
    <row r="1072" spans="1:18" x14ac:dyDescent="0.25">
      <c r="A1072" s="36">
        <f t="shared" si="47"/>
        <v>1070</v>
      </c>
      <c r="B1072" s="36" t="s">
        <v>59</v>
      </c>
      <c r="C1072" s="336" t="s">
        <v>1039</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1038</v>
      </c>
    </row>
    <row r="1073" spans="1:18" x14ac:dyDescent="0.25">
      <c r="A1073" s="36">
        <f t="shared" si="47"/>
        <v>1071</v>
      </c>
      <c r="B1073" s="36" t="s">
        <v>59</v>
      </c>
      <c r="C1073" s="336" t="s">
        <v>1039</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1038</v>
      </c>
    </row>
    <row r="1074" spans="1:18" x14ac:dyDescent="0.25">
      <c r="A1074" s="36">
        <f t="shared" si="47"/>
        <v>1072</v>
      </c>
      <c r="B1074" s="36" t="s">
        <v>59</v>
      </c>
      <c r="C1074" s="336" t="s">
        <v>1039</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1038</v>
      </c>
    </row>
    <row r="1075" spans="1:18" x14ac:dyDescent="0.25">
      <c r="A1075" s="36">
        <f t="shared" si="47"/>
        <v>1073</v>
      </c>
      <c r="B1075" s="36" t="s">
        <v>59</v>
      </c>
      <c r="C1075" s="336" t="s">
        <v>1039</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1038</v>
      </c>
    </row>
    <row r="1076" spans="1:18" x14ac:dyDescent="0.25">
      <c r="A1076" s="36">
        <f t="shared" si="47"/>
        <v>1074</v>
      </c>
      <c r="B1076" s="36" t="s">
        <v>59</v>
      </c>
      <c r="C1076" s="336" t="s">
        <v>1039</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1038</v>
      </c>
    </row>
    <row r="1077" spans="1:18" x14ac:dyDescent="0.25">
      <c r="A1077" s="36">
        <f t="shared" si="47"/>
        <v>1075</v>
      </c>
      <c r="B1077" s="36" t="s">
        <v>59</v>
      </c>
      <c r="C1077" s="336" t="s">
        <v>1039</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1038</v>
      </c>
    </row>
    <row r="1078" spans="1:18" x14ac:dyDescent="0.25">
      <c r="A1078" s="36">
        <f t="shared" si="47"/>
        <v>1076</v>
      </c>
      <c r="B1078" s="36" t="s">
        <v>59</v>
      </c>
      <c r="C1078" s="336" t="s">
        <v>1039</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1038</v>
      </c>
    </row>
    <row r="1079" spans="1:18" x14ac:dyDescent="0.25">
      <c r="A1079" s="36">
        <f t="shared" si="47"/>
        <v>1077</v>
      </c>
      <c r="B1079" s="36" t="s">
        <v>59</v>
      </c>
      <c r="C1079" s="336" t="s">
        <v>1039</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1038</v>
      </c>
    </row>
    <row r="1080" spans="1:18" x14ac:dyDescent="0.25">
      <c r="A1080" s="36">
        <f t="shared" si="47"/>
        <v>1078</v>
      </c>
      <c r="B1080" s="36" t="s">
        <v>59</v>
      </c>
      <c r="C1080" s="336" t="s">
        <v>1039</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1038</v>
      </c>
    </row>
    <row r="1081" spans="1:18" ht="15.75" thickBot="1" x14ac:dyDescent="0.3">
      <c r="A1081" s="223">
        <f t="shared" si="47"/>
        <v>1079</v>
      </c>
      <c r="B1081" s="223" t="s">
        <v>59</v>
      </c>
      <c r="C1081" s="35" t="s">
        <v>1039</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1038</v>
      </c>
    </row>
    <row r="1082" spans="1:18" x14ac:dyDescent="0.25">
      <c r="A1082" s="36">
        <f t="shared" ref="A1082" si="49">A1081+1</f>
        <v>1080</v>
      </c>
      <c r="B1082" s="36" t="s">
        <v>59</v>
      </c>
      <c r="C1082" t="s">
        <v>1039</v>
      </c>
      <c r="D1082" s="36"/>
      <c r="E1082" s="36"/>
      <c r="F1082" s="36"/>
      <c r="G1082" s="36"/>
      <c r="H1082" s="36"/>
      <c r="I1082" s="36"/>
      <c r="J1082" s="339">
        <v>121</v>
      </c>
      <c r="K1082" s="36">
        <v>0</v>
      </c>
      <c r="L1082" s="36">
        <v>1</v>
      </c>
      <c r="M1082" s="36">
        <v>0.2</v>
      </c>
      <c r="N1082" s="36" t="s">
        <v>105</v>
      </c>
      <c r="O1082" s="36" t="s">
        <v>106</v>
      </c>
      <c r="P1082" s="58">
        <v>38.5</v>
      </c>
      <c r="Q1082" s="36" t="s">
        <v>235</v>
      </c>
      <c r="R1082" s="29" t="s">
        <v>1042</v>
      </c>
    </row>
    <row r="1083" spans="1:18" x14ac:dyDescent="0.25">
      <c r="A1083" s="36">
        <f t="shared" ref="A1083" si="50">A1082+1</f>
        <v>1081</v>
      </c>
      <c r="B1083" s="36" t="s">
        <v>59</v>
      </c>
      <c r="C1083" s="336" t="s">
        <v>1039</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1038</v>
      </c>
    </row>
    <row r="1084" spans="1:18" x14ac:dyDescent="0.25">
      <c r="A1084" s="36">
        <f t="shared" ref="A1084:A1092" si="51">A1083+1</f>
        <v>1082</v>
      </c>
      <c r="B1084" s="36" t="s">
        <v>59</v>
      </c>
      <c r="C1084" s="336" t="s">
        <v>1039</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1038</v>
      </c>
    </row>
    <row r="1085" spans="1:18" x14ac:dyDescent="0.25">
      <c r="A1085" s="36">
        <f t="shared" si="51"/>
        <v>1083</v>
      </c>
      <c r="B1085" s="36" t="s">
        <v>59</v>
      </c>
      <c r="C1085" s="336" t="s">
        <v>1039</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1038</v>
      </c>
    </row>
    <row r="1086" spans="1:18" x14ac:dyDescent="0.25">
      <c r="A1086" s="36">
        <f t="shared" si="51"/>
        <v>1084</v>
      </c>
      <c r="B1086" s="36" t="s">
        <v>59</v>
      </c>
      <c r="C1086" s="336" t="s">
        <v>1039</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1038</v>
      </c>
    </row>
    <row r="1087" spans="1:18" x14ac:dyDescent="0.25">
      <c r="A1087" s="36">
        <f t="shared" si="51"/>
        <v>1085</v>
      </c>
      <c r="B1087" s="36" t="s">
        <v>59</v>
      </c>
      <c r="C1087" s="336" t="s">
        <v>1039</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1038</v>
      </c>
    </row>
    <row r="1088" spans="1:18" x14ac:dyDescent="0.25">
      <c r="A1088" s="36">
        <f t="shared" si="51"/>
        <v>1086</v>
      </c>
      <c r="B1088" s="36" t="s">
        <v>59</v>
      </c>
      <c r="C1088" s="336" t="s">
        <v>1039</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1038</v>
      </c>
    </row>
    <row r="1089" spans="1:18" x14ac:dyDescent="0.25">
      <c r="A1089" s="36">
        <f t="shared" si="51"/>
        <v>1087</v>
      </c>
      <c r="B1089" s="36" t="s">
        <v>59</v>
      </c>
      <c r="C1089" s="336" t="s">
        <v>1039</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1038</v>
      </c>
    </row>
    <row r="1090" spans="1:18" x14ac:dyDescent="0.25">
      <c r="A1090" s="36">
        <f t="shared" si="51"/>
        <v>1088</v>
      </c>
      <c r="B1090" s="36" t="s">
        <v>59</v>
      </c>
      <c r="C1090" s="336" t="s">
        <v>1039</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1038</v>
      </c>
    </row>
    <row r="1091" spans="1:18" x14ac:dyDescent="0.25">
      <c r="A1091" s="36">
        <f t="shared" si="51"/>
        <v>1089</v>
      </c>
      <c r="B1091" s="36" t="s">
        <v>59</v>
      </c>
      <c r="C1091" s="23" t="s">
        <v>1039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1038</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1032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2024-05-10T07:34:25Z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