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E30F604-C220-4260-8BA8-CB1FCE58EB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CF" sheetId="8" r:id="rId1"/>
    <sheet name="IS" sheetId="12" r:id="rId2"/>
    <sheet name="CFS" sheetId="13" r:id="rId3"/>
    <sheet name="CFS - Quarterly" sheetId="15" r:id="rId4"/>
    <sheet name="CFS - Historicals" sheetId="11" r:id="rId5"/>
    <sheet name="WACC" sheetId="3" r:id="rId6"/>
    <sheet name="Shares" sheetId="4" r:id="rId7"/>
    <sheet name="Comps" sheetId="14" r:id="rId8"/>
  </sheets>
  <externalReferences>
    <externalReference r:id="rId9"/>
    <externalReference r:id="rId10"/>
    <externalReference r:id="rId11"/>
  </externalReferences>
  <definedNames>
    <definedName name="dr">[1]DCF!$E$18</definedName>
    <definedName name="tg">[1]DCF!$E$19</definedName>
    <definedName name="tgr" localSheetId="6">[2]DCF!$E$19</definedName>
    <definedName name="tgr">[3]DCF!$D$15</definedName>
    <definedName name="wacc" localSheetId="6">[2]DCF!$E$18</definedName>
    <definedName name="wacc">[3]DCF!$D$14</definedName>
  </definedNames>
  <calcPr calcId="191029"/>
</workbook>
</file>

<file path=xl/calcChain.xml><?xml version="1.0" encoding="utf-8"?>
<calcChain xmlns="http://schemas.openxmlformats.org/spreadsheetml/2006/main">
  <c r="E32" i="4" l="1"/>
  <c r="E30" i="4"/>
  <c r="B30" i="4"/>
  <c r="E29" i="4"/>
  <c r="B29" i="4"/>
  <c r="E28" i="4"/>
  <c r="B28" i="4"/>
  <c r="E27" i="4"/>
  <c r="B27" i="4"/>
  <c r="E26" i="4"/>
  <c r="B26" i="4"/>
  <c r="E25" i="4"/>
  <c r="B25" i="4"/>
  <c r="E24" i="4"/>
  <c r="B24" i="4"/>
  <c r="E23" i="4"/>
  <c r="B23" i="4"/>
  <c r="E22" i="4"/>
  <c r="B22" i="4"/>
  <c r="E21" i="4"/>
  <c r="E16" i="4"/>
  <c r="E11" i="4"/>
  <c r="E10" i="4"/>
  <c r="E9" i="4"/>
  <c r="E8" i="4"/>
  <c r="E7" i="4"/>
  <c r="F22" i="3"/>
  <c r="F20" i="3"/>
  <c r="F18" i="3"/>
  <c r="F16" i="3"/>
  <c r="F15" i="3"/>
  <c r="F10" i="3"/>
  <c r="F9" i="3"/>
  <c r="T8" i="11"/>
  <c r="S8" i="11"/>
  <c r="R8" i="11"/>
  <c r="Q8" i="11"/>
  <c r="P8" i="11"/>
  <c r="O8" i="11"/>
  <c r="AE60" i="15"/>
  <c r="AD60" i="15"/>
  <c r="AC60" i="15"/>
  <c r="AE59" i="15"/>
  <c r="AD59" i="15"/>
  <c r="AC59" i="15"/>
  <c r="AE58" i="15"/>
  <c r="AD58" i="15"/>
  <c r="AC58" i="15"/>
  <c r="AE57" i="15"/>
  <c r="AD57" i="15"/>
  <c r="AC57" i="15"/>
  <c r="AE56" i="15"/>
  <c r="AD56" i="15"/>
  <c r="AC56" i="15"/>
  <c r="AE55" i="15"/>
  <c r="AD55" i="15"/>
  <c r="AC55" i="15"/>
  <c r="AE54" i="15"/>
  <c r="AD54" i="15"/>
  <c r="AC54" i="15"/>
  <c r="AE53" i="15"/>
  <c r="AD53" i="15"/>
  <c r="AC53" i="15"/>
  <c r="AE52" i="15"/>
  <c r="AD52" i="15"/>
  <c r="AC52" i="15"/>
  <c r="AE51" i="15"/>
  <c r="AD51" i="15"/>
  <c r="AC51" i="15"/>
  <c r="AE50" i="15"/>
  <c r="AD50" i="15"/>
  <c r="AC50" i="15"/>
  <c r="AE49" i="15"/>
  <c r="AD49" i="15"/>
  <c r="AC49" i="15"/>
  <c r="AE48" i="15"/>
  <c r="AD48" i="15"/>
  <c r="AC48" i="15"/>
  <c r="AE47" i="15"/>
  <c r="AD47" i="15"/>
  <c r="AC47" i="15"/>
  <c r="AE46" i="15"/>
  <c r="AD46" i="15"/>
  <c r="AC46" i="15"/>
  <c r="AE45" i="15"/>
  <c r="AD45" i="15"/>
  <c r="AC45" i="15"/>
  <c r="AE44" i="15"/>
  <c r="AD44" i="15"/>
  <c r="AC44" i="15"/>
  <c r="AE43" i="15"/>
  <c r="AD43" i="15"/>
  <c r="AC43" i="15"/>
  <c r="AE42" i="15"/>
  <c r="AD42" i="15"/>
  <c r="AC42" i="15"/>
  <c r="AE41" i="15"/>
  <c r="AD41" i="15"/>
  <c r="AC41" i="15"/>
  <c r="AE40" i="15"/>
  <c r="AD40" i="15"/>
  <c r="AC40" i="15"/>
  <c r="AE39" i="15"/>
  <c r="AD39" i="15"/>
  <c r="AC39" i="15"/>
  <c r="AE38" i="15"/>
  <c r="AD38" i="15"/>
  <c r="AC38" i="15"/>
  <c r="AE37" i="15"/>
  <c r="AD37" i="15"/>
  <c r="AC37" i="15"/>
  <c r="AE36" i="15"/>
  <c r="AD36" i="15"/>
  <c r="AC36" i="15"/>
  <c r="AE35" i="15"/>
  <c r="AD35" i="15"/>
  <c r="AC35" i="15"/>
  <c r="AE34" i="15"/>
  <c r="AD34" i="15"/>
  <c r="AC34" i="15"/>
  <c r="AE33" i="15"/>
  <c r="AD33" i="15"/>
  <c r="AC33" i="15"/>
  <c r="AE32" i="15"/>
  <c r="AD32" i="15"/>
  <c r="AC32" i="15"/>
  <c r="AE31" i="15"/>
  <c r="AD31" i="15"/>
  <c r="AC31" i="15"/>
  <c r="AE30" i="15"/>
  <c r="AD30" i="15"/>
  <c r="AC30" i="15"/>
  <c r="AE29" i="15"/>
  <c r="AD29" i="15"/>
  <c r="AC29" i="15"/>
  <c r="AE28" i="15"/>
  <c r="AD28" i="15"/>
  <c r="AC28" i="15"/>
  <c r="AE27" i="15"/>
  <c r="AD27" i="15"/>
  <c r="AC27" i="15"/>
  <c r="AE26" i="15"/>
  <c r="AD26" i="15"/>
  <c r="AC26" i="15"/>
  <c r="AE25" i="15"/>
  <c r="AD25" i="15"/>
  <c r="AC25" i="15"/>
  <c r="AE24" i="15"/>
  <c r="AD24" i="15"/>
  <c r="AC24" i="15"/>
  <c r="AE23" i="15"/>
  <c r="AD23" i="15"/>
  <c r="AC23" i="15"/>
  <c r="AE22" i="15"/>
  <c r="AD22" i="15"/>
  <c r="AC22" i="15"/>
  <c r="AE21" i="15"/>
  <c r="AD21" i="15"/>
  <c r="AC21" i="15"/>
  <c r="AE20" i="15"/>
  <c r="AD20" i="15"/>
  <c r="AC20" i="15"/>
  <c r="AE19" i="15"/>
  <c r="AD19" i="15"/>
  <c r="AC19" i="15"/>
  <c r="AE18" i="15"/>
  <c r="AD18" i="15"/>
  <c r="AC18" i="15"/>
  <c r="AE17" i="15"/>
  <c r="AD17" i="15"/>
  <c r="AC17" i="15"/>
  <c r="AE16" i="15"/>
  <c r="AD16" i="15"/>
  <c r="AC16" i="15"/>
  <c r="AE15" i="15"/>
  <c r="AD15" i="15"/>
  <c r="AC15" i="15"/>
  <c r="AE14" i="15"/>
  <c r="AD14" i="15"/>
  <c r="AC14" i="15"/>
  <c r="AE13" i="15"/>
  <c r="AD13" i="15"/>
  <c r="AC13" i="15"/>
  <c r="AE12" i="15"/>
  <c r="AD12" i="15"/>
  <c r="AC12" i="15"/>
  <c r="AE11" i="15"/>
  <c r="AD11" i="15"/>
  <c r="AC11" i="15"/>
  <c r="AE10" i="15"/>
  <c r="AD10" i="15"/>
  <c r="AC10" i="15"/>
  <c r="AE9" i="15"/>
  <c r="AD9" i="15"/>
  <c r="AC9" i="15"/>
  <c r="AE8" i="15"/>
  <c r="AD8" i="15"/>
  <c r="P83" i="8"/>
  <c r="P80" i="8"/>
  <c r="P79" i="8"/>
  <c r="L73" i="8"/>
  <c r="P72" i="8"/>
  <c r="O72" i="8"/>
  <c r="N72" i="8"/>
  <c r="M72" i="8"/>
  <c r="L72" i="8"/>
  <c r="P67" i="8"/>
  <c r="O67" i="8"/>
  <c r="N67" i="8"/>
  <c r="M67" i="8"/>
  <c r="L67" i="8"/>
  <c r="K67" i="8"/>
  <c r="J67" i="8"/>
  <c r="I67" i="8"/>
  <c r="H67" i="8"/>
  <c r="G67" i="8"/>
  <c r="F67" i="8"/>
  <c r="E67" i="8"/>
  <c r="K66" i="8"/>
  <c r="J66" i="8"/>
  <c r="I66" i="8"/>
  <c r="H66" i="8"/>
  <c r="G66" i="8"/>
  <c r="F66" i="8"/>
  <c r="E66" i="8"/>
  <c r="P64" i="8"/>
  <c r="O64" i="8"/>
  <c r="N64" i="8"/>
  <c r="M64" i="8"/>
  <c r="L64" i="8"/>
  <c r="K64" i="8"/>
  <c r="J64" i="8"/>
  <c r="I64" i="8"/>
  <c r="H64" i="8"/>
  <c r="G64" i="8"/>
  <c r="F64" i="8"/>
  <c r="E64" i="8"/>
  <c r="K63" i="8"/>
  <c r="J63" i="8"/>
  <c r="I63" i="8"/>
  <c r="H63" i="8"/>
  <c r="G63" i="8"/>
  <c r="F63" i="8"/>
  <c r="E63" i="8"/>
  <c r="P61" i="8"/>
  <c r="O61" i="8"/>
  <c r="N61" i="8"/>
  <c r="M61" i="8"/>
  <c r="L61" i="8"/>
  <c r="K61" i="8"/>
  <c r="J61" i="8"/>
  <c r="I61" i="8"/>
  <c r="H61" i="8"/>
  <c r="G61" i="8"/>
  <c r="F61" i="8"/>
  <c r="E61" i="8"/>
  <c r="K60" i="8"/>
  <c r="J60" i="8"/>
  <c r="I60" i="8"/>
  <c r="H60" i="8"/>
  <c r="G60" i="8"/>
  <c r="F60" i="8"/>
  <c r="E60" i="8"/>
  <c r="P56" i="8"/>
  <c r="O56" i="8"/>
  <c r="N56" i="8"/>
  <c r="M56" i="8"/>
  <c r="L56" i="8"/>
  <c r="K56" i="8"/>
  <c r="J56" i="8"/>
  <c r="I56" i="8"/>
  <c r="H56" i="8"/>
  <c r="G56" i="8"/>
  <c r="F56" i="8"/>
  <c r="E56" i="8"/>
  <c r="K55" i="8"/>
  <c r="J55" i="8"/>
  <c r="I55" i="8"/>
  <c r="H55" i="8"/>
  <c r="G55" i="8"/>
  <c r="F55" i="8"/>
  <c r="E55" i="8"/>
  <c r="P53" i="8"/>
  <c r="O53" i="8"/>
  <c r="N53" i="8"/>
  <c r="M53" i="8"/>
  <c r="L53" i="8"/>
  <c r="P52" i="8"/>
  <c r="O52" i="8"/>
  <c r="N52" i="8"/>
  <c r="M52" i="8"/>
  <c r="L52" i="8"/>
  <c r="P51" i="8"/>
  <c r="O51" i="8"/>
  <c r="N51" i="8"/>
  <c r="M51" i="8"/>
  <c r="L51" i="8"/>
  <c r="P50" i="8"/>
  <c r="O50" i="8"/>
  <c r="N50" i="8"/>
  <c r="M50" i="8"/>
  <c r="L50" i="8"/>
  <c r="K50" i="8"/>
  <c r="J50" i="8"/>
  <c r="I50" i="8"/>
  <c r="H50" i="8"/>
  <c r="G50" i="8"/>
  <c r="F50" i="8"/>
  <c r="E50" i="8"/>
  <c r="K49" i="8"/>
  <c r="J49" i="8"/>
  <c r="I49" i="8"/>
  <c r="H49" i="8"/>
  <c r="G49" i="8"/>
  <c r="F49" i="8"/>
  <c r="E49" i="8"/>
  <c r="P47" i="8"/>
  <c r="O47" i="8"/>
  <c r="N47" i="8"/>
  <c r="M47" i="8"/>
  <c r="L47" i="8"/>
  <c r="P46" i="8"/>
  <c r="N46" i="8"/>
  <c r="M46" i="8"/>
  <c r="L46" i="8"/>
  <c r="P45" i="8"/>
  <c r="O45" i="8"/>
  <c r="N45" i="8"/>
  <c r="M45" i="8"/>
  <c r="L45" i="8"/>
  <c r="P44" i="8"/>
  <c r="O44" i="8"/>
  <c r="N44" i="8"/>
  <c r="M44" i="8"/>
  <c r="L44" i="8"/>
  <c r="L43" i="8" s="1"/>
  <c r="K44" i="8"/>
  <c r="J44" i="8"/>
  <c r="I44" i="8"/>
  <c r="H44" i="8"/>
  <c r="G44" i="8"/>
  <c r="F44" i="8"/>
  <c r="K43" i="8"/>
  <c r="J43" i="8"/>
  <c r="I43" i="8"/>
  <c r="H43" i="8"/>
  <c r="G43" i="8"/>
  <c r="F43" i="8"/>
  <c r="E43" i="8"/>
  <c r="K40" i="8"/>
  <c r="J40" i="8"/>
  <c r="I40" i="8"/>
  <c r="H40" i="8"/>
  <c r="G40" i="8"/>
  <c r="F40" i="8"/>
  <c r="K39" i="8"/>
  <c r="J39" i="8"/>
  <c r="I39" i="8"/>
  <c r="H39" i="8"/>
  <c r="G39" i="8"/>
  <c r="F39" i="8"/>
  <c r="E39" i="8"/>
  <c r="K38" i="8"/>
  <c r="J38" i="8"/>
  <c r="I38" i="8"/>
  <c r="H38" i="8"/>
  <c r="G38" i="8"/>
  <c r="F38" i="8"/>
  <c r="E38" i="8"/>
  <c r="K36" i="8"/>
  <c r="J36" i="8"/>
  <c r="I36" i="8"/>
  <c r="H36" i="8"/>
  <c r="G36" i="8"/>
  <c r="F36" i="8"/>
  <c r="E36" i="8"/>
  <c r="K35" i="8"/>
  <c r="J35" i="8"/>
  <c r="I35" i="8"/>
  <c r="H35" i="8"/>
  <c r="G35" i="8"/>
  <c r="F35" i="8"/>
  <c r="E35" i="8"/>
  <c r="K33" i="8"/>
  <c r="J33" i="8"/>
  <c r="I33" i="8"/>
  <c r="H33" i="8"/>
  <c r="G33" i="8"/>
  <c r="F33" i="8"/>
  <c r="E33" i="8"/>
  <c r="K32" i="8"/>
  <c r="J32" i="8"/>
  <c r="I32" i="8"/>
  <c r="H32" i="8"/>
  <c r="G32" i="8"/>
  <c r="F32" i="8"/>
  <c r="E32" i="8"/>
  <c r="O29" i="8"/>
  <c r="N29" i="8"/>
  <c r="M29" i="8"/>
  <c r="L29" i="8"/>
  <c r="K29" i="8"/>
  <c r="J29" i="8"/>
  <c r="I29" i="8"/>
  <c r="H29" i="8"/>
  <c r="G29" i="8"/>
  <c r="F29" i="8"/>
  <c r="E29" i="8"/>
  <c r="O28" i="8"/>
  <c r="N28" i="8"/>
  <c r="M28" i="8"/>
  <c r="L28" i="8"/>
  <c r="K28" i="8"/>
  <c r="J28" i="8"/>
  <c r="I28" i="8"/>
  <c r="H28" i="8"/>
  <c r="G28" i="8"/>
  <c r="F28" i="8"/>
  <c r="E28" i="8"/>
  <c r="O26" i="8"/>
  <c r="N26" i="8"/>
  <c r="M26" i="8"/>
  <c r="L26" i="8"/>
  <c r="K26" i="8"/>
  <c r="J26" i="8"/>
  <c r="I26" i="8"/>
  <c r="H26" i="8"/>
  <c r="G26" i="8"/>
  <c r="F26" i="8"/>
  <c r="E26" i="8"/>
  <c r="O25" i="8"/>
  <c r="N25" i="8"/>
  <c r="M25" i="8"/>
  <c r="L25" i="8"/>
  <c r="K25" i="8"/>
  <c r="J25" i="8"/>
  <c r="I25" i="8"/>
  <c r="H25" i="8"/>
  <c r="G25" i="8"/>
  <c r="F25" i="8"/>
  <c r="E25" i="8"/>
  <c r="O23" i="8"/>
  <c r="N23" i="8"/>
  <c r="M23" i="8"/>
  <c r="L23" i="8"/>
  <c r="K23" i="8"/>
  <c r="J23" i="8"/>
  <c r="I23" i="8"/>
  <c r="H23" i="8"/>
  <c r="G23" i="8"/>
  <c r="F23" i="8"/>
  <c r="O22" i="8"/>
  <c r="N22" i="8"/>
  <c r="M22" i="8"/>
  <c r="L22" i="8"/>
  <c r="K22" i="8"/>
  <c r="J22" i="8"/>
  <c r="I22" i="8"/>
  <c r="H22" i="8"/>
  <c r="G22" i="8"/>
  <c r="F22" i="8"/>
  <c r="E22" i="8"/>
  <c r="E19" i="8"/>
  <c r="T18" i="8"/>
  <c r="O18" i="8"/>
  <c r="J18" i="8"/>
  <c r="E18" i="8"/>
  <c r="K6" i="8"/>
  <c r="J6" i="8"/>
  <c r="L49" i="8" l="1"/>
  <c r="M43" i="8"/>
  <c r="L66" i="8"/>
  <c r="L63" i="8"/>
  <c r="L60" i="8"/>
  <c r="M66" i="8" l="1"/>
  <c r="M63" i="8"/>
  <c r="M60" i="8"/>
  <c r="M49" i="8"/>
  <c r="N43" i="8"/>
  <c r="L55" i="8"/>
  <c r="L58" i="8" s="1"/>
  <c r="L69" i="8" s="1"/>
  <c r="L70" i="8" s="1"/>
  <c r="M55" i="8" l="1"/>
  <c r="M58" i="8" s="1"/>
  <c r="M69" i="8" s="1"/>
  <c r="M70" i="8" s="1"/>
  <c r="N66" i="8"/>
  <c r="N63" i="8"/>
  <c r="N60" i="8"/>
  <c r="N49" i="8"/>
  <c r="O43" i="8"/>
  <c r="O66" i="8" l="1"/>
  <c r="O63" i="8"/>
  <c r="O60" i="8"/>
  <c r="O49" i="8"/>
  <c r="P43" i="8"/>
  <c r="N55" i="8"/>
  <c r="N58" i="8"/>
  <c r="N69" i="8" s="1"/>
  <c r="N70" i="8" s="1"/>
  <c r="O55" i="8" l="1"/>
  <c r="O58" i="8" s="1"/>
  <c r="O69" i="8" s="1"/>
  <c r="O70" i="8" s="1"/>
  <c r="P66" i="8"/>
  <c r="P63" i="8"/>
  <c r="P60" i="8"/>
  <c r="P49" i="8"/>
  <c r="P55" i="8" l="1"/>
  <c r="P58" i="8" s="1"/>
  <c r="P69" i="8" s="1"/>
  <c r="P75" i="8" l="1"/>
  <c r="P76" i="8" s="1"/>
  <c r="P70" i="8"/>
  <c r="P78" i="8" l="1"/>
  <c r="P81" i="8" s="1"/>
  <c r="P84" i="8" s="1"/>
  <c r="H5" i="8" s="1"/>
  <c r="H6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O46" authorId="0" shapeId="0" xr:uid="{00000000-0006-0000-0100-000001000000}">
      <text>
        <r>
          <rPr>
            <b/>
            <sz val="9"/>
            <rFont val="Tahoma"/>
            <charset val="134"/>
          </rPr>
          <t>Ben Chon:</t>
        </r>
        <r>
          <rPr>
            <sz val="9"/>
            <rFont val="Tahoma"/>
            <charset val="134"/>
          </rPr>
          <t xml:space="preserve">
hardcoded for simplicity</t>
        </r>
      </text>
    </comment>
  </commentList>
</comments>
</file>

<file path=xl/sharedStrings.xml><?xml version="1.0" encoding="utf-8"?>
<sst xmlns="http://schemas.openxmlformats.org/spreadsheetml/2006/main" count="970" uniqueCount="264">
  <si>
    <t>x</t>
  </si>
  <si>
    <t>DCF</t>
  </si>
  <si>
    <t>Ticker</t>
  </si>
  <si>
    <t>NKE</t>
  </si>
  <si>
    <t>Current Stock Price</t>
  </si>
  <si>
    <t>Low-end</t>
  </si>
  <si>
    <t>High-end</t>
  </si>
  <si>
    <t>Date</t>
  </si>
  <si>
    <t>Implied Share Price</t>
  </si>
  <si>
    <t>Year End</t>
  </si>
  <si>
    <t>Upside / (Downside)</t>
  </si>
  <si>
    <t>Assumptions</t>
  </si>
  <si>
    <t>Switches</t>
  </si>
  <si>
    <t>Conservative</t>
  </si>
  <si>
    <t>Base</t>
  </si>
  <si>
    <t>Optimistic</t>
  </si>
  <si>
    <t>Year</t>
  </si>
  <si>
    <t>Metric</t>
  </si>
  <si>
    <t>Revenue</t>
  </si>
  <si>
    <t>26-'29</t>
  </si>
  <si>
    <t>EBIT</t>
  </si>
  <si>
    <t>WACC</t>
  </si>
  <si>
    <t>TGR</t>
  </si>
  <si>
    <t>Valuation</t>
  </si>
  <si>
    <t>Income Statement (12/31)</t>
  </si>
  <si>
    <t>% growth</t>
  </si>
  <si>
    <t>% of sales</t>
  </si>
  <si>
    <t>Taxes</t>
  </si>
  <si>
    <t>Tax rate</t>
  </si>
  <si>
    <t>Cash Flow Items (5/31)</t>
  </si>
  <si>
    <t>D&amp;A</t>
  </si>
  <si>
    <t>CapEx</t>
  </si>
  <si>
    <t>Change in NWC</t>
  </si>
  <si>
    <t>% of change in sales</t>
  </si>
  <si>
    <t>DCF (12/31, USD M)</t>
  </si>
  <si>
    <t>Base (Street)</t>
  </si>
  <si>
    <t>EBIAT</t>
  </si>
  <si>
    <t>UFCF</t>
  </si>
  <si>
    <t>PV of UFCF</t>
  </si>
  <si>
    <t>Period</t>
  </si>
  <si>
    <t>Discount Period</t>
  </si>
  <si>
    <t>TV</t>
  </si>
  <si>
    <t>PV of TV</t>
  </si>
  <si>
    <t>Enterprise Value</t>
  </si>
  <si>
    <t>(+) Cash</t>
  </si>
  <si>
    <t>(-) Debt</t>
  </si>
  <si>
    <t>Equity Value</t>
  </si>
  <si>
    <t>Share count</t>
  </si>
  <si>
    <t>Implied price per share</t>
  </si>
  <si>
    <t>NKE-US</t>
  </si>
  <si>
    <t>Income Statement (M)</t>
  </si>
  <si>
    <t>CY '18</t>
  </si>
  <si>
    <t>CY '19</t>
  </si>
  <si>
    <t>CY '20</t>
  </si>
  <si>
    <t>CY '21</t>
  </si>
  <si>
    <t>CY '22</t>
  </si>
  <si>
    <t>CY '23</t>
  </si>
  <si>
    <t>CY '24E</t>
  </si>
  <si>
    <t>CY '25E</t>
  </si>
  <si>
    <t>CY '26E</t>
  </si>
  <si>
    <t>CY '27E</t>
  </si>
  <si>
    <t>CY '28E</t>
  </si>
  <si>
    <t>CY '29E</t>
  </si>
  <si>
    <t>Dec '18</t>
  </si>
  <si>
    <t>Dec '19</t>
  </si>
  <si>
    <t>Dec '20</t>
  </si>
  <si>
    <t>Dec '21</t>
  </si>
  <si>
    <t>Dec '22</t>
  </si>
  <si>
    <t>Dec '23</t>
  </si>
  <si>
    <t>Dec '24E</t>
  </si>
  <si>
    <t>Dec '25E</t>
  </si>
  <si>
    <t>Dec '26E</t>
  </si>
  <si>
    <t>Dec '27E</t>
  </si>
  <si>
    <t>Dec '28E</t>
  </si>
  <si>
    <t>Dec '29E</t>
  </si>
  <si>
    <t>Sales</t>
  </si>
  <si>
    <t>-</t>
  </si>
  <si>
    <t>Cost of Sales</t>
  </si>
  <si>
    <t>Gross Income</t>
  </si>
  <si>
    <t>EBITDA</t>
  </si>
  <si>
    <t>Operating Income</t>
  </si>
  <si>
    <t>Pretax Income</t>
  </si>
  <si>
    <t>Tax Expense</t>
  </si>
  <si>
    <t>Net Income</t>
  </si>
  <si>
    <t>Cash Flow (M)</t>
  </si>
  <si>
    <t>Capital Expenditures</t>
  </si>
  <si>
    <t>Free Cash Flow</t>
  </si>
  <si>
    <t>Unlevered Free Cash Flow</t>
  </si>
  <si>
    <t>Cash Flow from Operations</t>
  </si>
  <si>
    <t>Cash Flow from Investing</t>
  </si>
  <si>
    <t>Cash Flow from Financing</t>
  </si>
  <si>
    <t>NIKE, Inc. Class B (NKE)</t>
  </si>
  <si>
    <t>$60.02</t>
  </si>
  <si>
    <t>NIKE, Inc. Class B</t>
  </si>
  <si>
    <t xml:space="preserve">NKE   654106103   2640147   NYSE    Common stock    </t>
  </si>
  <si>
    <t>FactSet Fundamentals</t>
  </si>
  <si>
    <t>28 FEB '19</t>
  </si>
  <si>
    <t>31 MAY '19</t>
  </si>
  <si>
    <t>31 AUG '19</t>
  </si>
  <si>
    <t>30 NOV '19</t>
  </si>
  <si>
    <t>29 FEB '20</t>
  </si>
  <si>
    <t>31 MAY '20</t>
  </si>
  <si>
    <t>31 AUG '20</t>
  </si>
  <si>
    <t>30 NOV '20</t>
  </si>
  <si>
    <t>28 FEB '21</t>
  </si>
  <si>
    <t>31 MAY '21</t>
  </si>
  <si>
    <t>31 AUG '21</t>
  </si>
  <si>
    <t>30 NOV '21</t>
  </si>
  <si>
    <t>28 FEB '22</t>
  </si>
  <si>
    <t>31 MAY '22</t>
  </si>
  <si>
    <t>31 AUG '22</t>
  </si>
  <si>
    <t>30 NOV '22</t>
  </si>
  <si>
    <t>28 FEB '23</t>
  </si>
  <si>
    <t>31 MAY '23</t>
  </si>
  <si>
    <t>31 AUG '23</t>
  </si>
  <si>
    <t>30 NOV '23</t>
  </si>
  <si>
    <t>29 FEB '24</t>
  </si>
  <si>
    <t>31 MAY '24</t>
  </si>
  <si>
    <t>31 AUG '24</t>
  </si>
  <si>
    <t>30 NOV '24</t>
  </si>
  <si>
    <t>28 FEB '25</t>
  </si>
  <si>
    <t>Cash provided / used by operations</t>
  </si>
  <si>
    <t>Net loss / income</t>
  </si>
  <si>
    <t>Adjustments to reconcile net income to net cash provided by operations</t>
  </si>
  <si>
    <t>Depreciation</t>
  </si>
  <si>
    <t>Deferred income taxes</t>
  </si>
  <si>
    <t>Stock-based compensation</t>
  </si>
  <si>
    <t>Impairment of goodwill, intangibles and other assets</t>
  </si>
  <si>
    <t>Amortization and other</t>
  </si>
  <si>
    <t>Net foreign currency adjustments</t>
  </si>
  <si>
    <t>Net gain / loss on divestitures</t>
  </si>
  <si>
    <t>Income tax benefit from exercise of stock options</t>
  </si>
  <si>
    <t>Changes in certain working capital components and other assets and liabilities</t>
  </si>
  <si>
    <t>Increase / decrease in accounts receivable</t>
  </si>
  <si>
    <t>Increase / decrease in inventories</t>
  </si>
  <si>
    <t>Increase / decrease in prepaid expenses and other current assets</t>
  </si>
  <si>
    <t>Increase / decrease in accounts payable, accrued liabilities and income taxes payable</t>
  </si>
  <si>
    <t>Cash used / provided by investing activities</t>
  </si>
  <si>
    <t>Purchases of short-term investments</t>
  </si>
  <si>
    <t>Maturities and sales of short-term investments</t>
  </si>
  <si>
    <t>Maturities of short-term investments</t>
  </si>
  <si>
    <t>Sales of short-term investments</t>
  </si>
  <si>
    <t>Investments in reverse repurchase agreements</t>
  </si>
  <si>
    <t>Additions to property, plant and equipment</t>
  </si>
  <si>
    <t>Proceeds from divestitures</t>
  </si>
  <si>
    <t>Settlement of net investment hedges</t>
  </si>
  <si>
    <t>Acquisition of subsidiary, net of cash acquired</t>
  </si>
  <si>
    <t>Other investing activities</t>
  </si>
  <si>
    <t>Disposals of property, plant and equipment</t>
  </si>
  <si>
    <t>Increase / decrease in other assets, net of other liabilities</t>
  </si>
  <si>
    <t>Cash provided / used by financing activities</t>
  </si>
  <si>
    <t>Net proceeds from long-term debt issuance</t>
  </si>
  <si>
    <t>Decrease / increase in notes payable</t>
  </si>
  <si>
    <t>Other financing activities</t>
  </si>
  <si>
    <t>Repayment of borrowings</t>
  </si>
  <si>
    <t>Other financing activities excluding repayment of borrowings</t>
  </si>
  <si>
    <t>Long-term debt payments, including current portion</t>
  </si>
  <si>
    <t>Payments on capital lease obligations</t>
  </si>
  <si>
    <t>Tax payments for net share settlement of equity awards</t>
  </si>
  <si>
    <t>Proceeds from exercise of stock options and other stock issuances</t>
  </si>
  <si>
    <t>Excess tax benefits from share-based payment arrangements</t>
  </si>
  <si>
    <t>Repurchase of common stock</t>
  </si>
  <si>
    <t>Dividends - common and preferred</t>
  </si>
  <si>
    <t>Effect of exchange rate changes on cash and equivalents</t>
  </si>
  <si>
    <t>Net decrease / increase in cash and equivalents</t>
  </si>
  <si>
    <t>Cash and equivalents, beginning of period</t>
  </si>
  <si>
    <t>Cash and equivalents, end of period</t>
  </si>
  <si>
    <t>Supplemental disclosure</t>
  </si>
  <si>
    <t>Cash paid during the period for</t>
  </si>
  <si>
    <t>Interest, net of capitalized interest</t>
  </si>
  <si>
    <t>Income taxes</t>
  </si>
  <si>
    <t>Non-cash additions to property, plant and equipment</t>
  </si>
  <si>
    <t>Dividends declared and not paid</t>
  </si>
  <si>
    <t>All figures in millions of U.S. Dollar.</t>
  </si>
  <si>
    <t>$53.86</t>
  </si>
  <si>
    <t>31 MAY '15</t>
  </si>
  <si>
    <t>31 MAY '16</t>
  </si>
  <si>
    <t>31 MAY '17</t>
  </si>
  <si>
    <t>31 MAY '18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</si>
  <si>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</si>
  <si>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</si>
  <si>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</si>
  <si>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</si>
  <si>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</si>
  <si>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</si>
  <si>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</si>
  <si>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</si>
  <si>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</si>
  <si>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</si>
  <si>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</si>
  <si>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</si>
  <si>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</si>
  <si>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Diluted Share Count Calculation</t>
  </si>
  <si>
    <t>Full Diluted Shares</t>
  </si>
  <si>
    <t>Current price</t>
  </si>
  <si>
    <t>Basic shares outstanding (latest filing)</t>
  </si>
  <si>
    <t>In-the-money exercisable options</t>
  </si>
  <si>
    <t>Total proceeds ($mm)</t>
  </si>
  <si>
    <t>Total shares repurchased (mm)</t>
  </si>
  <si>
    <t>Net dilutive options</t>
  </si>
  <si>
    <t>RSUs</t>
  </si>
  <si>
    <t>PSUs</t>
  </si>
  <si>
    <t>Net diluted shares outstanding</t>
  </si>
  <si>
    <t>Options outstanding</t>
  </si>
  <si>
    <t>Outstanding</t>
  </si>
  <si>
    <t>Exercise price</t>
  </si>
  <si>
    <t>Dilutive Shares</t>
  </si>
  <si>
    <t>rareliquid - Comps Tables</t>
  </si>
  <si>
    <t>STRICTLY CONFIDENTIAL</t>
  </si>
  <si>
    <t>Currency</t>
  </si>
  <si>
    <t>USD</t>
  </si>
  <si>
    <t>1-Month</t>
  </si>
  <si>
    <t>3-Month</t>
  </si>
  <si>
    <t>6-Month</t>
  </si>
  <si>
    <t>Trading Multiples</t>
  </si>
  <si>
    <t>Premium (Discount) to Historical Multiples</t>
  </si>
  <si>
    <t>Market</t>
  </si>
  <si>
    <t>Enterprise</t>
  </si>
  <si>
    <t>Current</t>
  </si>
  <si>
    <t>52-Wk</t>
  </si>
  <si>
    <t>%-52-Wk</t>
  </si>
  <si>
    <t>Price</t>
  </si>
  <si>
    <t>Revenue Growth</t>
  </si>
  <si>
    <t>Gross Margin</t>
  </si>
  <si>
    <t>EBIT Margin</t>
  </si>
  <si>
    <t>EBITDA Margin</t>
  </si>
  <si>
    <t>Profit Margin</t>
  </si>
  <si>
    <t>EV / Revenue</t>
  </si>
  <si>
    <t>EV / Gross Profit</t>
  </si>
  <si>
    <t>EV / EBITDA</t>
  </si>
  <si>
    <t>P / E</t>
  </si>
  <si>
    <t>EV / NTM Revenue</t>
  </si>
  <si>
    <t>EV / NTM EBITDA</t>
  </si>
  <si>
    <t>Company Name</t>
  </si>
  <si>
    <t>Cap</t>
  </si>
  <si>
    <t>Value</t>
  </si>
  <si>
    <t>Low</t>
  </si>
  <si>
    <t>High</t>
  </si>
  <si>
    <t>Change</t>
  </si>
  <si>
    <t>'24-'25</t>
  </si>
  <si>
    <t>'25-'26</t>
  </si>
  <si>
    <t>'25</t>
  </si>
  <si>
    <t>'26</t>
  </si>
  <si>
    <t>'24</t>
  </si>
  <si>
    <t>1 year</t>
  </si>
  <si>
    <t>2 year</t>
  </si>
  <si>
    <t>5 year</t>
  </si>
  <si>
    <t>ADS-DE</t>
  </si>
  <si>
    <t>adidas AG</t>
  </si>
  <si>
    <t>LULU</t>
  </si>
  <si>
    <t>lululemon athletica inc.</t>
  </si>
  <si>
    <t>ONON</t>
  </si>
  <si>
    <t>On Holding AG Class A</t>
  </si>
  <si>
    <t>DECK</t>
  </si>
  <si>
    <t>Deckers Outdoor Corporation</t>
  </si>
  <si>
    <t>SKX</t>
  </si>
  <si>
    <t>Skechers U.S.A., Inc. Class A</t>
  </si>
  <si>
    <t>PUM-DE</t>
  </si>
  <si>
    <t>PUMA SE</t>
  </si>
  <si>
    <t>UAA</t>
  </si>
  <si>
    <t>Under Armour, Inc. Class A</t>
  </si>
  <si>
    <t>Mean</t>
  </si>
  <si>
    <t>Median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</si>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</sst>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8" formatCode="0%;\(0%\)"/>
    <numFmt numFmtId="169" formatCode="0.0\x"/>
    <numFmt numFmtId="170" formatCode="#,##0.0_);\(#,##0.0\)"/>
    <numFmt numFmtId="171" formatCode="&quot;Tranche&quot;\ 0"/>
    <numFmt numFmtId="172" formatCode="#,##0.000_);\(#,##0.000\)"/>
    <numFmt numFmtId="173" formatCode="#,##0.000_);\(#,##0.000\);@_)"/>
    <numFmt numFmtId="174" formatCode="#,##0.0_);\(#,##0.0\);@_)"/>
    <numFmt numFmtId="175" formatCode="0.000"/>
    <numFmt numFmtId="176" formatCode="#,##0.0"/>
    <numFmt numFmtId="177" formatCode="0.0%"/>
    <numFmt numFmtId="178" formatCode="0\A"/>
    <numFmt numFmtId="179" formatCode="0.0%;\(0.0%\)"/>
    <numFmt numFmtId="180" formatCode="0&quot;E&quot;"/>
  </numFmts>
  <fonts count="42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2"/>
      <name val="Calibri"/>
      <charset val="134"/>
      <scheme val="minor"/>
    </font>
    <font>
      <sz val="12"/>
      <color theme="4"/>
      <name val="Calibri"/>
      <charset val="134"/>
      <scheme val="minor"/>
    </font>
    <font>
      <b/>
      <sz val="12"/>
      <color rgb="FFC00000"/>
      <name val="Calibri"/>
      <charset val="134"/>
      <scheme val="minor"/>
    </font>
    <font>
      <b/>
      <u val="singleAccounting"/>
      <sz val="12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indexed="12"/>
      <name val="Calibri"/>
      <charset val="134"/>
      <scheme val="minor"/>
    </font>
    <font>
      <sz val="11"/>
      <color rgb="FF0033CC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00FF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rgb="FF003366"/>
      <name val="Arial"/>
      <charset val="134"/>
    </font>
    <font>
      <b/>
      <u/>
      <sz val="10"/>
      <color rgb="FF003366"/>
      <name val="Arial"/>
      <charset val="134"/>
    </font>
    <font>
      <u/>
      <sz val="10"/>
      <color rgb="FF0000FF"/>
      <name val="Arial"/>
      <charset val="134"/>
    </font>
    <font>
      <u/>
      <sz val="10"/>
      <color rgb="FFFF0000"/>
      <name val="Arial"/>
      <charset val="134"/>
    </font>
    <font>
      <sz val="10"/>
      <color rgb="FF646464"/>
      <name val="Arial"/>
      <charset val="134"/>
    </font>
    <font>
      <sz val="10"/>
      <color rgb="FFFF0000"/>
      <name val="Arial"/>
      <charset val="134"/>
    </font>
    <font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9"/>
      <name val="Calibri"/>
      <charset val="134"/>
      <scheme val="minor"/>
    </font>
    <font>
      <i/>
      <sz val="11"/>
      <name val="Calibri"/>
      <charset val="134"/>
      <scheme val="minor"/>
    </font>
    <font>
      <i/>
      <sz val="11"/>
      <color rgb="FF7030A0"/>
      <name val="Calibri"/>
      <charset val="134"/>
      <scheme val="minor"/>
    </font>
    <font>
      <i/>
      <sz val="11"/>
      <color rgb="FFC00000"/>
      <name val="Calibri"/>
      <charset val="134"/>
      <scheme val="minor"/>
    </font>
    <font>
      <i/>
      <sz val="11"/>
      <color rgb="FF0070C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11"/>
      <color theme="4"/>
      <name val="Calibri"/>
      <charset val="134"/>
      <scheme val="minor"/>
    </font>
    <font>
      <sz val="11"/>
      <color theme="9" tint="-0.249977111117893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  <font>
      <sz val="11"/>
      <color theme="1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9" fontId="41" fillId="0" borderId="0" applyFont="0" applyFill="0" applyBorder="0" applyAlignment="0" applyProtection="0"/>
    <xf numFmtId="0" fontId="23" fillId="0" borderId="0"/>
    <xf numFmtId="0" fontId="19" fillId="0" borderId="0"/>
  </cellStyleXfs>
  <cellXfs count="16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0" xfId="0" applyFont="1"/>
    <xf numFmtId="1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3" fontId="0" fillId="0" borderId="0" xfId="0" applyNumberFormat="1" applyAlignment="1">
      <alignment horizontal="center" vertical="center"/>
    </xf>
    <xf numFmtId="0" fontId="4" fillId="0" borderId="0" xfId="0" applyFont="1"/>
    <xf numFmtId="0" fontId="2" fillId="4" borderId="3" xfId="0" applyFont="1" applyFill="1" applyBorder="1"/>
    <xf numFmtId="0" fontId="0" fillId="4" borderId="4" xfId="0" applyFill="1" applyBorder="1"/>
    <xf numFmtId="0" fontId="2" fillId="4" borderId="5" xfId="0" applyFont="1" applyFill="1" applyBorder="1"/>
    <xf numFmtId="0" fontId="0" fillId="4" borderId="1" xfId="0" applyFill="1" applyBorder="1"/>
    <xf numFmtId="0" fontId="5" fillId="0" borderId="1" xfId="0" applyFont="1" applyBorder="1" applyAlignment="1">
      <alignment horizontal="center"/>
    </xf>
    <xf numFmtId="0" fontId="5" fillId="0" borderId="0" xfId="0" applyFont="1"/>
    <xf numFmtId="2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8" fontId="2" fillId="4" borderId="4" xfId="0" applyNumberFormat="1" applyFont="1" applyFill="1" applyBorder="1" applyAlignment="1">
      <alignment horizontal="center"/>
    </xf>
    <xf numFmtId="168" fontId="2" fillId="4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Continuous" vertical="center"/>
    </xf>
    <xf numFmtId="169" fontId="0" fillId="0" borderId="0" xfId="0" applyNumberFormat="1" applyAlignment="1">
      <alignment horizontal="center"/>
    </xf>
    <xf numFmtId="169" fontId="2" fillId="4" borderId="4" xfId="0" applyNumberFormat="1" applyFont="1" applyFill="1" applyBorder="1" applyAlignment="1">
      <alignment horizontal="center"/>
    </xf>
    <xf numFmtId="169" fontId="2" fillId="4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8" fontId="2" fillId="4" borderId="4" xfId="1" applyNumberFormat="1" applyFont="1" applyFill="1" applyBorder="1" applyAlignment="1">
      <alignment horizontal="center"/>
    </xf>
    <xf numFmtId="168" fontId="2" fillId="4" borderId="1" xfId="1" applyNumberFormat="1" applyFont="1" applyFill="1" applyBorder="1" applyAlignment="1">
      <alignment horizontal="center"/>
    </xf>
    <xf numFmtId="168" fontId="2" fillId="4" borderId="6" xfId="1" applyNumberFormat="1" applyFont="1" applyFill="1" applyBorder="1" applyAlignment="1">
      <alignment horizontal="center"/>
    </xf>
    <xf numFmtId="168" fontId="2" fillId="4" borderId="7" xfId="1" applyNumberFormat="1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10" fillId="5" borderId="0" xfId="0" applyFont="1" applyFill="1" applyAlignment="1">
      <alignment horizontal="left"/>
    </xf>
    <xf numFmtId="0" fontId="11" fillId="5" borderId="0" xfId="0" applyFont="1" applyFill="1" applyAlignment="1">
      <alignment horizontal="centerContinuous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Continuous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70" fontId="0" fillId="0" borderId="0" xfId="0" applyNumberFormat="1"/>
    <xf numFmtId="0" fontId="14" fillId="0" borderId="0" xfId="0" applyFont="1" applyAlignment="1">
      <alignment horizontal="right"/>
    </xf>
    <xf numFmtId="171" fontId="0" fillId="0" borderId="0" xfId="0" applyNumberFormat="1" applyAlignment="1">
      <alignment horizontal="left"/>
    </xf>
    <xf numFmtId="172" fontId="15" fillId="6" borderId="2" xfId="0" applyNumberFormat="1" applyFont="1" applyFill="1" applyBorder="1" applyAlignment="1">
      <alignment horizontal="right"/>
    </xf>
    <xf numFmtId="39" fontId="15" fillId="6" borderId="2" xfId="0" applyNumberFormat="1" applyFont="1" applyFill="1" applyBorder="1" applyAlignment="1">
      <alignment horizontal="right"/>
    </xf>
    <xf numFmtId="171" fontId="0" fillId="0" borderId="1" xfId="0" applyNumberFormat="1" applyBorder="1" applyAlignment="1">
      <alignment horizontal="left"/>
    </xf>
    <xf numFmtId="170" fontId="15" fillId="0" borderId="1" xfId="0" applyNumberFormat="1" applyFont="1" applyBorder="1" applyAlignment="1">
      <alignment horizontal="right"/>
    </xf>
    <xf numFmtId="0" fontId="13" fillId="7" borderId="8" xfId="0" applyFont="1" applyFill="1" applyBorder="1"/>
    <xf numFmtId="0" fontId="13" fillId="7" borderId="9" xfId="0" applyFont="1" applyFill="1" applyBorder="1"/>
    <xf numFmtId="39" fontId="16" fillId="6" borderId="2" xfId="0" applyNumberFormat="1" applyFont="1" applyFill="1" applyBorder="1" applyAlignment="1">
      <alignment horizontal="right"/>
    </xf>
    <xf numFmtId="39" fontId="0" fillId="0" borderId="0" xfId="0" applyNumberFormat="1"/>
    <xf numFmtId="37" fontId="15" fillId="6" borderId="2" xfId="0" applyNumberFormat="1" applyFont="1" applyFill="1" applyBorder="1" applyAlignment="1">
      <alignment horizontal="right"/>
    </xf>
    <xf numFmtId="173" fontId="17" fillId="0" borderId="0" xfId="0" applyNumberFormat="1" applyFont="1"/>
    <xf numFmtId="173" fontId="0" fillId="0" borderId="0" xfId="0" applyNumberFormat="1"/>
    <xf numFmtId="173" fontId="18" fillId="0" borderId="0" xfId="0" applyNumberFormat="1" applyFont="1"/>
    <xf numFmtId="173" fontId="13" fillId="0" borderId="0" xfId="0" applyNumberFormat="1" applyFont="1"/>
    <xf numFmtId="174" fontId="0" fillId="0" borderId="0" xfId="0" applyNumberFormat="1"/>
    <xf numFmtId="175" fontId="0" fillId="0" borderId="0" xfId="0" applyNumberFormat="1" applyAlignment="1">
      <alignment horizontal="right" indent="1"/>
    </xf>
    <xf numFmtId="0" fontId="0" fillId="0" borderId="1" xfId="0" applyBorder="1" applyAlignment="1">
      <alignment horizontal="right" indent="1"/>
    </xf>
    <xf numFmtId="175" fontId="13" fillId="7" borderId="10" xfId="0" applyNumberFormat="1" applyFont="1" applyFill="1" applyBorder="1" applyAlignment="1">
      <alignment horizontal="right" indent="1"/>
    </xf>
    <xf numFmtId="0" fontId="10" fillId="8" borderId="0" xfId="0" applyFont="1" applyFill="1"/>
    <xf numFmtId="0" fontId="0" fillId="8" borderId="0" xfId="0" applyFill="1"/>
    <xf numFmtId="3" fontId="0" fillId="0" borderId="0" xfId="0" applyNumberFormat="1"/>
    <xf numFmtId="10" fontId="0" fillId="0" borderId="0" xfId="0" applyNumberFormat="1" applyAlignment="1">
      <alignment horizontal="right"/>
    </xf>
    <xf numFmtId="10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3" fontId="0" fillId="2" borderId="2" xfId="0" applyNumberFormat="1" applyFill="1" applyBorder="1" applyAlignment="1">
      <alignment horizontal="right"/>
    </xf>
    <xf numFmtId="0" fontId="19" fillId="0" borderId="0" xfId="3"/>
    <xf numFmtId="0" fontId="20" fillId="0" borderId="0" xfId="3" applyFont="1"/>
    <xf numFmtId="0" fontId="19" fillId="0" borderId="11" xfId="3" applyBorder="1"/>
    <xf numFmtId="0" fontId="19" fillId="0" borderId="12" xfId="3" applyBorder="1"/>
    <xf numFmtId="0" fontId="20" fillId="9" borderId="0" xfId="3" applyFont="1" applyFill="1" applyAlignment="1">
      <alignment horizontal="left"/>
    </xf>
    <xf numFmtId="0" fontId="21" fillId="0" borderId="0" xfId="3" applyFont="1" applyAlignment="1">
      <alignment horizontal="left"/>
    </xf>
    <xf numFmtId="3" fontId="22" fillId="0" borderId="0" xfId="2" applyNumberFormat="1" applyFont="1" applyAlignment="1">
      <alignment horizontal="right"/>
    </xf>
    <xf numFmtId="0" fontId="19" fillId="10" borderId="0" xfId="3" applyFill="1" applyAlignment="1">
      <alignment horizontal="left" indent="1"/>
    </xf>
    <xf numFmtId="3" fontId="23" fillId="10" borderId="0" xfId="2" applyNumberFormat="1" applyFill="1" applyAlignment="1">
      <alignment horizontal="right"/>
    </xf>
    <xf numFmtId="0" fontId="21" fillId="0" borderId="0" xfId="3" applyFont="1" applyAlignment="1">
      <alignment horizontal="left" indent="3"/>
    </xf>
    <xf numFmtId="3" fontId="21" fillId="0" borderId="0" xfId="3" applyNumberFormat="1" applyFont="1" applyAlignment="1">
      <alignment horizontal="right"/>
    </xf>
    <xf numFmtId="0" fontId="19" fillId="10" borderId="0" xfId="3" applyFill="1" applyAlignment="1">
      <alignment horizontal="left" indent="4"/>
    </xf>
    <xf numFmtId="0" fontId="19" fillId="0" borderId="0" xfId="3" applyAlignment="1">
      <alignment horizontal="left" indent="4"/>
    </xf>
    <xf numFmtId="3" fontId="24" fillId="0" borderId="0" xfId="2" applyNumberFormat="1" applyFont="1" applyAlignment="1">
      <alignment horizontal="right"/>
    </xf>
    <xf numFmtId="0" fontId="19" fillId="0" borderId="0" xfId="3" applyAlignment="1">
      <alignment horizontal="left"/>
    </xf>
    <xf numFmtId="3" fontId="23" fillId="0" borderId="0" xfId="2" applyNumberFormat="1" applyAlignment="1">
      <alignment horizontal="right"/>
    </xf>
    <xf numFmtId="0" fontId="19" fillId="10" borderId="0" xfId="3" applyFill="1" applyAlignment="1">
      <alignment horizontal="left"/>
    </xf>
    <xf numFmtId="0" fontId="21" fillId="10" borderId="0" xfId="3" applyFont="1" applyFill="1" applyAlignment="1">
      <alignment horizontal="left" indent="6"/>
    </xf>
    <xf numFmtId="3" fontId="21" fillId="10" borderId="0" xfId="3" applyNumberFormat="1" applyFont="1" applyFill="1" applyAlignment="1">
      <alignment horizontal="right"/>
    </xf>
    <xf numFmtId="0" fontId="19" fillId="0" borderId="0" xfId="3" applyAlignment="1">
      <alignment horizontal="left" indent="7"/>
    </xf>
    <xf numFmtId="0" fontId="19" fillId="10" borderId="0" xfId="3" applyFill="1" applyAlignment="1">
      <alignment horizontal="left" indent="7"/>
    </xf>
    <xf numFmtId="3" fontId="24" fillId="10" borderId="0" xfId="2" applyNumberFormat="1" applyFont="1" applyFill="1" applyAlignment="1">
      <alignment horizontal="right"/>
    </xf>
    <xf numFmtId="0" fontId="19" fillId="0" borderId="0" xfId="3" applyAlignment="1">
      <alignment horizontal="left" indent="1"/>
    </xf>
    <xf numFmtId="0" fontId="21" fillId="10" borderId="0" xfId="3" applyFont="1" applyFill="1" applyAlignment="1">
      <alignment horizontal="left"/>
    </xf>
    <xf numFmtId="3" fontId="22" fillId="10" borderId="0" xfId="2" applyNumberFormat="1" applyFont="1" applyFill="1" applyAlignment="1">
      <alignment horizontal="right"/>
    </xf>
    <xf numFmtId="0" fontId="21" fillId="0" borderId="0" xfId="3" applyFont="1" applyAlignment="1">
      <alignment horizontal="left" indent="6"/>
    </xf>
    <xf numFmtId="0" fontId="21" fillId="10" borderId="0" xfId="3" applyFont="1" applyFill="1" applyAlignment="1">
      <alignment horizontal="left" indent="3"/>
    </xf>
    <xf numFmtId="176" fontId="24" fillId="0" borderId="0" xfId="2" applyNumberFormat="1" applyFont="1" applyAlignment="1">
      <alignment horizontal="right"/>
    </xf>
    <xf numFmtId="176" fontId="24" fillId="10" borderId="0" xfId="2" applyNumberFormat="1" applyFont="1" applyFill="1" applyAlignment="1">
      <alignment horizontal="right"/>
    </xf>
    <xf numFmtId="0" fontId="25" fillId="0" borderId="0" xfId="3" applyFont="1" applyAlignment="1">
      <alignment horizontal="left"/>
    </xf>
    <xf numFmtId="14" fontId="20" fillId="9" borderId="0" xfId="3" applyNumberFormat="1" applyFont="1" applyFill="1" applyAlignment="1">
      <alignment horizontal="left"/>
    </xf>
    <xf numFmtId="176" fontId="23" fillId="0" borderId="0" xfId="2" applyNumberFormat="1" applyAlignment="1">
      <alignment horizontal="right"/>
    </xf>
    <xf numFmtId="176" fontId="23" fillId="10" borderId="0" xfId="2" applyNumberFormat="1" applyFill="1" applyAlignment="1">
      <alignment horizontal="right"/>
    </xf>
    <xf numFmtId="1" fontId="19" fillId="0" borderId="0" xfId="3" applyNumberFormat="1"/>
    <xf numFmtId="0" fontId="21" fillId="9" borderId="0" xfId="3" applyFont="1" applyFill="1" applyAlignment="1">
      <alignment horizontal="left"/>
    </xf>
    <xf numFmtId="3" fontId="19" fillId="0" borderId="0" xfId="3" applyNumberFormat="1" applyAlignment="1">
      <alignment horizontal="right"/>
    </xf>
    <xf numFmtId="3" fontId="19" fillId="10" borderId="0" xfId="3" applyNumberFormat="1" applyFill="1" applyAlignment="1">
      <alignment horizontal="right"/>
    </xf>
    <xf numFmtId="3" fontId="26" fillId="0" borderId="0" xfId="3" applyNumberFormat="1" applyFont="1" applyAlignment="1">
      <alignment horizontal="right"/>
    </xf>
    <xf numFmtId="3" fontId="26" fillId="10" borderId="0" xfId="3" applyNumberFormat="1" applyFont="1" applyFill="1" applyAlignment="1">
      <alignment horizontal="right"/>
    </xf>
    <xf numFmtId="0" fontId="27" fillId="0" borderId="0" xfId="0" applyFont="1"/>
    <xf numFmtId="14" fontId="0" fillId="2" borderId="2" xfId="0" applyNumberFormat="1" applyFill="1" applyBorder="1"/>
    <xf numFmtId="0" fontId="10" fillId="5" borderId="0" xfId="0" applyFont="1" applyFill="1"/>
    <xf numFmtId="0" fontId="10" fillId="11" borderId="0" xfId="0" applyFont="1" applyFill="1"/>
    <xf numFmtId="0" fontId="11" fillId="11" borderId="0" xfId="0" applyFont="1" applyFill="1"/>
    <xf numFmtId="0" fontId="14" fillId="0" borderId="0" xfId="0" applyFont="1"/>
    <xf numFmtId="0" fontId="28" fillId="0" borderId="0" xfId="0" applyFont="1" applyAlignment="1">
      <alignment horizontal="left" indent="1"/>
    </xf>
    <xf numFmtId="0" fontId="27" fillId="0" borderId="0" xfId="0" applyFont="1" applyAlignment="1">
      <alignment horizontal="center"/>
    </xf>
    <xf numFmtId="0" fontId="29" fillId="0" borderId="0" xfId="0" applyFont="1"/>
    <xf numFmtId="0" fontId="28" fillId="0" borderId="0" xfId="0" applyFont="1"/>
    <xf numFmtId="0" fontId="0" fillId="0" borderId="8" xfId="0" applyBorder="1"/>
    <xf numFmtId="0" fontId="0" fillId="0" borderId="9" xfId="0" applyBorder="1"/>
    <xf numFmtId="2" fontId="0" fillId="0" borderId="0" xfId="0" applyNumberFormat="1"/>
    <xf numFmtId="168" fontId="0" fillId="0" borderId="0" xfId="0" applyNumberFormat="1"/>
    <xf numFmtId="0" fontId="30" fillId="0" borderId="0" xfId="0" applyFont="1"/>
    <xf numFmtId="177" fontId="0" fillId="2" borderId="2" xfId="1" applyNumberFormat="1" applyFont="1" applyFill="1" applyBorder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8" fontId="10" fillId="5" borderId="0" xfId="0" applyNumberFormat="1" applyFont="1" applyFill="1"/>
    <xf numFmtId="37" fontId="31" fillId="0" borderId="0" xfId="0" applyNumberFormat="1" applyFont="1"/>
    <xf numFmtId="9" fontId="0" fillId="0" borderId="0" xfId="0" applyNumberFormat="1" applyAlignment="1">
      <alignment horizontal="right"/>
    </xf>
    <xf numFmtId="168" fontId="28" fillId="0" borderId="0" xfId="1" applyNumberFormat="1" applyFont="1"/>
    <xf numFmtId="168" fontId="28" fillId="0" borderId="0" xfId="0" applyNumberFormat="1" applyFont="1" applyAlignment="1">
      <alignment horizontal="right"/>
    </xf>
    <xf numFmtId="168" fontId="3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37" fontId="17" fillId="0" borderId="0" xfId="0" applyNumberFormat="1" applyFont="1"/>
    <xf numFmtId="168" fontId="33" fillId="0" borderId="0" xfId="0" applyNumberFormat="1" applyFont="1" applyAlignment="1">
      <alignment horizontal="right"/>
    </xf>
    <xf numFmtId="0" fontId="14" fillId="0" borderId="0" xfId="0" applyFont="1" applyAlignment="1">
      <alignment horizontal="center"/>
    </xf>
    <xf numFmtId="179" fontId="0" fillId="2" borderId="2" xfId="0" applyNumberFormat="1" applyFill="1" applyBorder="1" applyAlignment="1">
      <alignment horizontal="center"/>
    </xf>
    <xf numFmtId="180" fontId="10" fillId="5" borderId="0" xfId="0" applyNumberFormat="1" applyFont="1" applyFill="1"/>
    <xf numFmtId="37" fontId="27" fillId="0" borderId="0" xfId="0" applyNumberFormat="1" applyFont="1"/>
    <xf numFmtId="177" fontId="34" fillId="2" borderId="2" xfId="1" applyNumberFormat="1" applyFont="1" applyFill="1" applyBorder="1" applyAlignment="1">
      <alignment horizontal="right"/>
    </xf>
    <xf numFmtId="177" fontId="33" fillId="2" borderId="2" xfId="1" applyNumberFormat="1" applyFont="1" applyFill="1" applyBorder="1" applyAlignment="1">
      <alignment horizontal="right"/>
    </xf>
    <xf numFmtId="9" fontId="34" fillId="2" borderId="2" xfId="1" applyFont="1" applyFill="1" applyBorder="1" applyAlignment="1">
      <alignment horizontal="right"/>
    </xf>
    <xf numFmtId="9" fontId="33" fillId="2" borderId="2" xfId="1" applyFont="1" applyFill="1" applyBorder="1" applyAlignment="1">
      <alignment horizontal="right"/>
    </xf>
    <xf numFmtId="168" fontId="34" fillId="0" borderId="0" xfId="0" applyNumberFormat="1" applyFont="1"/>
    <xf numFmtId="37" fontId="0" fillId="0" borderId="9" xfId="0" applyNumberFormat="1" applyBorder="1"/>
    <xf numFmtId="9" fontId="28" fillId="0" borderId="0" xfId="0" applyNumberFormat="1" applyFont="1" applyAlignment="1">
      <alignment horizontal="right"/>
    </xf>
    <xf numFmtId="9" fontId="29" fillId="0" borderId="0" xfId="0" applyNumberFormat="1" applyFont="1"/>
    <xf numFmtId="177" fontId="28" fillId="2" borderId="2" xfId="1" applyNumberFormat="1" applyFont="1" applyFill="1" applyBorder="1" applyAlignment="1">
      <alignment horizontal="right"/>
    </xf>
    <xf numFmtId="177" fontId="35" fillId="2" borderId="2" xfId="1" applyNumberFormat="1" applyFont="1" applyFill="1" applyBorder="1" applyAlignment="1">
      <alignment horizontal="right"/>
    </xf>
    <xf numFmtId="177" fontId="32" fillId="2" borderId="2" xfId="1" applyNumberFormat="1" applyFont="1" applyFill="1" applyBorder="1" applyAlignment="1">
      <alignment horizontal="right"/>
    </xf>
    <xf numFmtId="9" fontId="28" fillId="2" borderId="2" xfId="1" applyFont="1" applyFill="1" applyBorder="1" applyAlignment="1">
      <alignment horizontal="right"/>
    </xf>
    <xf numFmtId="37" fontId="0" fillId="0" borderId="10" xfId="0" applyNumberFormat="1" applyBorder="1"/>
    <xf numFmtId="37" fontId="36" fillId="0" borderId="0" xfId="0" applyNumberFormat="1" applyFont="1"/>
    <xf numFmtId="1" fontId="36" fillId="0" borderId="0" xfId="0" applyNumberFormat="1" applyFont="1"/>
    <xf numFmtId="37" fontId="0" fillId="0" borderId="0" xfId="0" applyNumberFormat="1"/>
    <xf numFmtId="37" fontId="37" fillId="0" borderId="0" xfId="0" applyNumberFormat="1" applyFont="1"/>
    <xf numFmtId="37" fontId="38" fillId="0" borderId="0" xfId="0" applyNumberFormat="1" applyFont="1"/>
    <xf numFmtId="0" fontId="0" fillId="0" borderId="0" xfId="0" quotePrefix="1" applyAlignment="1">
      <alignment horizontal="center"/>
    </xf>
    <xf numFmtId="0" fontId="2" fillId="3" borderId="1" xfId="0" quotePrefix="1" applyFont="1" applyFill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" xfId="3" xr:uid="{00000000-0005-0000-0000-00003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ksharora/Downloads/https:/d.docs.live.net/4FC5D5C8C4852779/Desktop/Models/Palantir/2024.12.04%20-%20Palantir%20DC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ksharora/Downloads/https:/d.docs.live.net/4FC5D5C8C4852779/Desktop/Models/Palantir/Models/Chipotle/2024.07.27%20-%20Chipotle%20DC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ksharora/Downloads/https:/d.docs.live.net/4FC5D5C8C4852779/Desktop/Models/Telsa/2023.01.17%20-%20Tesla%20DC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CF"/>
      <sheetName val="WACC"/>
      <sheetName val="Shares"/>
      <sheetName val="IS - Estimates"/>
      <sheetName val="IS - Annual"/>
      <sheetName val="IS - Quarterly"/>
      <sheetName val="CFS - Estimates"/>
      <sheetName val="CFS - Annual"/>
      <sheetName val="CFS - Quarterly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CF"/>
      <sheetName val="WACC"/>
      <sheetName val="Shares"/>
      <sheetName val="IS - Historicals"/>
      <sheetName val="IS - Forecast"/>
      <sheetName val="CFS - Historicals"/>
      <sheetName val="CFS - Forecas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Agenda"/>
      <sheetName val="DCF"/>
      <sheetName val="Income Statement"/>
      <sheetName val="CFS - Estimates"/>
      <sheetName val="CFS - Historicals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97zAOlSjt1deiAFEOJM84dqQzarm3cW+CN/FIwlmBJa7zXR5MQZi+7jKIHkjJqw6aVFudldUzaJdJn7wliRIuNCkOBz2pFBdQ=&amp;_app_id=central_doc_viewer&amp;center_on_screen=true&amp;width=950&amp;height=800&amp;_dd2=%26f%3Dsld%26c%3Dtrue%26os%3D143295%26oe%3D143298" TargetMode="External"/><Relationship Id="rId671" Type="http://schemas.openxmlformats.org/officeDocument/2006/relationships/hyperlink" Target="fdsup://factset/Doc%20Viewer%20Single?float_window=true&amp;positioning_strategy=center_on_screen&amp;_doc_docfn=U2FsdGVkX181KPfmkxZaNdSYdwNzTl3divAvv9W22+NIKYF8sEr1DAGC0CgfejZ5P90AMQNH7kXzLd7SVIyS53/mQLKXtWjsMIf90kBDy8o=&amp;_app_id=central_doc_viewer&amp;center_on_screen=true&amp;width=950&amp;height=800&amp;_dd2=%26f%3Dsld%26c%3Dtrue%26os%3D344751%26oe%3D344756" TargetMode="External"/><Relationship Id="rId21" Type="http://schemas.openxmlformats.org/officeDocument/2006/relationships/hyperlink" Target="fdsup://factset/Doc%20Viewer%20Single?float_window=true&amp;positioning_strategy=center_on_screen&amp;_doc_docfn=U2FsdGVkX1/yUc2ir9dkOo7S4BJpA4oh1D+i1oeofBRBE6exFPegnYyiIq8SAWLIWh1xXoYjLk7eEwomNEEG0vbwtJ4PZgwD1XdU9/FneLc=&amp;_app_id=central_doc_viewer&amp;center_on_screen=true&amp;width=950&amp;height=800&amp;_dd2=%26f%3Dsld%26c%3Dtrue%26os%3D147687%26oe%3D147692" TargetMode="External"/><Relationship Id="rId324" Type="http://schemas.openxmlformats.org/officeDocument/2006/relationships/hyperlink" Target="fdsup://factset/Doc%20Viewer%20Single?float_window=true&amp;positioning_strategy=center_on_screen&amp;_doc_docfn=U2FsdGVkX1+ESAB6Wt8WTvfwo9gJkBXsfggqhah/vN+7Fa6PwAEOdET8rQ2WDLhAFFCWQcapocBjXXL/0OExL5eTNeT5zIxdP5ngeMmuDHI=&amp;_app_id=central_doc_viewer&amp;center_on_screen=true&amp;width=950&amp;height=800&amp;_dd2=%26f%3Dsld%26c%3Dtrue%26os%3D149897%26oe%3D149904" TargetMode="External"/><Relationship Id="rId531" Type="http://schemas.openxmlformats.org/officeDocument/2006/relationships/hyperlink" Target="fdsup://factset/Doc%20Viewer%20Single?float_window=true&amp;positioning_strategy=center_on_screen&amp;_doc_docfn=U2FsdGVkX18nMYp+iCwSXkT5eM1uTcSNs5SsQ58Sxs7Keu2Ifp1J1NVzyF11F0/g5QOG9A0FbSGUf84BBA39s1Oi9JS/rVZUOtSTkntARF8=&amp;_app_id=central_doc_viewer&amp;center_on_screen=true&amp;width=950&amp;height=800&amp;_dd2=%26f%3Dsld%26c%3Dtrue%26os%3D151469%26oe%3D151472" TargetMode="External"/><Relationship Id="rId629" Type="http://schemas.openxmlformats.org/officeDocument/2006/relationships/hyperlink" Target="fdsup://factset/Doc%20Viewer%20Single?float_window=true&amp;positioning_strategy=center_on_screen&amp;_doc_docfn=U2FsdGVkX18k62H4ZgmLmYD3Dc60/lRNcoA4QApUyE2UK3YU4w9HxfpFcjl2uekgviro99FRoffXMLSGkis+6ne+yt0+DaAOo/VbEQBkJ0s=&amp;_app_id=central_doc_viewer&amp;center_on_screen=true&amp;width=950&amp;height=800&amp;_dd2=%26f%3Dsld%26c%3Dtrue%26os%3D145791%26oe%3D145794" TargetMode="External"/><Relationship Id="rId170" Type="http://schemas.openxmlformats.org/officeDocument/2006/relationships/hyperlink" Target="fdsup://factset/Doc%20Viewer%20Single?float_window=true&amp;positioning_strategy=center_on_screen&amp;_doc_docfn=U2FsdGVkX18/fFxWTl2BICBvUCcm87Mx1MQmpYYmeX5598dBQax87SlsYLZAhuKUmsjNr2jZF+1NJ+pxHQJvaMJpCLLK+EH+bm6af/cVWK8=&amp;_app_id=central_doc_viewer&amp;center_on_screen=true&amp;width=950&amp;height=800&amp;_dd2=%26f%3Dsld%26c%3Dtrue%26os%3D144357%26oe%3D144361" TargetMode="External"/><Relationship Id="rId268" Type="http://schemas.openxmlformats.org/officeDocument/2006/relationships/hyperlink" Target="fdsup://factset/Doc%20Viewer%20Single?float_window=true&amp;positioning_strategy=center_on_screen&amp;_doc_docfn=U2FsdGVkX19egRtcAE+JUMLXJriYgP1MBfhDPBiyWCG2UabuG2sXnmbTaP0boI2V5qJa3URz5a9zR1dDjvqrBpr6Crhk2FkDtNs6Ajozrcs=&amp;_app_id=central_doc_viewer&amp;center_on_screen=true&amp;width=950&amp;height=800&amp;_dd2=%26f%3Dsld%26c%3Dtrue%26os%3D161709%26oe%3D161714" TargetMode="External"/><Relationship Id="rId475" Type="http://schemas.openxmlformats.org/officeDocument/2006/relationships/hyperlink" Target="fdsup://factset/Doc%20Viewer%20Single?float_window=true&amp;positioning_strategy=center_on_screen&amp;_doc_docfn=U2FsdGVkX18ye4ynPP2QqbBuIG1s86+kplCK60hA4UyBnXPoMxWpm2UQUYt/2ZyTA6IHoORZrjxRah8BXNq1PDjwnHS1eg62bW6XSO+Aceg=&amp;_app_id=central_doc_viewer&amp;center_on_screen=true&amp;width=950&amp;height=800&amp;_dd2=%26f%3Dsld%26c%3Dtrue%26os%3D152247%26oe%3D152248" TargetMode="External"/><Relationship Id="rId682" Type="http://schemas.openxmlformats.org/officeDocument/2006/relationships/hyperlink" Target="fdsup://factset/Doc%20Viewer%20Single?float_window=true&amp;positioning_strategy=center_on_screen&amp;_doc_docfn=U2FsdGVkX1+Co9ACCrsO6m7AROoRvgcMI5zAsK67iSW7dzVD8YLhR0I6OQvbgo5zgH8LvKXNDhqbki0jHuBkIUpZdKeErP9jwruTA1H0cE0=&amp;_app_id=central_doc_viewer&amp;center_on_screen=true&amp;width=950&amp;height=800&amp;_dd2=%26f%3Dsld%26c%3Dtrue%26os%3D155398%26oe%3D155403" TargetMode="External"/><Relationship Id="rId32" Type="http://schemas.openxmlformats.org/officeDocument/2006/relationships/hyperlink" Target="fdsup://factset/Doc%20Viewer%20Single?float_window=true&amp;positioning_strategy=center_on_screen&amp;_doc_docfn=U2FsdGVkX1835+5uF3BQB8XDvUzuoFnKg532c6Mjo/MRNkSV+iA8Rdtrrmon1M6/dirqn6klgoQeq2evq8m0KG5+dNIrkLAgCcL2/rP2hek=&amp;_app_id=central_doc_viewer&amp;center_on_screen=true&amp;width=950&amp;height=800&amp;_dd2=%26f%3Dsld%26c%3Dtrue%26os%3D189193%26oe%3D189198" TargetMode="External"/><Relationship Id="rId128" Type="http://schemas.openxmlformats.org/officeDocument/2006/relationships/hyperlink" Target="fdsup://factset/Doc%20Viewer%20Single?float_window=true&amp;positioning_strategy=center_on_screen&amp;_doc_docfn=U2FsdGVkX1+CffreO/iKS5DnaY0AwLMaPCnzz4VHdlHjimU/CJwwmiMySWhupUvcks9unSDFwP1d6I2mEQVvsmKZN7aH3tZ17WroSPfrweE=&amp;_app_id=central_doc_viewer&amp;center_on_screen=true&amp;width=950&amp;height=800&amp;_dd2=%26f%3Dsld%26c%3Dtrue%26os%3D132332%26oe%3D132333" TargetMode="External"/><Relationship Id="rId335" Type="http://schemas.openxmlformats.org/officeDocument/2006/relationships/hyperlink" Target="fdsup://factset/Doc%20Viewer%20Single?float_window=true&amp;positioning_strategy=center_on_screen&amp;_doc_docfn=U2FsdGVkX19CC6v7UME2GIDL2CfD8Wd11+vGXUChSvy2w/EOPXOZB5XlofqXzU+HSwMJCDE01jKprLjIaLOVq8eXhZSyJTPvFDzlSoyqXE0=&amp;_app_id=central_doc_viewer&amp;center_on_screen=true&amp;width=950&amp;height=800&amp;_dd2=%26f%3Dsld%26c%3Dtrue%26os%3D251047%26oe%3D251052" TargetMode="External"/><Relationship Id="rId542" Type="http://schemas.openxmlformats.org/officeDocument/2006/relationships/hyperlink" Target="fdsup://factset/Doc%20Viewer%20Single?float_window=true&amp;positioning_strategy=center_on_screen&amp;_doc_docfn=U2FsdGVkX19HRkEOQRamugGuSbUeYsaZgjf7UDaCIEmMka0saqD40JyspxqaCJoCvIFw9cPbcfAeMmaGNwEpNYMViaGpgG+JGWPAPxz5Z68=&amp;_app_id=central_doc_viewer&amp;center_on_screen=true&amp;width=950&amp;height=800&amp;_dd2=%26f%3Dsld%26c%3Dtrue%26os%3D142575%26oe%3D142577" TargetMode="External"/><Relationship Id="rId181" Type="http://schemas.openxmlformats.org/officeDocument/2006/relationships/hyperlink" Target="fdsup://factset/Doc%20Viewer%20Single?float_window=true&amp;positioning_strategy=center_on_screen&amp;_doc_docfn=U2FsdGVkX1/9y/eBXp3Kn6ruidPbWMqWiIC2xBB9cLgegPm8M/TQ2qKS6pTRGBdQoZfMOkal68cbeL4cin25SK19PEx2ZBlX7JzE8lpo3r8=&amp;_app_id=central_doc_viewer&amp;center_on_screen=true&amp;width=950&amp;height=800&amp;_dd2=%26f%3Dsld%26c%3Dtrue%26os%3D213719%26oe%3D213724" TargetMode="External"/><Relationship Id="rId402" Type="http://schemas.openxmlformats.org/officeDocument/2006/relationships/hyperlink" Target="fdsup://factset/Doc%20Viewer%20Single?float_window=true&amp;positioning_strategy=center_on_screen&amp;_doc_docfn=U2FsdGVkX1/EWzVYlPmnNYJobLO2YzAMFZ0Kc+x7XYPZWeg5X0Cvq/Q7OjLO3p0yfdoeqChn/V6PzXsbRMNGxrMLAapOrJDwPag9ZwJfod8=&amp;_app_id=central_doc_viewer&amp;center_on_screen=true&amp;width=950&amp;height=800&amp;_dd2=%26f%3Dsld%26c%3Dtrue%26os%3D139307%26oe%3D139312" TargetMode="External"/><Relationship Id="rId279" Type="http://schemas.openxmlformats.org/officeDocument/2006/relationships/hyperlink" Target="fdsup://factset/Doc%20Viewer%20Single?float_window=true&amp;positioning_strategy=center_on_screen&amp;_doc_docfn=U2FsdGVkX1/ezrPxMw22ZLEAyzlrxL12Jv8aKJfO8R+xKxK0ZYApNzjqTh9v2c1aYBJwAIUHTp1nx94gAk/C4lsMZ5pf5pdRIjO98zrB9kk=&amp;_app_id=central_doc_viewer&amp;center_on_screen=true&amp;width=950&amp;height=800&amp;_dd2=%26f%3Dsld%26c%3Dtrue%26os%3D150059%26oe%3D150064" TargetMode="External"/><Relationship Id="rId486" Type="http://schemas.openxmlformats.org/officeDocument/2006/relationships/hyperlink" Target="fdsup://factset/Doc%20Viewer%20Single?float_window=true&amp;positioning_strategy=center_on_screen&amp;_doc_docfn=U2FsdGVkX19c0j1Aj27Kx5blfhMkfyPrJBmLQVQeoGC80uyIq+d834U0Ik+4cGjDRYzYtelYATUPf3UO9S3TTHl6eANiEp5/4M0niHIXKsQ=&amp;_app_id=central_doc_viewer&amp;center_on_screen=true&amp;width=950&amp;height=800&amp;_dd2=%26f%3Dsld%26c%3Dtrue%26os%3D153119%26oe%3D153123" TargetMode="External"/><Relationship Id="rId693" Type="http://schemas.openxmlformats.org/officeDocument/2006/relationships/hyperlink" Target="fdsup://factset/Doc%20Viewer%20Single?float_window=true&amp;positioning_strategy=center_on_screen&amp;_doc_docfn=U2FsdGVkX1/hN8PhzEK7JGzwbRty6cZQuB0cl9FSBGDMxJV+hym9TsS/95piS893riw/5V7obv7HhzQ9jcjqXlS5WtSwgk1t8jw9EqHfiZM=&amp;_app_id=central_doc_viewer&amp;center_on_screen=true&amp;width=950&amp;height=800&amp;_dd2=%26f%3Dsld%26c%3Dtrue%26os%3D156858%26oe%3D156863" TargetMode="External"/><Relationship Id="rId707" Type="http://schemas.openxmlformats.org/officeDocument/2006/relationships/hyperlink" Target="fdsup://factset/Doc%20Viewer%20Single?float_window=true&amp;positioning_strategy=center_on_screen&amp;_doc_docfn=U2FsdGVkX18qUVr+EQwXG+5iBCgRhmsmneDZ69EXJV9zV+DGNZHkBjxHm+QH4Zjp/VmuogPptm8+ZcDD60yNb5FBnXZCTI7rSVpjXgG06Y8=&amp;_app_id=central_doc_viewer&amp;center_on_screen=true&amp;width=950&amp;height=800&amp;_dd2=%26f%3Dsld%26c%3Dtrue%26os%3D177169%26oe%3D177172" TargetMode="External"/><Relationship Id="rId43" Type="http://schemas.openxmlformats.org/officeDocument/2006/relationships/hyperlink" Target="fdsup://factset/Doc%20Viewer%20Single?float_window=true&amp;positioning_strategy=center_on_screen&amp;_doc_docfn=U2FsdGVkX1/SDwq3srqMScDc8BEd2cLnwwCvbpa4PdKG3kOb/SBXCvrweithjuKsJnu5wW+9aWXb70hAfx6mxTiKwA4H2XU+ivvX9eNmfvo=&amp;_app_id=central_doc_viewer&amp;center_on_screen=true&amp;width=950&amp;height=800&amp;_dd2=%26f%3Dsld%26c%3Dtrue%26os%3D154083%26oe%3D154088" TargetMode="External"/><Relationship Id="rId139" Type="http://schemas.openxmlformats.org/officeDocument/2006/relationships/hyperlink" Target="fdsup://factset/Doc%20Viewer%20Single?float_window=true&amp;positioning_strategy=center_on_screen&amp;_doc_docfn=U2FsdGVkX1/ocOOl+drap11QTrpYoLaRlvVoewl9+WWaDFmLinGlJ1f+8LesNjnIHsSIJByUOfx67VWkoqU+VRFxcz54gA/w4ORyAtUFEK8=&amp;_app_id=central_doc_viewer&amp;center_on_screen=true&amp;width=950&amp;height=800&amp;_dd2=%26f%3Dsld%26c%3Dtrue%26os%3D155821%26oe%3D155824" TargetMode="External"/><Relationship Id="rId346" Type="http://schemas.openxmlformats.org/officeDocument/2006/relationships/hyperlink" Target="fdsup://factset/Doc%20Viewer%20Single?float_window=true&amp;positioning_strategy=center_on_screen&amp;_doc_docfn=U2FsdGVkX1+6sCzSNr+/nLB6ULbAPRqUubcau2TbYpdnEtUjt9XPy6GXB1VJQ3jrEnSVg2VAsYHESm61sCVxcOd14ZUGbdg2Ghh452E/Pgs=&amp;_app_id=central_doc_viewer&amp;center_on_screen=true&amp;width=950&amp;height=800&amp;_dd2=%26f%3Dsld%26c%3Dtrue%26os%3D149134%26oe%3D149139" TargetMode="External"/><Relationship Id="rId553" Type="http://schemas.openxmlformats.org/officeDocument/2006/relationships/hyperlink" Target="fdsup://factset/Doc%20Viewer%20Single?float_window=true&amp;positioning_strategy=center_on_screen&amp;_doc_docfn=U2FsdGVkX1+f3bFu+XcDeymPwSxNf8dKCWOasqBKlRpvTpGoBaBqwpUkDq4MXrcEOElBSzokKq2l2B0IkfCK7jzQ3VItegMNT6wJqv5mGag=&amp;_app_id=central_doc_viewer&amp;center_on_screen=true&amp;width=950&amp;height=800&amp;_dd2=%26f%3Dsld%26c%3Dtrue%26os%3D79278%26oe%3D79285" TargetMode="External"/><Relationship Id="rId760" Type="http://schemas.openxmlformats.org/officeDocument/2006/relationships/hyperlink" Target="fdsup://factset/Doc%20Viewer%20Single?float_window=true&amp;positioning_strategy=center_on_screen&amp;_doc_docfn=U2FsdGVkX19S92DwK1ZeBFr3jU9xFizQRQlclhrHuYcXNL6QdprxXCYd2U68Atyxl6qinWewgtIA1l6EhO07SRIbBsFuEJowM6n7TlS23gc=&amp;_app_id=central_doc_viewer&amp;center_on_screen=true&amp;width=950&amp;height=800&amp;_dd2=%26f%3Dsld%26c%3Dtrue%26os%3D158352%26oe%3D158355" TargetMode="External"/><Relationship Id="rId192" Type="http://schemas.openxmlformats.org/officeDocument/2006/relationships/hyperlink" Target="fdsup://factset/Doc%20Viewer%20Single?float_window=true&amp;positioning_strategy=center_on_screen&amp;_doc_docfn=U2FsdGVkX18RuCmrkhOZ8aVv5bh8Kt8iTXEypthkYXaanpDe8QMAbJAauUvXvxCwNJOn3Nqe71+1iuDBvugnrah3JfFup763u9D+EfHAMhA=&amp;_app_id=central_doc_viewer&amp;center_on_screen=true&amp;width=950&amp;height=800&amp;_dd2=%26f%3Dsld%26c%3Dtrue%26os%3D145227%26oe%3D145230" TargetMode="External"/><Relationship Id="rId206" Type="http://schemas.openxmlformats.org/officeDocument/2006/relationships/hyperlink" Target="fdsup://factset/Doc%20Viewer%20Single?float_window=true&amp;positioning_strategy=center_on_screen&amp;_doc_docfn=U2FsdGVkX1+XOLvxKyWyaZWiFI0XOSrLseBRITfHIUjw9Fw+CA8z42JuG8qQLHEzt68oU5/tmQH1tk8rAZqoMPzE3EfDPEEcrjg/6YzTWVA=&amp;_app_id=central_doc_viewer&amp;center_on_screen=true&amp;width=950&amp;height=800&amp;_dd2=%26f%3Dsld%26c%3Dtrue%26os%3D214472%26oe%3D214479" TargetMode="External"/><Relationship Id="rId413" Type="http://schemas.openxmlformats.org/officeDocument/2006/relationships/hyperlink" Target="fdsup://factset/Doc%20Viewer%20Single?float_window=true&amp;positioning_strategy=center_on_screen&amp;_doc_docfn=U2FsdGVkX1/I7cj73jQSBMv/gSKTaYp0YCY7XG9A0oEw3bJhxE2f+SdBnSXXPgbou89up/dF8ZBVo1muCjTo12SP8HZlOaIaKSXbVnqdBIA=&amp;_app_id=central_doc_viewer&amp;center_on_screen=true&amp;width=950&amp;height=800&amp;_dd2=%26f%3Dsld%26c%3Dtrue%26os%3D165449%26oe%3D165453" TargetMode="External"/><Relationship Id="rId497" Type="http://schemas.openxmlformats.org/officeDocument/2006/relationships/hyperlink" Target="fdsup://factset/Doc%20Viewer%20Single?float_window=true&amp;positioning_strategy=center_on_screen&amp;_doc_docfn=U2FsdGVkX1+aWKebbkT6iw0maLtcNCXQG7MgIX841SP51F9GjQC1v51jNgA69/oG+xgWFmRRJiZIbQJzluhhSDD/pAZxQ0JNToVTRJMep6o=&amp;_app_id=central_doc_viewer&amp;center_on_screen=true&amp;width=950&amp;height=800&amp;_dd2=%26f%3Dsld%26c%3Dtrue%26os%3D200438%26oe%3D200442" TargetMode="External"/><Relationship Id="rId620" Type="http://schemas.openxmlformats.org/officeDocument/2006/relationships/hyperlink" Target="fdsup://factset/Doc%20Viewer%20Single?float_window=true&amp;positioning_strategy=center_on_screen&amp;_doc_docfn=U2FsdGVkX19bpdzREEHeCW8CP2C4QHPOkz6tjwSVH2MqLmXYnpGcVwACOmOXAUeQNfAB8Yb5t6DurMBG7kCKnIwgGFcydZVrkm1VW4vyhGU=&amp;_app_id=central_doc_viewer&amp;center_on_screen=true&amp;width=950&amp;height=800&amp;_dd2=%26f%3Dsld%26c%3Dtrue%26os%3D174205%26oe%3D174209" TargetMode="External"/><Relationship Id="rId718" Type="http://schemas.openxmlformats.org/officeDocument/2006/relationships/hyperlink" Target="fdsup://factset/Doc%20Viewer%20Single?float_window=true&amp;positioning_strategy=center_on_screen&amp;_doc_docfn=U2FsdGVkX1+hDA25wdmu+jPdERZqFdQXn8xILmM/07bQOINuWz2UYZ0HRpbs55fkJcRZyFiaVQIu+KWoXJ1ee2vQ/jszGwQJDbyVA8BNBDk=&amp;_app_id=central_doc_viewer&amp;center_on_screen=true&amp;width=950&amp;height=800&amp;_dd2=%26f%3Dsld%26c%3Dtrue%26os%3D156206%26oe%3D156208" TargetMode="External"/><Relationship Id="rId357" Type="http://schemas.openxmlformats.org/officeDocument/2006/relationships/hyperlink" Target="fdsup://factset/Doc%20Viewer%20Single?float_window=true&amp;positioning_strategy=center_on_screen&amp;_doc_docfn=U2FsdGVkX18C11ZVCeRuO6FWbu21fZS8NFD5mIIs4PoOtWYQlKSwf5N7r7wN0PEQ4+7HNAYai1NkKlfmj65vj3M39sqIyeHIy/ML6edLKYY=&amp;_app_id=central_doc_viewer&amp;center_on_screen=true&amp;width=950&amp;height=800&amp;_dd2=%26f%3Dsld%26c%3Dtrue%26os%3D197397%26oe%3D197400" TargetMode="External"/><Relationship Id="rId54" Type="http://schemas.openxmlformats.org/officeDocument/2006/relationships/hyperlink" Target="fdsup://factset/Doc%20Viewer%20Single?float_window=true&amp;positioning_strategy=center_on_screen&amp;_doc_docfn=U2FsdGVkX18kVa+g+UQKM91YfA9EKZodICvCudCM3A24O3iu9cZnFrj+u3IACyusVwGwFXOMKUd9R3+fgk+VlNitB1pM5h2X72GzyYAnaBA=&amp;_app_id=central_doc_viewer&amp;center_on_screen=true&amp;width=950&amp;height=800&amp;_dd2=%26f%3Dsld%26c%3Dtrue%26os%3D140972%26oe%3D140975" TargetMode="External"/><Relationship Id="rId217" Type="http://schemas.openxmlformats.org/officeDocument/2006/relationships/hyperlink" Target="fdsup://factset/Doc%20Viewer%20Single?float_window=true&amp;positioning_strategy=center_on_screen&amp;_doc_docfn=U2FsdGVkX18PGxdgVMGJXLxZnfp9cpM+v9nMESAVqqW9eMsLTL3wfOq56jeeS1W0NYcCYSo0xyDbm2PEehQvD58HObuDXgo1qcoLLmn1cfc=&amp;_app_id=central_doc_viewer&amp;center_on_screen=true&amp;width=950&amp;height=800&amp;_dd2=%26f%3Dsld%26c%3Dtrue%26os%3D145763%26oe%3D145768" TargetMode="External"/><Relationship Id="rId564" Type="http://schemas.openxmlformats.org/officeDocument/2006/relationships/hyperlink" Target="fdsup://factset/Doc%20Viewer%20Single?float_window=true&amp;positioning_strategy=center_on_screen&amp;_doc_docfn=U2FsdGVkX1+qi/0qeTUaOGfXUvb4la42MSlHTWTBfHBUXJAR9hwBA3Oo2hj8kz3XZxl7lNB/5HFstHwwKIeXi5WtQTSkUMye5qzOyXms2Ps=&amp;_app_id=central_doc_viewer&amp;center_on_screen=true&amp;width=950&amp;height=800&amp;_dd2=%26f%3Dsld%26c%3Dtrue%26os%3D241630%26oe%3D241637" TargetMode="External"/><Relationship Id="rId424" Type="http://schemas.openxmlformats.org/officeDocument/2006/relationships/hyperlink" Target="fdsup://factset/Doc%20Viewer%20Single?float_window=true&amp;positioning_strategy=center_on_screen&amp;_doc_docfn=U2FsdGVkX1/zN2uWOObRqMKyJT3VR9g86mCwJo61CqJZqRfTMnkCNW4LBPA+fyeb46uY9AWrc9ANQbfFaC2021d0Jcs8HlmuIk6gsL6DBvg=&amp;_app_id=central_doc_viewer&amp;center_on_screen=true&amp;width=950&amp;height=800&amp;_dd2=%26f%3Dsld%26c%3Dtrue%26os%3D152222%26oe%3D152223" TargetMode="External"/><Relationship Id="rId631" Type="http://schemas.openxmlformats.org/officeDocument/2006/relationships/hyperlink" Target="fdsup://factset/Doc%20Viewer%20Single?float_window=true&amp;positioning_strategy=center_on_screen&amp;_doc_docfn=U2FsdGVkX1+SwO7cmwISNNuWQ8+rY3rymeh/JassOHgVRxJenaUhEoXxAt3K4RanXPYQqH1daG+U1QQ3ggwS7Afn59Q67GL3h7T+PyiZgrY=&amp;_app_id=central_doc_viewer&amp;center_on_screen=true&amp;width=950&amp;height=800&amp;_dd2=%26f%3Dsld%26c%3Dtrue%26os%3D154822%26oe%3D154829" TargetMode="External"/><Relationship Id="rId729" Type="http://schemas.openxmlformats.org/officeDocument/2006/relationships/hyperlink" Target="fdsup://factset/Doc%20Viewer%20Single?float_window=true&amp;positioning_strategy=center_on_screen&amp;_doc_docfn=U2FsdGVkX19d7/74wXYe8tfJiQvZF/5hlyLoyWY6y2iks4nHJAPa6EUVzzd/DMTgJ2AmdQwCTGBzUnFxgllgFXF3HpzNbWtf4NrtG1RTcQs=&amp;_app_id=central_doc_viewer&amp;center_on_screen=true&amp;width=950&amp;height=800&amp;_dd2=%26f%3Dsld%26c%3Dtrue%26os%3D147559%26oe%3D147562" TargetMode="External"/><Relationship Id="rId270" Type="http://schemas.openxmlformats.org/officeDocument/2006/relationships/hyperlink" Target="fdsup://factset/Doc%20Viewer%20Single?float_window=true&amp;positioning_strategy=center_on_screen&amp;_doc_docfn=U2FsdGVkX1+e1ODSOn9PeGIakKvpNJMbg907iVYQFuV+KyJ1bOpFN4131uaDsGWN0ALY4hGpywAQLdNEN9OMT9kuZ5bOC/UrNCHcunbTdZ0=&amp;_app_id=central_doc_viewer&amp;center_on_screen=true&amp;width=950&amp;height=800&amp;_dd2=%26f%3Dsld%26c%3Dtrue%26os%3D147104%26oe%3D147109" TargetMode="External"/><Relationship Id="rId65" Type="http://schemas.openxmlformats.org/officeDocument/2006/relationships/hyperlink" Target="fdsup://factset/Doc%20Viewer%20Single?float_window=true&amp;positioning_strategy=center_on_screen&amp;_doc_docfn=U2FsdGVkX19NVkYlqrRPMaAEPpTRiPTYopkFAN3pL7GG2Y2DFIFf7XXTpwKmAqXq+36SSuvuPmPEbr0CyPvZoQjKqxQC68o/0im1uQKVmvw=&amp;_app_id=central_doc_viewer&amp;center_on_screen=true&amp;width=950&amp;height=800&amp;_dd2=%26f%3Dsld%26c%3Dtrue%26os%3D132047%26oe%3D132050" TargetMode="External"/><Relationship Id="rId130" Type="http://schemas.openxmlformats.org/officeDocument/2006/relationships/hyperlink" Target="fdsup://factset/Doc%20Viewer%20Single?float_window=true&amp;positioning_strategy=center_on_screen&amp;_doc_docfn=U2FsdGVkX1+Yq3Xu5RUqeivaaA3BocYglNBNGFKeAwviVsYLbk2prl0sW+iJLWxjeQPOWTNqfSDslphikd+z+vACkRDSvYTUWG6BEVQ70pc=&amp;_app_id=central_doc_viewer&amp;center_on_screen=true&amp;width=950&amp;height=800&amp;_dd2=%26f%3Dsld%26c%3Dtrue%26os%3D142512%26oe%3D142515" TargetMode="External"/><Relationship Id="rId368" Type="http://schemas.openxmlformats.org/officeDocument/2006/relationships/hyperlink" Target="fdsup://factset/Doc%20Viewer%20Single?float_window=true&amp;positioning_strategy=center_on_screen&amp;_doc_docfn=U2FsdGVkX1/CaV85KeT0VF/ye7AP5lEjOzmsozW6eV1n2UiAZ8dsRtEpiptR0POwpaBm1y2ZnTpraBld1gf1pYv4OBzpuBBhpKTjqoqOcbA=&amp;_app_id=central_doc_viewer&amp;center_on_screen=true&amp;width=950&amp;height=800&amp;_dd2=%26f%3Dsld%26c%3Dtrue%26os%3D165334%26oe%3D165339" TargetMode="External"/><Relationship Id="rId575" Type="http://schemas.openxmlformats.org/officeDocument/2006/relationships/hyperlink" Target="fdsup://factset/Doc%20Viewer%20Single?float_window=true&amp;positioning_strategy=center_on_screen&amp;_doc_docfn=U2FsdGVkX1+Wv2T441ju/gyaMGzlnU2cAWX+oxQM9vJ+XLP7roKUlLUunucVhnbg8c3cePCw9oxlxLuiwDE5w8YCJC4awrZnYDJrICtv44w=&amp;_app_id=central_doc_viewer&amp;center_on_screen=true&amp;width=950&amp;height=800&amp;_dd2=%26f%3Dsld%26c%3Dtrue%26os%3D144514%26oe%3D144521" TargetMode="External"/><Relationship Id="rId228" Type="http://schemas.openxmlformats.org/officeDocument/2006/relationships/hyperlink" Target="fdsup://factset/Doc%20Viewer%20Single?float_window=true&amp;positioning_strategy=center_on_screen&amp;_doc_docfn=U2FsdGVkX18InU/qljeWP247LsGldikit1X0dJZ+D6KzOHq4FBYR2ZApGhJbUAh8Idp/L4FcdSfNfrszXEzogRCTfUmOAbVQD0M5fMLigjM=&amp;_app_id=central_doc_viewer&amp;center_on_screen=true&amp;width=950&amp;height=800&amp;_dd2=%26f%3Dsld%26c%3Dtrue%26os%3D134905%26oe%3D134907" TargetMode="External"/><Relationship Id="rId435" Type="http://schemas.openxmlformats.org/officeDocument/2006/relationships/hyperlink" Target="fdsup://factset/Doc%20Viewer%20Single?float_window=true&amp;positioning_strategy=center_on_screen&amp;_doc_docfn=U2FsdGVkX19x6L9hbpMKcP1S7+BcrazRaJSlh01oH3iqMwCortIfF7S3Cbq58TBTCvly3KIME6iG6EvfVQGZhzWnmBqJo3FJHj8ks+VugFw=&amp;_app_id=central_doc_viewer&amp;center_on_screen=true&amp;width=950&amp;height=800&amp;_dd2=%26f%3Dsld%26c%3Dtrue%26os%3D227945%26oe%3D227950" TargetMode="External"/><Relationship Id="rId642" Type="http://schemas.openxmlformats.org/officeDocument/2006/relationships/hyperlink" Target="fdsup://factset/Doc%20Viewer%20Single?float_window=true&amp;positioning_strategy=center_on_screen&amp;_doc_docfn=U2FsdGVkX1+VQJdb81L2hb73YoCCsZkoapOH7GjZoFiPhSrEdA1+BMb2MhUXdWAXzZ6ZcZvU+9zke1WEsV5lDPc6lWm4X9q5vz3/lUdiPcI=&amp;_app_id=central_doc_viewer&amp;center_on_screen=true&amp;width=950&amp;height=800&amp;_dd2=%26f%3Dsld%26c%3Dtrue%26os%3D146060%26oe%3D146067" TargetMode="External"/><Relationship Id="rId281" Type="http://schemas.openxmlformats.org/officeDocument/2006/relationships/hyperlink" Target="fdsup://factset/Doc%20Viewer%20Single?float_window=true&amp;positioning_strategy=center_on_screen&amp;_doc_docfn=U2FsdGVkX18IvHMeLflxJfpK1slKNRdQ67cZ/7ydeWv9npdb6Nt1lnJxtTsqJ/8x/DyzO756xU75u2ax2NWFKdGPKzOBrdHPoVBCIuk4ejE=&amp;_app_id=central_doc_viewer&amp;center_on_screen=true&amp;width=950&amp;height=800&amp;_dd2=%26f%3Dsld%26c%3Dtrue%26os%3D222230%26oe%3D222237" TargetMode="External"/><Relationship Id="rId502" Type="http://schemas.openxmlformats.org/officeDocument/2006/relationships/hyperlink" Target="fdsup://factset/Doc%20Viewer%20Single?float_window=true&amp;positioning_strategy=center_on_screen&amp;_doc_docfn=U2FsdGVkX186nlO34wld7v5ZMhxmLwuSBPYFZMgaNHhs8tLB0i6OpLdNBYOSMXZEosutjdqw4d36TvQ8p+vne6xre+9y4ASKjeg00J6UcPM=&amp;_app_id=central_doc_viewer&amp;center_on_screen=true&amp;width=950&amp;height=800&amp;_dd2=%26f%3Dsld%26c%3Dtrue%26os%3D240546%26oe%3D240547" TargetMode="External"/><Relationship Id="rId76" Type="http://schemas.openxmlformats.org/officeDocument/2006/relationships/hyperlink" Target="fdsup://factset/Doc%20Viewer%20Single?float_window=true&amp;positioning_strategy=center_on_screen&amp;_doc_docfn=U2FsdGVkX1+MSH9+/h8lZVEGD01QoWEBkIjsP1HpBNoSFPrzsDGMe1cd2y/u1pmnXEEU90XHAUCa8L5sNspgl3whjUu+UvYVUPVsKbE/lbc=&amp;_app_id=central_doc_viewer&amp;center_on_screen=true&amp;width=950&amp;height=800&amp;_dd2=%26f%3Dsld%26c%3Dtrue%26os%3D66793%26oe%3D66795" TargetMode="External"/><Relationship Id="rId141" Type="http://schemas.openxmlformats.org/officeDocument/2006/relationships/hyperlink" Target="fdsup://factset/Doc%20Viewer%20Single?float_window=true&amp;positioning_strategy=center_on_screen&amp;_doc_docfn=U2FsdGVkX18O7yGSNpYTE4obSJDKZvQymbM5I6jCWKMwjyUy+a4NAVtYD5ks8ztLmcZn7r6ZY+cY8v5bou6kg529GTKT4E8wDtJ4dDZ7FUg=&amp;_app_id=central_doc_viewer&amp;center_on_screen=true&amp;width=950&amp;height=800&amp;_dd2=%26f%3Dsld%26c%3Dtrue%26os%3D143735%26oe%3D143738" TargetMode="External"/><Relationship Id="rId379" Type="http://schemas.openxmlformats.org/officeDocument/2006/relationships/hyperlink" Target="fdsup://factset/Doc%20Viewer%20Single?float_window=true&amp;positioning_strategy=center_on_screen&amp;_doc_docfn=U2FsdGVkX18noCz/fmljGvEd/FOgKk6vSsdOHT6yShvLoyFclQHHkdpWhyXH1BpzwJLBanHBM8aIqdmbfkmlCUOTLI/AJL09YMjY0sTfOEU=&amp;_app_id=central_doc_viewer&amp;center_on_screen=true&amp;width=950&amp;height=800&amp;_dd2=%26f%3Dsld%26c%3Dtrue%26os%3D148934%26oe%3D148939" TargetMode="External"/><Relationship Id="rId586" Type="http://schemas.openxmlformats.org/officeDocument/2006/relationships/hyperlink" Target="fdsup://factset/Doc%20Viewer%20Single?float_window=true&amp;positioning_strategy=center_on_screen&amp;_doc_docfn=U2FsdGVkX1/LoDLfh/kq3651OHxEv9LJSTS8C8gd9mU+IjfpUNIfUEcN5N/EXb72/rNCeKe6BknF49ZHX/+zqjPGOEfG2jppGE00KBcyKyQ=&amp;_app_id=central_doc_viewer&amp;center_on_screen=true&amp;width=950&amp;height=800&amp;_dd2=%26f%3Dsld%26c%3Dtrue%26os%3D244250%26oe%3D244257" TargetMode="External"/><Relationship Id="rId7" Type="http://schemas.openxmlformats.org/officeDocument/2006/relationships/hyperlink" Target="fdsup://factset/Doc%20Viewer%20Single?float_window=true&amp;positioning_strategy=center_on_screen&amp;_doc_docfn=U2FsdGVkX19bRUIRl4EeM6ScMGXcXLQKGYknY+7FKhSqeW9BAX17IKWZscRTltquzfbnq6Nm12wEt1Ek9F4hrmFeX5WCcGhll8sXPh1WoJA=&amp;_app_id=central_doc_viewer&amp;center_on_screen=true&amp;width=950&amp;height=800&amp;_dd2=%26f%3Dsld%26c%3Dtrue%26os%3D195376%26oe%3D195379" TargetMode="External"/><Relationship Id="rId239" Type="http://schemas.openxmlformats.org/officeDocument/2006/relationships/hyperlink" Target="fdsup://factset/Doc%20Viewer%20Single?float_window=true&amp;positioning_strategy=center_on_screen&amp;_doc_docfn=U2FsdGVkX19nI7+I/UdPQtXct4+hWeuBEi1EHcLjYdl/LYcovH4mIiHQyIL4OeMvXOHgqn3syFPZ2VLe3FXoc4vWQ/gloahYAoilvk6hxdw=&amp;_app_id=central_doc_viewer&amp;center_on_screen=true&amp;width=950&amp;height=800&amp;_dd2=%26f%3Dsld%26c%3Dtrue%26os%3D159331%26oe%3D159336" TargetMode="External"/><Relationship Id="rId446" Type="http://schemas.openxmlformats.org/officeDocument/2006/relationships/hyperlink" Target="fdsup://factset/Doc%20Viewer%20Single?float_window=true&amp;positioning_strategy=center_on_screen&amp;_doc_docfn=U2FsdGVkX193K19ru9bK6y31J5o1SoYBnhKCX5RRKDIEAcsQo81vUaabiSfk6a0H57WDKtI7Fap7GWmZOJM5NdCY/WSJl4xoKnATuEhPzTs=&amp;_app_id=central_doc_viewer&amp;center_on_screen=true&amp;width=950&amp;height=800&amp;_dd2=%26f%3Dsld%26c%3Dtrue%26os%3D155011%26oe%3D155018" TargetMode="External"/><Relationship Id="rId653" Type="http://schemas.openxmlformats.org/officeDocument/2006/relationships/hyperlink" Target="fdsup://factset/Doc%20Viewer%20Single?float_window=true&amp;positioning_strategy=center_on_screen&amp;_doc_docfn=U2FsdGVkX1+PXrGfy1tAXN+ldB+aQph3TBc/1Wd8Kh/0Pv0fbBUCAyGX8fg8fRPrSjuR7y1U89faySc4kgrMofXeWoHhWehpvzrRWyXAONI=&amp;_app_id=central_doc_viewer&amp;center_on_screen=true&amp;width=950&amp;height=800&amp;_dd2=%26f%3Dsld%26c%3Dtrue%26os%3D82920%26oe%3D82925" TargetMode="External"/><Relationship Id="rId292" Type="http://schemas.openxmlformats.org/officeDocument/2006/relationships/hyperlink" Target="fdsup://factset/Doc%20Viewer%20Single?float_window=true&amp;positioning_strategy=center_on_screen&amp;_doc_docfn=U2FsdGVkX18jIrhYmkxq2E/NhhYrxrVXFMdGxnvNGpUNqbYFErGGs/3h3ubHnW9OSJ9axHfR1gktgvqVoKKe6+98G1T8QrlEO4j8jBC6V+I=&amp;_app_id=central_doc_viewer&amp;center_on_screen=true&amp;width=950&amp;height=800&amp;_dd2=%26f%3Dsld%26c%3Dtrue%26os%3D151412%26oe%3D151415" TargetMode="External"/><Relationship Id="rId306" Type="http://schemas.openxmlformats.org/officeDocument/2006/relationships/hyperlink" Target="fdsup://factset/Doc%20Viewer%20Single?float_window=true&amp;positioning_strategy=center_on_screen&amp;_doc_docfn=U2FsdGVkX18jFpK/ia4C/Hr6A+BMaMJRJxsjI202Xh36/CdnHR+fERLmnOTIsm+7DWvFSbK4hj1S3CJtmvwgZZdTLDmEjrKwe9BZ6bwGrE4=&amp;_app_id=central_doc_viewer&amp;center_on_screen=true&amp;width=950&amp;height=800&amp;_dd2=%26f%3Dsld%26c%3Dtrue%26os%3D218194%26oe%3D218201" TargetMode="External"/><Relationship Id="rId87" Type="http://schemas.openxmlformats.org/officeDocument/2006/relationships/hyperlink" Target="fdsup://factset/Doc%20Viewer%20Single?float_window=true&amp;positioning_strategy=center_on_screen&amp;_doc_docfn=U2FsdGVkX18fgxmZ+3orRBpsol6va1gj1Z+ljiXAzx9TeihZfx94OR/n6xtNH3PKHT9fGWEZautY+cH2nL7wu/k0QBAv/3JZSecT69sLs5c=&amp;_app_id=central_doc_viewer&amp;center_on_screen=true&amp;width=950&amp;height=800&amp;_dd2=%26f%3Dsld%26c%3Dtrue%26os%3D230572%26oe%3D230577" TargetMode="External"/><Relationship Id="rId513" Type="http://schemas.openxmlformats.org/officeDocument/2006/relationships/hyperlink" Target="fdsup://factset/Doc%20Viewer%20Single?float_window=true&amp;positioning_strategy=center_on_screen&amp;_doc_docfn=U2FsdGVkX1/Y7AoE4yQzf2XCDFRe3ao65HIsZg9GOnGkVTBnZj8M9QZ2xTx3ceJtUJfC4IBTp5D2Gi+wb2HCPhv4dxTC/HMV/WEHTRFaV7o=&amp;_app_id=central_doc_viewer&amp;center_on_screen=true&amp;width=950&amp;height=800&amp;_dd2=%26f%3Dsld%26c%3Dtrue%26os%3D153935%26oe%3D153940" TargetMode="External"/><Relationship Id="rId597" Type="http://schemas.openxmlformats.org/officeDocument/2006/relationships/hyperlink" Target="fdsup://factset/Doc%20Viewer%20Single?float_window=true&amp;positioning_strategy=center_on_screen&amp;_doc_docfn=U2FsdGVkX1/gezFa9Oh7SMJMbK4oFsA162pVAChz+JZWpVQYexHLMexlAjfaD2kMDgWMwj+t+ZwtbgB+93mBFiV1miiqREst7E+Tq5rEkWM=&amp;_app_id=central_doc_viewer&amp;center_on_screen=true&amp;width=950&amp;height=800&amp;_dd2=%26f%3Dsld%26c%3Dtrue%26os%3D153889%26oe%3D153896" TargetMode="External"/><Relationship Id="rId720" Type="http://schemas.openxmlformats.org/officeDocument/2006/relationships/hyperlink" Target="fdsup://factset/Doc%20Viewer%20Single?float_window=true&amp;positioning_strategy=center_on_screen&amp;_doc_docfn=U2FsdGVkX19c+sCTVEefYvthLbBhHN9uXvjHQyT5uacxA58U9PSK6UvY3WMvSZvjJcO6vRoXG74r/RE6AgB3UyxqRz5pM+pMOMA8n/ILtcQ=&amp;_app_id=central_doc_viewer&amp;center_on_screen=true&amp;width=950&amp;height=800&amp;_dd2=%26f%3Dsld%26c%3Dtrue%26os%3D232763%26oe%3D232766" TargetMode="External"/><Relationship Id="rId152" Type="http://schemas.openxmlformats.org/officeDocument/2006/relationships/hyperlink" Target="fdsup://factset/Doc%20Viewer%20Single?float_window=true&amp;positioning_strategy=center_on_screen&amp;_doc_docfn=U2FsdGVkX180Mm2QELswe6IXiMPxBbLaQZ98I7rctqthySJHf8Tdb1EUhqndtaRT1i6pk/9QUASEwQUmIvJp6rcQNe3mgoc/oken5PDyWHs=&amp;_app_id=central_doc_viewer&amp;center_on_screen=true&amp;width=950&amp;height=800&amp;_dd2=%26f%3Dsld%26c%3Dtrue%26os%3D126547%26oe%3D126550" TargetMode="External"/><Relationship Id="rId457" Type="http://schemas.openxmlformats.org/officeDocument/2006/relationships/hyperlink" Target="fdsup://factset/Doc%20Viewer%20Single?float_window=true&amp;positioning_strategy=center_on_screen&amp;_doc_docfn=U2FsdGVkX1/LLgR4lT2935qjEknxyyYjiZOnVdjsKeFS/wgxX4UI7IiS+lfxJTOH5tjKB+Fz8kxkesEXjd7UUV9Mzjjady8U6m7IcLdLTiM=&amp;_app_id=central_doc_viewer&amp;center_on_screen=true&amp;width=950&amp;height=800&amp;_dd2=%26f%3Dsld%26c%3Dtrue%26os%3D255387%26oe%3D255388" TargetMode="External"/><Relationship Id="rId664" Type="http://schemas.openxmlformats.org/officeDocument/2006/relationships/hyperlink" Target="fdsup://factset/Doc%20Viewer%20Single?float_window=true&amp;positioning_strategy=center_on_screen&amp;_doc_docfn=U2FsdGVkX1+cHKiNScPYATVqqktB6iew9opXmaZkBXuNb+5Os6r4M5cOAC1IYqsS07CVVqwBq3DoCyokA2b03FSyKcSqRuDSpIdih4yvjXs=&amp;_app_id=central_doc_viewer&amp;center_on_screen=true&amp;width=950&amp;height=800&amp;_dd2=%26f%3Dsld%26c%3Dtrue%26os%3D670523%26oe%3D670528" TargetMode="External"/><Relationship Id="rId14" Type="http://schemas.openxmlformats.org/officeDocument/2006/relationships/hyperlink" Target="fdsup://factset/Doc%20Viewer%20Single?float_window=true&amp;positioning_strategy=center_on_screen&amp;_doc_docfn=U2FsdGVkX1+oN8QrvWDB4iFLAS9nc+vsOhplQ9q0v2M7cOYt68BbgmXc/yU4WxZgrmg/bTMDNWxcXIJNK91uz3IGsnVh+qAPvBWjHRt3v5Y=&amp;_app_id=central_doc_viewer&amp;center_on_screen=true&amp;width=950&amp;height=800&amp;_dd2=%26f%3Dsld%26c%3Dtrue%26os%3D161071%26oe%3D161076" TargetMode="External"/><Relationship Id="rId317" Type="http://schemas.openxmlformats.org/officeDocument/2006/relationships/hyperlink" Target="fdsup://factset/Doc%20Viewer%20Single?float_window=true&amp;positioning_strategy=center_on_screen&amp;_doc_docfn=U2FsdGVkX18GByeFlBchEL/augdNqI9+i3WKaPWd8NGqUHymQzD00mL24L1I+HV0bBuuVNA42IQnuTcdCrVB0c54RBNKAqYpLrpS9sXygOk=&amp;_app_id=central_doc_viewer&amp;center_on_screen=true&amp;width=950&amp;height=800&amp;_dd2=%26f%3Dsld%26c%3Dtrue%26os%3D148523%26oe%3D148530" TargetMode="External"/><Relationship Id="rId524" Type="http://schemas.openxmlformats.org/officeDocument/2006/relationships/hyperlink" Target="fdsup://factset/Doc%20Viewer%20Single?float_window=true&amp;positioning_strategy=center_on_screen&amp;_doc_docfn=U2FsdGVkX19IGfos5asLpEYTmg2iVKO6x94CZaFBkotbehgSQTu43ag8Va8vQV6AU8IQ1bCaMgMQFktS035iYFsUb35piYu2XGm8mtxhnQM=&amp;_app_id=central_doc_viewer&amp;center_on_screen=true&amp;width=950&amp;height=800&amp;_dd2=%26f%3Dsld%26c%3Dtrue%26os%3D78079%26oe%3D78083" TargetMode="External"/><Relationship Id="rId731" Type="http://schemas.openxmlformats.org/officeDocument/2006/relationships/hyperlink" Target="fdsup://factset/Doc%20Viewer%20Single?float_window=true&amp;positioning_strategy=center_on_screen&amp;_doc_docfn=U2FsdGVkX1/tYoT18MvVTYr4ao4u3gQzK1uR3a95GswaHiOGEa5sCvaZFZvLD1bYIKUpDeObTE+P6IuvFbmTkWW2XUFIarRgi779vakM3XM=&amp;_app_id=central_doc_viewer&amp;center_on_screen=true&amp;width=950&amp;height=800&amp;_dd2=%26f%3Dsld%26c%3Dtrue%26os%3D157818%26oe%3D157821" TargetMode="External"/><Relationship Id="rId98" Type="http://schemas.openxmlformats.org/officeDocument/2006/relationships/hyperlink" Target="fdsup://factset/Doc%20Viewer%20Single?float_window=true&amp;positioning_strategy=center_on_screen&amp;_doc_docfn=U2FsdGVkX1/aqkxUW8cvVveYHahQdt+i4x5uljISpmvC6jVOg8Vj5wDeFVV8QqCFiIVkpAA9E6dapeQin/+QEh9HVcoV2sJu+UjJrNkmN3s=&amp;_app_id=central_doc_viewer&amp;center_on_screen=true&amp;width=950&amp;height=800&amp;_dd2=%26f%3Dsld%26c%3Dtrue%26os%3D133983%26oe%3D133987" TargetMode="External"/><Relationship Id="rId163" Type="http://schemas.openxmlformats.org/officeDocument/2006/relationships/hyperlink" Target="fdsup://factset/Doc%20Viewer%20Single?float_window=true&amp;positioning_strategy=center_on_screen&amp;_doc_docfn=U2FsdGVkX1/BrYil+SBsDUYChS58CO+uzkXcLHSOiyB4EZJkihVYjVvjFxdeReEC2rkwRYndHwE35tJMwCjnFR9iSa8nGZORCvJUqwmEaw4=&amp;_app_id=central_doc_viewer&amp;center_on_screen=true&amp;width=950&amp;height=800&amp;_dd2=%26f%3Dsld%26c%3Dtrue%26os%3D143373%26oe%3D143374" TargetMode="External"/><Relationship Id="rId370" Type="http://schemas.openxmlformats.org/officeDocument/2006/relationships/hyperlink" Target="fdsup://factset/Doc%20Viewer%20Single?float_window=true&amp;positioning_strategy=center_on_screen&amp;_doc_docfn=U2FsdGVkX18dsNlFU6suFdcjD5jBXWR4352KtGmNknTJZ1JMgVNyI5eF9Da+SCXv50/XiBkwfOAhfhHE8Sjbaruk+mudfgODOrNxNlf/JHc=&amp;_app_id=central_doc_viewer&amp;center_on_screen=true&amp;width=950&amp;height=800&amp;_dd2=%26f%3Dsld%26c%3Dtrue%26os%3D149718%26oe%3D149723" TargetMode="External"/><Relationship Id="rId230" Type="http://schemas.openxmlformats.org/officeDocument/2006/relationships/hyperlink" Target="fdsup://factset/Doc%20Viewer%20Single?float_window=true&amp;positioning_strategy=center_on_screen&amp;_doc_docfn=U2FsdGVkX191SBfbdNt9KX6UF/NTaXOGKDBDXIXDY68lxW7pZHuRu3koK2Ss+ckHRLXeH9N+Bjr7zNcbRFYzK3k9QLC9G6gy7GgPtZDDFH8=&amp;_app_id=central_doc_viewer&amp;center_on_screen=true&amp;width=950&amp;height=800&amp;_dd2=%26f%3Dsld%26c%3Dtrue%26os%3D145102%26oe%3D145107" TargetMode="External"/><Relationship Id="rId468" Type="http://schemas.openxmlformats.org/officeDocument/2006/relationships/hyperlink" Target="fdsup://factset/Doc%20Viewer%20Single?float_window=true&amp;positioning_strategy=center_on_screen&amp;_doc_docfn=U2FsdGVkX19EFaNW+HQvMSKMsykRw6HCUKpmZbDkkOBe9lWo3MTJ3obsI3ZBqhVHdMRGrsrJrXDL8QoKDUoladUYrA5S1NUFs9vLkH+q1tA=&amp;_app_id=central_doc_viewer&amp;center_on_screen=true&amp;width=950&amp;height=800&amp;_dd2=%26f%3Dsld%26c%3Dtrue%26os%3D256135%26oe%3D256139" TargetMode="External"/><Relationship Id="rId675" Type="http://schemas.openxmlformats.org/officeDocument/2006/relationships/hyperlink" Target="fdsup://factset/Doc%20Viewer%20Single?float_window=true&amp;positioning_strategy=center_on_screen&amp;_doc_docfn=U2FsdGVkX19pbRPDK2MnTnNFzkDLlOzJIMJD2rB5ufCHMhQ3FjGXh2wes/tv6tVa7i0DuOoi2g48XnEH+DZr1lRMOLOzlvuY9+KzQk6DQV8=&amp;_app_id=central_doc_viewer&amp;center_on_screen=true&amp;width=950&amp;height=800&amp;_dd2=%26f%3Dsld%26c%3Dtrue%26os%3D344466%26oe%3D344471" TargetMode="External"/><Relationship Id="rId25" Type="http://schemas.openxmlformats.org/officeDocument/2006/relationships/hyperlink" Target="fdsup://factset/Doc%20Viewer%20Single?float_window=true&amp;positioning_strategy=center_on_screen&amp;_doc_docfn=U2FsdGVkX18iK7/iE8sESOT6FOTVxqNEe+95bY/V8z/YYJEGGzZO6QGKlgr57d/bIqaWBZ+Tu5bkC0Q3GP9AFYlVtcMj1s0vxfvqRkujZsE=&amp;_app_id=central_doc_viewer&amp;center_on_screen=true&amp;width=950&amp;height=800&amp;_dd2=%26f%3Dsld%26c%3Dtrue%26os%3D149059%26oe%3D149064" TargetMode="External"/><Relationship Id="rId328" Type="http://schemas.openxmlformats.org/officeDocument/2006/relationships/hyperlink" Target="fdsup://factset/Doc%20Viewer%20Single?float_window=true&amp;positioning_strategy=center_on_screen&amp;_doc_docfn=U2FsdGVkX18DVGoBiMryjI1Na6HEk+KeDzbwP10RcYIsRE1+RTHMjwNB+eey5mV0bqiL0NkPIUz31e2H4nZgapW47H93zdNXt3KUfs4TxqI=&amp;_app_id=central_doc_viewer&amp;center_on_screen=true&amp;width=950&amp;height=800&amp;_dd2=%26f%3Dsld%26c%3Dtrue%26os%3D137598%26oe%3D137600" TargetMode="External"/><Relationship Id="rId535" Type="http://schemas.openxmlformats.org/officeDocument/2006/relationships/hyperlink" Target="fdsup://factset/Doc%20Viewer%20Single?float_window=true&amp;positioning_strategy=center_on_screen&amp;_doc_docfn=U2FsdGVkX1968kyw3JEm08bpfoqNQBXtR53ohdz/0xJR5uV40OFCc823l4R8QYQ+NFRzVv1TofzmYU+zqTfKNFcW0Hji/fnqYmmjeJdjv+k=&amp;_app_id=central_doc_viewer&amp;center_on_screen=true&amp;width=950&amp;height=800&amp;_dd2=%26f%3Dsld%26c%3Dtrue%26os%3D211175%26oe%3D211178" TargetMode="External"/><Relationship Id="rId742" Type="http://schemas.openxmlformats.org/officeDocument/2006/relationships/hyperlink" Target="fdsup://factset/Doc%20Viewer%20Single?float_window=true&amp;positioning_strategy=center_on_screen&amp;_doc_docfn=U2FsdGVkX1/zNwA55yq/OcJOhMkNvAjS2ZYg2ihGJ7ZA6jte9W5glXZwm4MWMElW7E5CBZVT2s4fceqZvax8D1t4xZDrYtumcsIrQdOLckc=&amp;_app_id=central_doc_viewer&amp;center_on_screen=true&amp;width=950&amp;height=800&amp;_dd2=%26f%3Dsld%26c%3Dtrue%26os%3D146528%26oe%3D146531" TargetMode="External"/><Relationship Id="rId174" Type="http://schemas.openxmlformats.org/officeDocument/2006/relationships/hyperlink" Target="fdsup://factset/Doc%20Viewer%20Single?float_window=true&amp;positioning_strategy=center_on_screen&amp;_doc_docfn=U2FsdGVkX18Wgih3EeyM3Aa33VGsthJgi17Fj/E/bkdkqx1wDnG+SIkobwveydmk0lTWL1rnkVsvWQDg15lDHEyp6kOwipst/aaIJsOHogQ=&amp;_app_id=central_doc_viewer&amp;center_on_screen=true&amp;width=950&amp;height=800&amp;_dd2=%26f%3Dsld%26c%3Dtrue%26os%3D145730%26oe%3D145732" TargetMode="External"/><Relationship Id="rId381" Type="http://schemas.openxmlformats.org/officeDocument/2006/relationships/hyperlink" Target="fdsup://factset/Doc%20Viewer%20Single?float_window=true&amp;positioning_strategy=center_on_screen&amp;_doc_docfn=U2FsdGVkX1+oO53qpTTU0T3crFdz+Pkf9HqCcfzvUe6CzrzouxBJNQm+Mm4FNtFytONbzvfwe9lD+yvwSZ7+oNn63xXqpcd3NKr/Hie1lg8=&amp;_app_id=central_doc_viewer&amp;center_on_screen=true&amp;width=950&amp;height=800&amp;_dd2=%26f%3Dsld%26c%3Dtrue%26os%3D220657%26oe%3D220664" TargetMode="External"/><Relationship Id="rId602" Type="http://schemas.openxmlformats.org/officeDocument/2006/relationships/hyperlink" Target="fdsup://factset/Doc%20Viewer%20Single?float_window=true&amp;positioning_strategy=center_on_screen&amp;_doc_docfn=U2FsdGVkX18i6JIC6NCCudY8HHNVNSWAItlD4gK3icEbLjIvacjMvm3gPAdeVSkf65W820l87SeFemb3L+2G9BlPHUir1QJX648mcB7wQPE=&amp;_app_id=central_doc_viewer&amp;center_on_screen=true&amp;width=950&amp;height=800&amp;_dd2=%26f%3Dsld%26c%3Dtrue%26os%3D155266%26oe%3D155273" TargetMode="External"/><Relationship Id="rId241" Type="http://schemas.openxmlformats.org/officeDocument/2006/relationships/hyperlink" Target="fdsup://factset/Doc%20Viewer%20Single?float_window=true&amp;positioning_strategy=center_on_screen&amp;_doc_docfn=U2FsdGVkX1+nW+ui0IJSaUd1eemuERU1lZ8de05kG8PJmZEi4UcKpv/jzaeYCKC3rqiWh8hbdnmSpyPtRUTYqWe9wNhVCYNlG1LyubDUawg=&amp;_app_id=central_doc_viewer&amp;center_on_screen=true&amp;width=950&amp;height=800&amp;_dd2=%26f%3Dsld%26c%3Dtrue%26os%3D146321%26oe%3D146326" TargetMode="External"/><Relationship Id="rId479" Type="http://schemas.openxmlformats.org/officeDocument/2006/relationships/hyperlink" Target="fdsup://factset/Doc%20Viewer%20Single?float_window=true&amp;positioning_strategy=center_on_screen&amp;_doc_docfn=U2FsdGVkX1/uoXB112qKrhEdsVeFVxqYVT6YthxQjUguZwPPUC+73U6VKKCfUja0yRJ2iH/W9Uz3NrQYDAdi5Y79Qqt9zW8pny3ieo+uUrs=&amp;_app_id=central_doc_viewer&amp;center_on_screen=true&amp;width=950&amp;height=800&amp;_dd2=%26f%3Dsld%26c%3Dtrue%26os%3D152254%26oe%3D152255" TargetMode="External"/><Relationship Id="rId686" Type="http://schemas.openxmlformats.org/officeDocument/2006/relationships/hyperlink" Target="fdsup://factset/Doc%20Viewer%20Single?float_window=true&amp;positioning_strategy=center_on_screen&amp;_doc_docfn=U2FsdGVkX1/dFxNR/hwQPx7diIT5wglNPkTTGXAtFAIvbR4sCKAefnCH6S/Ueb9CNONqyhFiuUK4uOfz7CXUYI4nxHQpmKKZ1VhCqpy0Wdg=&amp;_app_id=central_doc_viewer&amp;center_on_screen=true&amp;width=950&amp;height=800&amp;_dd2=%26f%3Dsld%26c%3Dtrue%26os%3D247308%26oe%3D247313" TargetMode="External"/><Relationship Id="rId36" Type="http://schemas.openxmlformats.org/officeDocument/2006/relationships/hyperlink" Target="fdsup://factset/Doc%20Viewer%20Single?float_window=true&amp;positioning_strategy=center_on_screen&amp;_doc_docfn=U2FsdGVkX1/KHR8ECnVhLpxbXSu4/yjJV4JOLJwIV14OFP0gpBYuneYYybcrr0fCE2hLzghs/58rFip/zcrEQGuB/5S794BihXgUBpqHe5c=&amp;_app_id=central_doc_viewer&amp;center_on_screen=true&amp;width=950&amp;height=800&amp;_dd2=%26f%3Dsld%26c%3Dtrue%26os%3D217917%26oe%3D217922" TargetMode="External"/><Relationship Id="rId339" Type="http://schemas.openxmlformats.org/officeDocument/2006/relationships/hyperlink" Target="fdsup://factset/Doc%20Viewer%20Single?float_window=true&amp;positioning_strategy=center_on_screen&amp;_doc_docfn=U2FsdGVkX18fGRVokBdRAA5gJMt2XBeMd+KPStV6EKh/fgPRn2te8Dl9EMjSE3Zh7Rzj69wOaTNhqIYg22Zm1yCRl26JxCAfaDcmkfb9dac=&amp;_app_id=central_doc_viewer&amp;center_on_screen=true&amp;width=950&amp;height=800&amp;_dd2=%26f%3Dsld%26c%3Dtrue%26os%3D163036%26oe%3D163041" TargetMode="External"/><Relationship Id="rId546" Type="http://schemas.openxmlformats.org/officeDocument/2006/relationships/hyperlink" Target="fdsup://factset/Doc%20Viewer%20Single?float_window=true&amp;positioning_strategy=center_on_screen&amp;_doc_docfn=U2FsdGVkX19MowdbmJ1ZVWBtiKG1L+lbQZ+yIVpPsyqtKPrC+NB8u8gLoPoKj5FEQDdJSaVu0SSDTELLHXoRfby0Qmya/gVd1jh2Wi1yG4w=&amp;_app_id=central_doc_viewer&amp;center_on_screen=true&amp;width=950&amp;height=800&amp;_dd2=%26f%3Dsld%26c%3Dtrue%26os%3D142631%26oe%3D142633" TargetMode="External"/><Relationship Id="rId753" Type="http://schemas.openxmlformats.org/officeDocument/2006/relationships/hyperlink" Target="fdsup://factset/Doc%20Viewer%20Single?float_window=true&amp;positioning_strategy=center_on_screen&amp;_doc_docfn=U2FsdGVkX1/Qvj5SV00K0fgB8foqIsEvaQJyp4Yuw4G8DfT5egp4wTS5FEFU0xag8WNrp9orfSo2g/yIRsRfQohOtNs0LTKMDOkMm5vNusM=&amp;_app_id=central_doc_viewer&amp;center_on_screen=true&amp;width=950&amp;height=800&amp;_dd2=%26f%3Dsld%26c%3Dtrue%26os%3D178613%26oe%3D178616" TargetMode="External"/><Relationship Id="rId101" Type="http://schemas.openxmlformats.org/officeDocument/2006/relationships/hyperlink" Target="fdsup://factset/Doc%20Viewer%20Single?float_window=true&amp;positioning_strategy=center_on_screen&amp;_doc_docfn=U2FsdGVkX1+qmZZcLZ60IBTfhSHyy4tvIGbychrwKPYT8YkSaEBnKgE0YW9l7jt10YI01NXhouhmz9Z88w6TnjiHkaMJqfls5nB+Zm+gsso=&amp;_app_id=central_doc_viewer&amp;center_on_screen=true&amp;width=950&amp;height=800&amp;_dd2=%26f%3Dsld%26c%3Dtrue%26os%3D67349%26oe%3D67352" TargetMode="External"/><Relationship Id="rId185" Type="http://schemas.openxmlformats.org/officeDocument/2006/relationships/hyperlink" Target="fdsup://factset/Doc%20Viewer%20Single?float_window=true&amp;positioning_strategy=center_on_screen&amp;_doc_docfn=U2FsdGVkX1/Z3w7eE8TY07K2wOG7sjI31ufCRczpaflLU49e1EeHwoTwsfEYsQVOxbDEd1SlGsrPlI1nEP0Y1DAxWjFeGjQbOFvT5lw7Ejg=&amp;_app_id=central_doc_viewer&amp;center_on_screen=true&amp;width=950&amp;height=800&amp;_dd2=%26f%3Dsld%26c%3Dtrue%26os%3D245738%26oe%3D245745" TargetMode="External"/><Relationship Id="rId406" Type="http://schemas.openxmlformats.org/officeDocument/2006/relationships/hyperlink" Target="fdsup://factset/Doc%20Viewer%20Single?float_window=true&amp;positioning_strategy=center_on_screen&amp;_doc_docfn=U2FsdGVkX1+sYz/jiaE7cyF3qongM59lC/qO61m4yfLj16jL0bJw4EkecVWnbJ1sQEHMvaYkSnFga9cIPNBotTWyPIeOEPVu+HGqHV5AV1c=&amp;_app_id=central_doc_viewer&amp;center_on_screen=true&amp;width=950&amp;height=800&amp;_dd2=%26f%3Dsld%26c%3Dtrue%26os%3D198520%26oe%3D198521" TargetMode="External"/><Relationship Id="rId392" Type="http://schemas.openxmlformats.org/officeDocument/2006/relationships/hyperlink" Target="fdsup://factset/Doc%20Viewer%20Single?float_window=true&amp;positioning_strategy=center_on_screen&amp;_doc_docfn=U2FsdGVkX1+tNSHxBa3yV0y2GwoiGZn2NZgt+HEnFlVkzkssbMcTeJEDRqk9M/lW09iUxOVL8sX73XKJ1+HiDDSf7RYUkROsf+4Cb7924uw=&amp;_app_id=central_doc_viewer&amp;center_on_screen=true&amp;width=950&amp;height=800&amp;_dd2=%26f%3Dsld%26c%3Dtrue%26os%3D150287%26oe%3D150292" TargetMode="External"/><Relationship Id="rId613" Type="http://schemas.openxmlformats.org/officeDocument/2006/relationships/hyperlink" Target="fdsup://factset/Doc%20Viewer%20Single?float_window=true&amp;positioning_strategy=center_on_screen&amp;_doc_docfn=U2FsdGVkX1/b0gAu9UVSml6nffWWpo4JdvYuCqg/lzyJtyJbWUlFPY3OCxZAl+SscbkGQPiPM5R+zrh5QCBcAcVI6OpokQSkpvEHfflosaY=&amp;_app_id=central_doc_viewer&amp;center_on_screen=true&amp;width=950&amp;height=800&amp;_dd2=%26f%3Dsld%26c%3Dtrue%26os%3D232508%26oe%3D232512" TargetMode="External"/><Relationship Id="rId697" Type="http://schemas.openxmlformats.org/officeDocument/2006/relationships/hyperlink" Target="fdsup://factset/Doc%20Viewer%20Single?float_window=true&amp;positioning_strategy=center_on_screen&amp;_doc_docfn=U2FsdGVkX1/KTby1jOxc5zMtLd1arz9G+JT77SUr1m/apheSjpaRqZAEYczHjWR8IHrHm+rvi1aYeuYBd6ulnvydQoQkPgcuyg3Lx0dV8EI=&amp;_app_id=central_doc_viewer&amp;center_on_screen=true&amp;width=950&amp;height=800&amp;_dd2=%26f%3Dsld%26c%3Dtrue%26os%3D156943%26oe%3D156948" TargetMode="External"/><Relationship Id="rId252" Type="http://schemas.openxmlformats.org/officeDocument/2006/relationships/hyperlink" Target="fdsup://factset/Doc%20Viewer%20Single?float_window=true&amp;positioning_strategy=center_on_screen&amp;_doc_docfn=U2FsdGVkX1+6nS64OJiL4kRXocCFGaI4x06aFvgFkNRXs3s2S0a80x+3eME+HPwWnzC4FOlgXhAAIU8JAULqqcNIBDS1TURQR0MkBA3Czes=&amp;_app_id=central_doc_viewer&amp;center_on_screen=true&amp;width=950&amp;height=800&amp;_dd2=%26f%3Dsld%26c%3Dtrue%26os%3D130164%26oe%3D130169" TargetMode="External"/><Relationship Id="rId47" Type="http://schemas.openxmlformats.org/officeDocument/2006/relationships/hyperlink" Target="fdsup://factset/Doc%20Viewer%20Single?float_window=true&amp;positioning_strategy=center_on_screen&amp;_doc_docfn=U2FsdGVkX18oftQxHuMdel1CXZMlSpEg9tLCCZ/XIMsSG5tpEN+IUi7P7pp/dtVOWmKDhi2qCsX7kl1cK42WUhwZRlcBSgGhTvISld/6nOE=&amp;_app_id=central_doc_viewer&amp;center_on_screen=true&amp;width=950&amp;height=800&amp;_dd2=%26f%3Dsld%26c%3Dtrue%26os%3D155555%26oe%3D155560" TargetMode="External"/><Relationship Id="rId112" Type="http://schemas.openxmlformats.org/officeDocument/2006/relationships/hyperlink" Target="fdsup://factset/Doc%20Viewer%20Single?float_window=true&amp;positioning_strategy=center_on_screen&amp;_doc_docfn=U2FsdGVkX1+dZ5c/eVd5GNC/8GAZvMz0f0QwYLQIDPYqTIqrr5VaFhIC8rgDI5i0DQRiHSgLC/jtlNcv+8KJCcxfu8INa5pkVJ30YuPvZYY=&amp;_app_id=central_doc_viewer&amp;center_on_screen=true&amp;width=950&amp;height=800&amp;_dd2=%26f%3Dsld%26c%3Dtrue%26os%3D231090%26oe%3D231093" TargetMode="External"/><Relationship Id="rId557" Type="http://schemas.openxmlformats.org/officeDocument/2006/relationships/hyperlink" Target="fdsup://factset/Doc%20Viewer%20Single?float_window=true&amp;positioning_strategy=center_on_screen&amp;_doc_docfn=U2FsdGVkX1++xFXPfj5CyGw5sL7ZzwnzcBJHe+t5bd9HnQvgVef3u0PFtpfg1G4GX7ORdJJ1mkM0ixHdqPx4vRkkj0mh/Ix072JzZ+sM6f4=&amp;_app_id=central_doc_viewer&amp;center_on_screen=true&amp;width=950&amp;height=800&amp;_dd2=%26f%3Dsld%26c%3Dtrue%26os%3D152031%26oe%3D152038" TargetMode="External"/><Relationship Id="rId764" Type="http://schemas.openxmlformats.org/officeDocument/2006/relationships/hyperlink" Target="fdsup://factset/Doc%20Viewer%20Single?float_window=true&amp;positioning_strategy=center_on_screen&amp;_doc_docfn=U2FsdGVkX18bgQGtKymPsgO+oKbjpdJVxpqHGNV10n6bqvLYfi0TZcSwb+eveyVpcig7JjVQ9sGXuYst07ecWCK0Xe9z4zHw5+NiTPaEGY0=&amp;_app_id=central_doc_viewer&amp;center_on_screen=true&amp;width=950&amp;height=800&amp;_dd2=%26f%3Dsld%26c%3Dtrue%26os%3D159721%26oe%3D159724" TargetMode="External"/><Relationship Id="rId196" Type="http://schemas.openxmlformats.org/officeDocument/2006/relationships/hyperlink" Target="fdsup://factset/Doc%20Viewer%20Single?float_window=true&amp;positioning_strategy=center_on_screen&amp;_doc_docfn=U2FsdGVkX19d3+v4m6t6JUsHeqkYpQToICsm+A+Ql/BGxSigcKjt2UVrVx8uLmbLauEUlmzd3aDVWzItK1v+BpW/tyCGY92qO3CkDnnZufg=&amp;_app_id=central_doc_viewer&amp;center_on_screen=true&amp;width=950&amp;height=800&amp;_dd2=%26f%3Dsld%26c%3Dtrue%26os%3D145239%26oe%3D145244" TargetMode="External"/><Relationship Id="rId417" Type="http://schemas.openxmlformats.org/officeDocument/2006/relationships/hyperlink" Target="fdsup://factset/Doc%20Viewer%20Single?float_window=true&amp;positioning_strategy=center_on_screen&amp;_doc_docfn=U2FsdGVkX19i6baLIkSPfEwCmB4vwji+OXBU0QMPCuNkorzO9VKYTg0/AEuae15mVL9gZeuSBTj1MX7fgBzV95V+pjfPT59KNe+3rSr95Ig=&amp;_app_id=central_doc_viewer&amp;center_on_screen=true&amp;width=950&amp;height=800&amp;_dd2=%26f%3Dsld%26c%3Dtrue%26os%3D166910%26oe%3D166912" TargetMode="External"/><Relationship Id="rId624" Type="http://schemas.openxmlformats.org/officeDocument/2006/relationships/hyperlink" Target="fdsup://factset/Doc%20Viewer%20Single?float_window=true&amp;positioning_strategy=center_on_screen&amp;_doc_docfn=U2FsdGVkX1/uhGHf97fDhJXzxlr/f4qgmUVuV17+O2sKBUVdTGj1+fyy/iHBTmtFR15GrnFBKsDK1FZFUsM60Qp5I6oMFuxukYruaWDNbKI=&amp;_app_id=central_doc_viewer&amp;center_on_screen=true&amp;width=950&amp;height=800&amp;_dd2=%26f%3Dsld%26c%3Dtrue%26os%3D175644%26oe%3D175648" TargetMode="External"/><Relationship Id="rId263" Type="http://schemas.openxmlformats.org/officeDocument/2006/relationships/hyperlink" Target="fdsup://factset/Doc%20Viewer%20Single?float_window=true&amp;positioning_strategy=center_on_screen&amp;_doc_docfn=U2FsdGVkX1/+MfznXZmdCLyLcU/o58yDSg+33m+87kWNqciTGR4ynJQje/GWEPiAvxLYk24rEu+GficHfUzOJLePCVtsjT24FgkjHEQ7I6U=&amp;_app_id=central_doc_viewer&amp;center_on_screen=true&amp;width=950&amp;height=800&amp;_dd2=%26f%3Dsld%26c%3Dtrue%26os%3D146115%26oe%3D146120" TargetMode="External"/><Relationship Id="rId470" Type="http://schemas.openxmlformats.org/officeDocument/2006/relationships/hyperlink" Target="fdsup://factset/Doc%20Viewer%20Single?float_window=true&amp;positioning_strategy=center_on_screen&amp;_doc_docfn=U2FsdGVkX18Dlw/Iva2tPQTivhSlpavaSnrCubfyE1oBz16rLxRnNaRfSn6GFG0pw4WgFm4eAg29zQ0T24cJUmWFrYtv7v25I+DqCro4Zmo=&amp;_app_id=central_doc_viewer&amp;center_on_screen=true&amp;width=950&amp;height=800&amp;_dd2=%26f%3Dsld%26c%3Dtrue%26os%3D240043%26oe%3D240045" TargetMode="External"/><Relationship Id="rId58" Type="http://schemas.openxmlformats.org/officeDocument/2006/relationships/hyperlink" Target="fdsup://factset/Doc%20Viewer%20Single?float_window=true&amp;positioning_strategy=center_on_screen&amp;_doc_docfn=U2FsdGVkX1965EESEzuPkhLWwiJkmf8CXHfH2fdBRv9yeQk6NqQgHZv4gqLr5RCF6PzeYs7GCr0FIk4D27J3FeXXp79AIpaiIkUIobnZNqM=&amp;_app_id=central_doc_viewer&amp;center_on_screen=true&amp;width=950&amp;height=800&amp;_dd2=%26f%3Dsld%26c%3Dtrue%26os%3D200143%26oe%3D200146" TargetMode="External"/><Relationship Id="rId123" Type="http://schemas.openxmlformats.org/officeDocument/2006/relationships/hyperlink" Target="fdsup://factset/Doc%20Viewer%20Single?float_window=true&amp;positioning_strategy=center_on_screen&amp;_doc_docfn=U2FsdGVkX18ggCJdDmCW5oGGxxJwXMX4sDglyADcvgw+f7NUDWlCOxaIokfrWicNbIRyFklHq1CCVpLGfT1MFTLa2M+nSvdQlMfEGBJtqKA=&amp;_app_id=central_doc_viewer&amp;center_on_screen=true&amp;width=950&amp;height=800&amp;_dd2=%26f%3Dsld%26c%3Dtrue%26os%3D134498%26oe%3D134501" TargetMode="External"/><Relationship Id="rId330" Type="http://schemas.openxmlformats.org/officeDocument/2006/relationships/hyperlink" Target="fdsup://factset/Doc%20Viewer%20Single?float_window=true&amp;positioning_strategy=center_on_screen&amp;_doc_docfn=U2FsdGVkX1/SQP/y/Qcbqg281oehqh6NmVIVUhSUILcIN/wLTQyfuR+DXJKJKqfHTTRKNzMX4xTKccdgVtFK6WyNaKRwtPhanjpMtL4S54g=&amp;_app_id=central_doc_viewer&amp;center_on_screen=true&amp;width=950&amp;height=800&amp;_dd2=%26f%3Dsld%26c%3Dtrue%26os%3D147816%26oe%3D147818" TargetMode="External"/><Relationship Id="rId568" Type="http://schemas.openxmlformats.org/officeDocument/2006/relationships/hyperlink" Target="fdsup://factset/Doc%20Viewer%20Single?float_window=true&amp;positioning_strategy=center_on_screen&amp;_doc_docfn=U2FsdGVkX18McS2oaRzrYsJHl6GI8MbRRdKJLcGp8wh3lmpKZUKdDBQ1BmW/SPsf5XBe/4WPLL+UfVSvxUtVfMBabnC8Ect3BfJuhBAEhsg=&amp;_app_id=central_doc_viewer&amp;center_on_screen=true&amp;width=950&amp;height=800&amp;_dd2=%26f%3Dsld%26c%3Dtrue%26os%3D153260%26oe%3D153267" TargetMode="External"/><Relationship Id="rId428" Type="http://schemas.openxmlformats.org/officeDocument/2006/relationships/hyperlink" Target="fdsup://factset/Doc%20Viewer%20Single?float_window=true&amp;positioning_strategy=center_on_screen&amp;_doc_docfn=U2FsdGVkX19bjsvqTdD+q4AqMumrDIS1o3iw5+Utudv8OOcEV03DNldVQSPPoaeM4UmYJUO/z3ElKGg+DkO73QHhx7tK7QVbXBxQBiQGnqE=&amp;_app_id=central_doc_viewer&amp;center_on_screen=true&amp;width=950&amp;height=800&amp;_dd2=%26f%3Dsld%26c%3Dtrue%26os%3D139307%26oe%3D139312" TargetMode="External"/><Relationship Id="rId635" Type="http://schemas.openxmlformats.org/officeDocument/2006/relationships/hyperlink" Target="fdsup://factset/Doc%20Viewer%20Single?float_window=true&amp;positioning_strategy=center_on_screen&amp;_doc_docfn=U2FsdGVkX1+VK0RzD4mjJi4djFPdwu2JQpCPpkZ5LK/VYzcWQwucjzg6+cKtZEWoAvcfQVx5ZnZKg818BwnVjnfOdmSv2wEPLjSGKKXQp3Y=&amp;_app_id=central_doc_viewer&amp;center_on_screen=true&amp;width=950&amp;height=800&amp;_dd2=%26f%3Dsld%26c%3Dtrue%26os%3D214651%26oe%3D214654" TargetMode="External"/><Relationship Id="rId274" Type="http://schemas.openxmlformats.org/officeDocument/2006/relationships/hyperlink" Target="fdsup://factset/Doc%20Viewer%20Single?float_window=true&amp;positioning_strategy=center_on_screen&amp;_doc_docfn=U2FsdGVkX1/QZO7MFty4iZc0gsxYqGU90eRUta0D6FJKrRDa949Y0ksDbpOhUIhpj+W/DcP9cSIuFPtdjry+dBGKPzle7SceIudekcpS7vo=&amp;_app_id=central_doc_viewer&amp;center_on_screen=true&amp;width=950&amp;height=800&amp;_dd2=%26f%3Dsld%26c%3Dtrue%26os%3D148470%26oe%3D148474" TargetMode="External"/><Relationship Id="rId481" Type="http://schemas.openxmlformats.org/officeDocument/2006/relationships/hyperlink" Target="fdsup://factset/Doc%20Viewer%20Single?float_window=true&amp;positioning_strategy=center_on_screen&amp;_doc_docfn=U2FsdGVkX1+1on4qvOl680O233QpKr0KjfRCf1lyvCBNUMrUTrRCDFINL8t758pvxLdfT3taU60ieCC73c/1bs7YReIzDMnrDZEDvLoiZpw=&amp;_app_id=central_doc_viewer&amp;center_on_screen=true&amp;width=950&amp;height=800&amp;_dd2=%26f%3Dsld%26c%3Dtrue%26os%3D143424%26oe%3D143425" TargetMode="External"/><Relationship Id="rId702" Type="http://schemas.openxmlformats.org/officeDocument/2006/relationships/hyperlink" Target="fdsup://factset/Doc%20Viewer%20Single?float_window=true&amp;positioning_strategy=center_on_screen&amp;_doc_docfn=U2FsdGVkX196fpHdzMAl/9PNx0pvLWhC0pX41fpLjhLm/MGUml0EY3hKZWdCS6SO8RS1LapTvbuCN30g/bw0jMWJn9BVeqVHErVHpTNZNd8=&amp;_app_id=central_doc_viewer&amp;center_on_screen=true&amp;width=950&amp;height=800&amp;_dd2=%26f%3Dsld%26c%3Dtrue%26os%3D158328%26oe%3D158333" TargetMode="External"/><Relationship Id="rId69" Type="http://schemas.openxmlformats.org/officeDocument/2006/relationships/hyperlink" Target="fdsup://factset/Doc%20Viewer%20Single?float_window=true&amp;positioning_strategy=center_on_screen&amp;_doc_docfn=U2FsdGVkX189EHZCS6pP7yQGLieCEX5yc1EV4iz9D5USbfrFmhr2c/ShRSnPSLQAHw30KwRo/yvyLOn+y0ZNifDK1T8RnIXhnNnqRu3j9sg=&amp;_app_id=central_doc_viewer&amp;center_on_screen=true&amp;width=950&amp;height=800&amp;_dd2=%26f%3Dsld%26c%3Dtrue%26os%3D132110%26oe%3D132113" TargetMode="External"/><Relationship Id="rId134" Type="http://schemas.openxmlformats.org/officeDocument/2006/relationships/hyperlink" Target="fdsup://factset/Doc%20Viewer%20Single?float_window=true&amp;positioning_strategy=center_on_screen&amp;_doc_docfn=U2FsdGVkX189EDrWsip4gi9XKjNJPoxv/xlNPF7l1CGI9uuthChuhkPva5rNrjJFwiP4GN7EWkvm3TVcT1xMkjUrBKIuJFtsCNAVuWOy8V4=&amp;_app_id=central_doc_viewer&amp;center_on_screen=true&amp;width=950&amp;height=800&amp;_dd2=%26f%3Dsld%26c%3Dtrue%26os%3D233703%26oe%3D233705" TargetMode="External"/><Relationship Id="rId579" Type="http://schemas.openxmlformats.org/officeDocument/2006/relationships/hyperlink" Target="fdsup://factset/Doc%20Viewer%20Single?float_window=true&amp;positioning_strategy=center_on_screen&amp;_doc_docfn=U2FsdGVkX1+9G9JVun8aFOR3hXrQOEVpkAhLoo1Z/0ITE2AHnwkbO2k1pp2w7HYRiuFYLSp8YX8LL3Sn32N79KdM4pX65GZK965adMvOqr8=&amp;_app_id=central_doc_viewer&amp;center_on_screen=true&amp;width=950&amp;height=800&amp;_dd2=%26f%3Dsld%26c%3Dtrue%26os%3D142589%26oe%3D142596" TargetMode="External"/><Relationship Id="rId341" Type="http://schemas.openxmlformats.org/officeDocument/2006/relationships/hyperlink" Target="fdsup://factset/Doc%20Viewer%20Single?float_window=true&amp;positioning_strategy=center_on_screen&amp;_doc_docfn=U2FsdGVkX19YmUozJU+INgu4OD5aF4Gn0DKIMdmaElS+r7BgiopjcwTDzzF+YDwxyBNKPOenBLr1f5vjzFr0K3JBuFG5zSHPIufiEde3Tc8=&amp;_app_id=central_doc_viewer&amp;center_on_screen=true&amp;width=950&amp;height=800&amp;_dd2=%26f%3Dsld%26c%3Dtrue%26os%3D149035%26oe%3D149040" TargetMode="External"/><Relationship Id="rId439" Type="http://schemas.openxmlformats.org/officeDocument/2006/relationships/hyperlink" Target="fdsup://factset/Doc%20Viewer%20Single?float_window=true&amp;positioning_strategy=center_on_screen&amp;_doc_docfn=U2FsdGVkX1+lAi412sx5jorY100xpep7av/bY2qwAm5EIrug8wZs3TSZwEIlWuYs5rrBMs6Bi3breUrNh4wzIJxLBqZY1mwXLN9m1PoEoU8=&amp;_app_id=central_doc_viewer&amp;center_on_screen=true&amp;width=950&amp;height=800&amp;_dd2=%26f%3Dsld%26c%3Dtrue%26os%3D260659%26oe%3D260666" TargetMode="External"/><Relationship Id="rId646" Type="http://schemas.openxmlformats.org/officeDocument/2006/relationships/hyperlink" Target="fdsup://factset/Doc%20Viewer%20Single?float_window=true&amp;positioning_strategy=center_on_screen&amp;_doc_docfn=U2FsdGVkX1/7CWPOz+kuMWRzyZVIhaXZbAwrZxn6fRAL/HU+0mrBBD7bcdmW8HxTMVEXCAX+ZnJzeER1Iox4fQZ+PsOYGBU7q3swb1rg8EM=&amp;_app_id=central_doc_viewer&amp;center_on_screen=true&amp;width=950&amp;height=800&amp;_dd2=%26f%3Dsld%26c%3Dtrue%26os%3D146120%26oe%3D146127" TargetMode="External"/><Relationship Id="rId201" Type="http://schemas.openxmlformats.org/officeDocument/2006/relationships/hyperlink" Target="fdsup://factset/Doc%20Viewer%20Single?float_window=true&amp;positioning_strategy=center_on_screen&amp;_doc_docfn=U2FsdGVkX1/IiGurLmCY5RjqXClSyzCR8HUCEuh+L+mL8M7DGEBncgHcxJzHoTuRmwsOL52nZN9OGOCJGgf7KGYaP/1Pf9mm3sGaXhCwU3w=&amp;_app_id=central_doc_viewer&amp;center_on_screen=true&amp;width=950&amp;height=800&amp;_dd2=%26f%3Dsld%26c%3Dtrue%26os%3D69992%26oe%3D69997" TargetMode="External"/><Relationship Id="rId285" Type="http://schemas.openxmlformats.org/officeDocument/2006/relationships/hyperlink" Target="fdsup://factset/Doc%20Viewer%20Single?float_window=true&amp;positioning_strategy=center_on_screen&amp;_doc_docfn=U2FsdGVkX1/bQdhzb/XIH4abL444iLHIGO7tZY+wecPKAC9WakZfHzDqvOaj/ak9yXgBm5AWljgu4FpxKpPMJQgrPtgnxN5FkCL/DZV1F9g=&amp;_app_id=central_doc_viewer&amp;center_on_screen=true&amp;width=950&amp;height=800&amp;_dd2=%26f%3Dsld%26c%3Dtrue%26os%3D254253%26oe%3D254260" TargetMode="External"/><Relationship Id="rId506" Type="http://schemas.openxmlformats.org/officeDocument/2006/relationships/hyperlink" Target="fdsup://factset/Doc%20Viewer%20Single?float_window=true&amp;positioning_strategy=center_on_screen&amp;_doc_docfn=U2FsdGVkX1+QTzuwNjUZlgy6pJvEAeuVyAEYaNhdLT9Scij0AWJ5f7UEg1kQorEAqPSwrQeZsspfwuO9vcIaHSFz/G9sG7gEE5rNWKPlGcM=&amp;_app_id=central_doc_viewer&amp;center_on_screen=true&amp;width=950&amp;height=800&amp;_dd2=%26f%3Dsld%26c%3Dtrue%26os%3D170998%26oe%3D170999" TargetMode="External"/><Relationship Id="rId492" Type="http://schemas.openxmlformats.org/officeDocument/2006/relationships/hyperlink" Target="fdsup://factset/Doc%20Viewer%20Single?float_window=true&amp;positioning_strategy=center_on_screen&amp;_doc_docfn=U2FsdGVkX1+9uI/pTDTmr5Huw/c9XDw3RRycRUTJOG9dIxdLYreyjNRBexUuqcmFUUoxwmGviRYabS+Qo01WBgpBA6/37+Ruak1x2ACexZw=&amp;_app_id=central_doc_viewer&amp;center_on_screen=true&amp;width=950&amp;height=800&amp;_dd2=%26f%3Dsld%26c%3Dtrue%26os%3D154435%26oe%3D154440" TargetMode="External"/><Relationship Id="rId713" Type="http://schemas.openxmlformats.org/officeDocument/2006/relationships/hyperlink" Target="fdsup://factset/Doc%20Viewer%20Single?float_window=true&amp;positioning_strategy=center_on_screen&amp;_doc_docfn=U2FsdGVkX18hrJsBlvEsflLE7ThO7Uo4qogjKzjkpJ/fq5IuJWQmm0bU0Fpniu3PIVptdDbaeREz7/yUw6jgSenX+YjuertJwyvUqMUhuI8=&amp;_app_id=central_doc_viewer&amp;center_on_screen=true&amp;width=950&amp;height=800&amp;_dd2=%26f%3Dsld%26c%3Dtrue%26os%3D177840%26oe%3D177845" TargetMode="External"/><Relationship Id="rId145" Type="http://schemas.openxmlformats.org/officeDocument/2006/relationships/hyperlink" Target="fdsup://factset/Doc%20Viewer%20Single?float_window=true&amp;positioning_strategy=center_on_screen&amp;_doc_docfn=U2FsdGVkX19CWyI9YlI5syPZdyH4GVCPrsKsxvYQrrS60fFMmdoZVHETNKvOK/fqMsElrH+puu3vtRpGPiE4pLmSx68AkKyw++V0uMMGZJ0=&amp;_app_id=central_doc_viewer&amp;center_on_screen=true&amp;width=950&amp;height=800&amp;_dd2=%26f%3Dsld%26c%3Dtrue%26os%3D143818%26oe%3D143822" TargetMode="External"/><Relationship Id="rId352" Type="http://schemas.openxmlformats.org/officeDocument/2006/relationships/hyperlink" Target="fdsup://factset/Doc%20Viewer%20Single?float_window=true&amp;positioning_strategy=center_on_screen&amp;_doc_docfn=U2FsdGVkX18vmgMlJXdYFC5C9ZIi3iwLNEZb10rcwhMYvXNZAETDvh39biV8UC2oZ5G5yQIUvOZlVGj/A+v9tFb4PcEfWFakVGjnJO6Zd3M=&amp;_app_id=central_doc_viewer&amp;center_on_screen=true&amp;width=950&amp;height=800&amp;_dd2=%26f%3Dsld%26c%3Dtrue%26os%3D133779%26oe%3D133784" TargetMode="External"/><Relationship Id="rId212" Type="http://schemas.openxmlformats.org/officeDocument/2006/relationships/hyperlink" Target="fdsup://factset/Doc%20Viewer%20Single?float_window=true&amp;positioning_strategy=center_on_screen&amp;_doc_docfn=U2FsdGVkX18Zd0OdPexLdKjdZBDWNMFZEuselLZMMeQpsLAOho1X/VMtc/ysygR32ox2bBC7lOO50pBomDJ/gZkobIndIyAsL8QFzC/WcoU=&amp;_app_id=central_doc_viewer&amp;center_on_screen=true&amp;width=950&amp;height=800&amp;_dd2=%26f%3Dsld%26c%3Dtrue%26os%3D233560%26oe%3D233563" TargetMode="External"/><Relationship Id="rId657" Type="http://schemas.openxmlformats.org/officeDocument/2006/relationships/hyperlink" Target="fdsup://factset/Doc%20Viewer%20Single?float_window=true&amp;positioning_strategy=center_on_screen&amp;_doc_docfn=U2FsdGVkX19ZuCBdEESJgNLl3qJvHsp81++5mhlmsDv8UeGN+8XJXbUtpPTKl45eGCZgwhytfBS+wM1jirxCsZWrwuN+JNKsS9i0CopkXYw=&amp;_app_id=central_doc_viewer&amp;center_on_screen=true&amp;width=950&amp;height=800&amp;_dd2=%26f%3Dsld%26c%3Dtrue%26os%3D782755%26oe%3D782760" TargetMode="External"/><Relationship Id="rId296" Type="http://schemas.openxmlformats.org/officeDocument/2006/relationships/hyperlink" Target="fdsup://factset/Doc%20Viewer%20Single?float_window=true&amp;positioning_strategy=center_on_screen&amp;_doc_docfn=U2FsdGVkX18I5jZpG8VcoHgDeIMO7xzJyqBzjwAyzsOaHFCxCeJ6artZEyR2FFDSVSTLZRqcXP03xTDeNrygke6NCgekISNgEr4iv7raCm8=&amp;_app_id=central_doc_viewer&amp;center_on_screen=true&amp;width=950&amp;height=800&amp;_dd2=%26f%3Dsld%26c%3Dtrue%26os%3D151423%26oe%3D151428" TargetMode="External"/><Relationship Id="rId517" Type="http://schemas.openxmlformats.org/officeDocument/2006/relationships/hyperlink" Target="fdsup://factset/Doc%20Viewer%20Single?float_window=true&amp;positioning_strategy=center_on_screen&amp;_doc_docfn=U2FsdGVkX1/D47r2t4qyPRZNwkxbuCatbHJxifD2w7OuH7J2lrDXmGTWgCbR2ZXQWPpTx/fXqcPccfUXZy1NJHmr15tHi0zk/mv7ySIkDpU=&amp;_app_id=central_doc_viewer&amp;center_on_screen=true&amp;width=950&amp;height=800&amp;_dd2=%26f%3Dsld%26c%3Dtrue%26os%3D154436%26oe%3D154440" TargetMode="External"/><Relationship Id="rId724" Type="http://schemas.openxmlformats.org/officeDocument/2006/relationships/hyperlink" Target="fdsup://factset/Doc%20Viewer%20Single?float_window=true&amp;positioning_strategy=center_on_screen&amp;_doc_docfn=U2FsdGVkX1/Hv7hUvRpmCjQQx3HIv/mzhEZouvCvVXywOz5ont1fmoP1/hAnHBU2GX/sSb98VHweRhf5mJU8xrwDBKT+EqL0sLO3aXJGbVQ=&amp;_app_id=central_doc_viewer&amp;center_on_screen=true&amp;width=950&amp;height=800&amp;_dd2=%26f%3Dsld%26c%3Dtrue%26os%3D265872%26oe%3D265875" TargetMode="External"/><Relationship Id="rId60" Type="http://schemas.openxmlformats.org/officeDocument/2006/relationships/hyperlink" Target="fdsup://factset/Doc%20Viewer%20Single?float_window=true&amp;positioning_strategy=center_on_screen&amp;_doc_docfn=U2FsdGVkX18z1J/f5nWGbxqqUHhvITkPF5fa6r1wXi9C1uvZl9KA54CxKHqSOb51wH3NG0RT+C1TCeDHIMe6IFb939DWqFqHFLi+XCGkIy4=&amp;_app_id=central_doc_viewer&amp;center_on_screen=true&amp;width=950&amp;height=800&amp;_dd2=%26f%3Dsld%26c%3Dtrue%26os%3D241704%26oe%3D241707" TargetMode="External"/><Relationship Id="rId156" Type="http://schemas.openxmlformats.org/officeDocument/2006/relationships/hyperlink" Target="fdsup://factset/Doc%20Viewer%20Single?float_window=true&amp;positioning_strategy=center_on_screen&amp;_doc_docfn=U2FsdGVkX19vgoaTwdrGUkagQcbRUmrcVYPSoJy7/36h2P+8FR19BdDriYksNBi1DTOLxHmYq4QZQMOPyMi4ILxfRXKwcZNQQyf/SiCslok=&amp;_app_id=central_doc_viewer&amp;center_on_screen=true&amp;width=950&amp;height=800&amp;_dd2=%26f%3Dsld%26c%3Dtrue%26os%3D212558%26oe%3D212560" TargetMode="External"/><Relationship Id="rId363" Type="http://schemas.openxmlformats.org/officeDocument/2006/relationships/hyperlink" Target="fdsup://factset/Doc%20Viewer%20Single?float_window=true&amp;positioning_strategy=center_on_screen&amp;_doc_docfn=U2FsdGVkX19zD2hpECGd8STdL2raQuvqq2eUb5cvleB24E2LdSumIg4FUb+UANtByASkJ2Pu4+L+2hppWRTHemXNC4xyXXv9k2ClcpsPY1A=&amp;_app_id=central_doc_viewer&amp;center_on_screen=true&amp;width=950&amp;height=800&amp;_dd2=%26f%3Dsld%26c%3Dtrue%26os%3D148731%26oe%3D148736" TargetMode="External"/><Relationship Id="rId570" Type="http://schemas.openxmlformats.org/officeDocument/2006/relationships/hyperlink" Target="fdsup://factset/Doc%20Viewer%20Single?float_window=true&amp;positioning_strategy=center_on_screen&amp;_doc_docfn=U2FsdGVkX18HYFRcc2qzzzp+eizJ/jZln2/LSIaBMOBpVU+tMvLHRds9b4dTJFsiuSR31AFVvilO4nR0AKi9PQl6V4xiWPZrkSgS9+7bW7w=&amp;_app_id=central_doc_viewer&amp;center_on_screen=true&amp;width=950&amp;height=800&amp;_dd2=%26f%3Dsld%26c%3Dtrue%26os%3D171041%26oe%3D171048" TargetMode="External"/><Relationship Id="rId223" Type="http://schemas.openxmlformats.org/officeDocument/2006/relationships/hyperlink" Target="fdsup://factset/Doc%20Viewer%20Single?float_window=true&amp;positioning_strategy=center_on_screen&amp;_doc_docfn=U2FsdGVkX18RQGR4rINWC2sDPzLLPE7X9Gzd4iA5OsGJqfaxB/dNrBjRhLdk9yuYMdKv6NIvSdZOs/Bcx7rBRw64bUziXrgzJR1OLYBMI+g=&amp;_app_id=central_doc_viewer&amp;center_on_screen=true&amp;width=950&amp;height=800&amp;_dd2=%26f%3Dsld%26c%3Dtrue%26os%3D136968%26oe%3D136973" TargetMode="External"/><Relationship Id="rId430" Type="http://schemas.openxmlformats.org/officeDocument/2006/relationships/hyperlink" Target="fdsup://factset/Doc%20Viewer%20Single?float_window=true&amp;positioning_strategy=center_on_screen&amp;_doc_docfn=U2FsdGVkX183eoqNPx34iCFkJxvfIKYkVA1mUXmfn5X+Qay9RPso2GC2GP/2Twwfsvh+hC0l5IwhGJEgA+3Nmo1owee83W8Bfm/5CBdQDJw=&amp;_app_id=central_doc_viewer&amp;center_on_screen=true&amp;width=950&amp;height=800&amp;_dd2=%26f%3Dsld%26c%3Dtrue%26os%3D81100%26oe%3D81107" TargetMode="External"/><Relationship Id="rId668" Type="http://schemas.openxmlformats.org/officeDocument/2006/relationships/hyperlink" Target="fdsup://factset/Doc%20Viewer%20Single?float_window=true&amp;positioning_strategy=center_on_screen&amp;_doc_docfn=U2FsdGVkX1+HrR+jcYaUilzWvzTyguxWII8DBF+f6/UEWqPKIaqUT+WytWksH+9Az6GkhWePxNw2TIRTMoSuC2tFWTS/rzyp3CphnhhZhDc=&amp;_app_id=central_doc_viewer&amp;center_on_screen=true&amp;width=950&amp;height=800&amp;_dd2=%26f%3Dsld%26c%3Dtrue%26os%3D611241%26oe%3D611246" TargetMode="External"/><Relationship Id="rId18" Type="http://schemas.openxmlformats.org/officeDocument/2006/relationships/hyperlink" Target="fdsup://factset/Doc%20Viewer%20Single?float_window=true&amp;positioning_strategy=center_on_screen&amp;_doc_docfn=U2FsdGVkX1+AQ2qAOL23DPtCTrRiowj2XeL8VSoTzNyTvG6xSE3vLiIY9mr8OCNR7rZHhoTKptwYUBERgtNpnEFoJU/A45FVq+2srwjgXLA=&amp;_app_id=central_doc_viewer&amp;center_on_screen=true&amp;width=950&amp;height=800&amp;_dd2=%26f%3Dsld%26c%3Dtrue%26os%3D162530%26oe%3D162535" TargetMode="External"/><Relationship Id="rId528" Type="http://schemas.openxmlformats.org/officeDocument/2006/relationships/hyperlink" Target="fdsup://factset/Doc%20Viewer%20Single?float_window=true&amp;positioning_strategy=center_on_screen&amp;_doc_docfn=U2FsdGVkX1/OpBYFjtIUGVUeUJFYgaWHtycbv4C39cO0YOd/DJA0BTze4cYc7C/Jp5BrWru420AjGf5W3KTYtlRaljF9ysz2Vg7NgHOs5TU=&amp;_app_id=central_doc_viewer&amp;center_on_screen=true&amp;width=950&amp;height=800&amp;_dd2=%26f%3Dsld%26c%3Dtrue%26os%3D78702%26oe%3D78705" TargetMode="External"/><Relationship Id="rId735" Type="http://schemas.openxmlformats.org/officeDocument/2006/relationships/hyperlink" Target="fdsup://factset/Doc%20Viewer%20Single?float_window=true&amp;positioning_strategy=center_on_screen&amp;_doc_docfn=U2FsdGVkX1/hHo2WpOy3UmHuIUjvAos6KEN3vexcnvxTud3tSD/OPMg3hW9rx5wAQ+IlTYyE/HBUpOAOojm9Zv7XUbNXIJw7j9xbcgEFQ5c=&amp;_app_id=central_doc_viewer&amp;center_on_screen=true&amp;width=950&amp;height=800&amp;_dd2=%26f%3Dsld%26c%3Dtrue%26os%3D157821%26oe%3D157824" TargetMode="External"/><Relationship Id="rId167" Type="http://schemas.openxmlformats.org/officeDocument/2006/relationships/hyperlink" Target="fdsup://factset/Doc%20Viewer%20Single?float_window=true&amp;positioning_strategy=center_on_screen&amp;_doc_docfn=U2FsdGVkX1+j6oIx5dkw2HdBErpM+WvGQh6AqDXvoc0uwjWndbhrZW21XZ+EvZ9USLbLrQ+SkGdZhkR0siaElVX2I5lvohUxaU+kxN6hFes=&amp;_app_id=central_doc_viewer&amp;center_on_screen=true&amp;width=950&amp;height=800&amp;_dd2=%26f%3Dsld%26c%3Dtrue%26os%3D144355%26oe%3D144360" TargetMode="External"/><Relationship Id="rId374" Type="http://schemas.openxmlformats.org/officeDocument/2006/relationships/hyperlink" Target="fdsup://factset/Doc%20Viewer%20Single?float_window=true&amp;positioning_strategy=center_on_screen&amp;_doc_docfn=U2FsdGVkX18w1H2TcT+GotABN/COAuWvJdC6Our+2tVM82ijph0mlvwkAE07DO5imz1+f/sdNVWw1Bj40/hvZdtXkgxzlLPZWWWEUJFhMmA=&amp;_app_id=central_doc_viewer&amp;center_on_screen=true&amp;width=950&amp;height=800&amp;_dd2=%26f%3Dsld%26c%3Dtrue%26os%3D151084%26oe%3D151089" TargetMode="External"/><Relationship Id="rId581" Type="http://schemas.openxmlformats.org/officeDocument/2006/relationships/hyperlink" Target="fdsup://factset/Doc%20Viewer%20Single?float_window=true&amp;positioning_strategy=center_on_screen&amp;_doc_docfn=U2FsdGVkX19SPKBXDVfXBfiqAEaA+rFEsVlldC52LmaZZSN97w1rXLTjQ3U20RhaU5DRwLaya9jJ0ttpmliuYG5cZtTy9pqNNOVU//QONlw=&amp;_app_id=central_doc_viewer&amp;center_on_screen=true&amp;width=950&amp;height=800&amp;_dd2=%26f%3Dsld%26c%3Dtrue%26os%3D152543%26oe%3D152548" TargetMode="External"/><Relationship Id="rId71" Type="http://schemas.openxmlformats.org/officeDocument/2006/relationships/hyperlink" Target="fdsup://factset/Doc%20Viewer%20Single?float_window=true&amp;positioning_strategy=center_on_screen&amp;_doc_docfn=U2FsdGVkX18xi7SIHj2J97O+eE05jcXbQhfKk90a3ZKK8syFfs4GhdcjYm3lHeTOenvDjn+7JpLTPutimGJdmxpQX7n14DHN5WyHALdrFF0=&amp;_app_id=central_doc_viewer&amp;center_on_screen=true&amp;width=950&amp;height=800&amp;_dd2=%26f%3Dsld%26c%3Dtrue%26os%3D142282%26oe%3D142285" TargetMode="External"/><Relationship Id="rId234" Type="http://schemas.openxmlformats.org/officeDocument/2006/relationships/hyperlink" Target="fdsup://factset/Doc%20Viewer%20Single?float_window=true&amp;positioning_strategy=center_on_screen&amp;_doc_docfn=U2FsdGVkX19K04crU4Wnrch0bmze4d0/wiRSk/j6dclkUCh1eyQ3bzndyiuFs/j6GDXxnD7niJ4J2NiBGhAddqTh1YYe979oKLHFmFDo11s=&amp;_app_id=central_doc_viewer&amp;center_on_screen=true&amp;width=950&amp;height=800&amp;_dd2=%26f%3Dsld%26c%3Dtrue%26os%3D236296%26oe%3D236301" TargetMode="External"/><Relationship Id="rId679" Type="http://schemas.openxmlformats.org/officeDocument/2006/relationships/hyperlink" Target="fdsup://factset/Doc%20Viewer%20Single?float_window=true&amp;positioning_strategy=center_on_screen&amp;_doc_docfn=U2FsdGVkX18XGld5K+Pm7SWNdWM32wt8bqA2dzejArU6GFojE8ZbGm/23xZBgWspAUhuK6wCRy2Vpd26YiAKzqYnGhCa9B7vrv5bGXP7A3I=&amp;_app_id=central_doc_viewer&amp;center_on_screen=true&amp;width=950&amp;height=800&amp;_dd2=%26f%3Dsld%26c%3Dtrue%26os%3D147275%26oe%3D147280" TargetMode="External"/><Relationship Id="rId2" Type="http://schemas.openxmlformats.org/officeDocument/2006/relationships/hyperlink" Target="fdsup://factset/Doc%20Viewer%20Single?float_window=true&amp;positioning_strategy=center_on_screen&amp;_doc_docfn=U2FsdGVkX1/g10R+kFEhtJ7mOZuo3AIJ57Go29AxCuVzZuVbrvMRoz0CgTUO2WJQnTt1rJ8oCq/tNR2SCwN+jI2+ZvVAHkWaQxY68jSUmME=&amp;_app_id=central_doc_viewer&amp;center_on_screen=true&amp;width=950&amp;height=800&amp;_dd2=%26f%3Dsld%26c%3Dtrue%26os%3D130977%26oe%3D130982" TargetMode="External"/><Relationship Id="rId29" Type="http://schemas.openxmlformats.org/officeDocument/2006/relationships/hyperlink" Target="fdsup://factset/Doc%20Viewer%20Single?float_window=true&amp;positioning_strategy=center_on_screen&amp;_doc_docfn=U2FsdGVkX18sVxVL0wu80iYCLdD3BwDwznG30X2z04+RQJOMgNhG/x0nnVvmznZhVpawZCuBTsep2Ih8SmJwqxQ5iB8q5cZ/exrQlaIYuAc=&amp;_app_id=central_doc_viewer&amp;center_on_screen=true&amp;width=950&amp;height=800&amp;_dd2=%26f%3Dsld%26c%3Dtrue%26os%3D140177%26oe%3D140182" TargetMode="External"/><Relationship Id="rId441" Type="http://schemas.openxmlformats.org/officeDocument/2006/relationships/hyperlink" Target="fdsup://factset/Doc%20Viewer%20Single?float_window=true&amp;positioning_strategy=center_on_screen&amp;_doc_docfn=U2FsdGVkX1/0UuzQTEWj8++CkYCwuN02HCIjqyPOt83+splvWUAFeKTrrSVhu65oXIrpz4fdoSOs486rZS50HRZ4qQW8ATObJwz3RA+HYpo=&amp;_app_id=central_doc_viewer&amp;center_on_screen=true&amp;width=950&amp;height=800&amp;_dd2=%26f%3Dsld%26c%3Dtrue%26os%3D243275%26oe%3D243282" TargetMode="External"/><Relationship Id="rId539" Type="http://schemas.openxmlformats.org/officeDocument/2006/relationships/hyperlink" Target="fdsup://factset/Doc%20Viewer%20Single?float_window=true&amp;positioning_strategy=center_on_screen&amp;_doc_docfn=U2FsdGVkX1+k1VBKua15O9mgM4RWjjeeOm6U++45wiNxnIKZdTaJPYgeFzJHhguJpWyPyxKZAGrpXx36HCKBmgAlK9anjGjtDRJH9SyQ6dc=&amp;_app_id=central_doc_viewer&amp;center_on_screen=true&amp;width=950&amp;height=800&amp;_dd2=%26f%3Dsld%26c%3Dtrue%26os%3D241098%26oe%3D241101" TargetMode="External"/><Relationship Id="rId746" Type="http://schemas.openxmlformats.org/officeDocument/2006/relationships/hyperlink" Target="fdsup://factset/Doc%20Viewer%20Single?float_window=true&amp;positioning_strategy=center_on_screen&amp;_doc_docfn=U2FsdGVkX18B+3N4/rHeMfLa2X4uJh2XzqWzN2/djMl+3/cuxks7+ja5ZLJAjROrD0UD47dYlcDtmkO4EbEKxuJf71MD2OANHvTl/NFn8v8=&amp;_app_id=central_doc_viewer&amp;center_on_screen=true&amp;width=950&amp;height=800&amp;_dd2=%26f%3Dsld%26c%3Dtrue%26os%3D206411%26oe%3D206414" TargetMode="External"/><Relationship Id="rId178" Type="http://schemas.openxmlformats.org/officeDocument/2006/relationships/hyperlink" Target="fdsup://factset/Doc%20Viewer%20Single?float_window=true&amp;positioning_strategy=center_on_screen&amp;_doc_docfn=U2FsdGVkX1//z7nKwSwKk87MkUsA68oGK8xYIjzGLcXv9FAG9KzGRxAHKsgTlpOKK2l3u3BDeye3sZduuv+DJxnIDk5Olgy2wWhLINOlpiU=&amp;_app_id=central_doc_viewer&amp;center_on_screen=true&amp;width=950&amp;height=800&amp;_dd2=%26f%3Dsld%26c%3Dtrue%26os%3D133727%26oe%3D133732" TargetMode="External"/><Relationship Id="rId301" Type="http://schemas.openxmlformats.org/officeDocument/2006/relationships/hyperlink" Target="fdsup://factset/Doc%20Viewer%20Single?float_window=true&amp;positioning_strategy=center_on_screen&amp;_doc_docfn=U2FsdGVkX1+1AcGY91A3P4/ZytC2guArkDWw2EFXd2a9ZgMeRFuo20u5J2JLqPxj3VLVxl0A5kS9JOcMjDDcxLpCvWuv/EEgNqjvjIITvVY=&amp;_app_id=central_doc_viewer&amp;center_on_screen=true&amp;width=950&amp;height=800&amp;_dd2=%26f%3Dsld%26c%3Dtrue%26os%3D72885%26oe%3D72892" TargetMode="External"/><Relationship Id="rId82" Type="http://schemas.openxmlformats.org/officeDocument/2006/relationships/hyperlink" Target="fdsup://factset/Doc%20Viewer%20Single?float_window=true&amp;positioning_strategy=center_on_screen&amp;_doc_docfn=U2FsdGVkX18yBeshjvYVzpncANcGtbMr7iySTD6rktnpG7Ye3xyqvlMSEGxmMc0XNlCd4A0ahn7rSZF75u7/Jnjt7PXURdEflM8prJdcR4I=&amp;_app_id=central_doc_viewer&amp;center_on_screen=true&amp;width=950&amp;height=800&amp;_dd2=%26f%3Dsld%26c%3Dtrue%26os%3D190489%26oe%3D190494" TargetMode="External"/><Relationship Id="rId385" Type="http://schemas.openxmlformats.org/officeDocument/2006/relationships/hyperlink" Target="fdsup://factset/Doc%20Viewer%20Single?float_window=true&amp;positioning_strategy=center_on_screen&amp;_doc_docfn=U2FsdGVkX1+UjQ92W1cpc9LhDoIBst5NxjhEvp/OJqJA7KCv5qjRdOi9ra1EXXQdjytHui/Jodx0+CNL5kJcAX1iRoXpNXse7gAlYLLgvbA=&amp;_app_id=central_doc_viewer&amp;center_on_screen=true&amp;width=950&amp;height=800&amp;_dd2=%26f%3Dsld%26c%3Dtrue%26os%3D252682%26oe%3D252687" TargetMode="External"/><Relationship Id="rId592" Type="http://schemas.openxmlformats.org/officeDocument/2006/relationships/hyperlink" Target="fdsup://factset/Doc%20Viewer%20Single?float_window=true&amp;positioning_strategy=center_on_screen&amp;_doc_docfn=U2FsdGVkX19WP2vD3kqGLyUaHjvOKgI7k19jANpfa0hGC2+LPj0yKdG0rWfeh4HmjSRjCf/kCYDmc9/945jzPepsJx9udF4end9IHDK+R+w=&amp;_app_id=central_doc_viewer&amp;center_on_screen=true&amp;width=950&amp;height=800&amp;_dd2=%26f%3Dsld%26c%3Dtrue%26os%3D143642%26oe%3D143647" TargetMode="External"/><Relationship Id="rId606" Type="http://schemas.openxmlformats.org/officeDocument/2006/relationships/hyperlink" Target="fdsup://factset/Doc%20Viewer%20Single?float_window=true&amp;positioning_strategy=center_on_screen&amp;_doc_docfn=U2FsdGVkX1/hlfxnwowcqj2WDQfOtJ0YB5rSnG6zTQ3e5vbqfKGhRsZjxEte6TVSC3eyD5YHZ9zw3HJV7FKEpZ+3zL8GA6aJB2tSx2U/Mjs=&amp;_app_id=central_doc_viewer&amp;center_on_screen=true&amp;width=950&amp;height=800&amp;_dd2=%26f%3Dsld%26c%3Dtrue%26os%3D154245%26oe%3D154249" TargetMode="External"/><Relationship Id="rId245" Type="http://schemas.openxmlformats.org/officeDocument/2006/relationships/hyperlink" Target="fdsup://factset/Doc%20Viewer%20Single?float_window=true&amp;positioning_strategy=center_on_screen&amp;_doc_docfn=U2FsdGVkX19v+9lgTN4wfAissBfyvCw8M9tyEwR5QlBU1TaeGk1VYE2677h+FmJUEhqL8n1y9GxHv48YX4n2L7CUrqJbRxMt3r32LhjmGsM=&amp;_app_id=central_doc_viewer&amp;center_on_screen=true&amp;width=950&amp;height=800&amp;_dd2=%26f%3Dsld%26c%3Dtrue%26os%3D146413%26oe%3D146418" TargetMode="External"/><Relationship Id="rId452" Type="http://schemas.openxmlformats.org/officeDocument/2006/relationships/hyperlink" Target="fdsup://factset/Doc%20Viewer%20Single?float_window=true&amp;positioning_strategy=center_on_screen&amp;_doc_docfn=U2FsdGVkX19Wq6nBqd1YpzDCJzz3i5va5sencnHkENldilD5WHocSbEszAh1ZWCKvPO5luwcosPJc2DeiStWGtWUUIIepX7n2KBAhXRFmBc=&amp;_app_id=central_doc_viewer&amp;center_on_screen=true&amp;width=950&amp;height=800&amp;_dd2=%26f%3Dsld%26c%3Dtrue%26os%3D146172%26oe%3D146179" TargetMode="External"/><Relationship Id="rId105" Type="http://schemas.openxmlformats.org/officeDocument/2006/relationships/hyperlink" Target="fdsup://factset/Doc%20Viewer%20Single?float_window=true&amp;positioning_strategy=center_on_screen&amp;_doc_docfn=U2FsdGVkX182KARi1vMbh9NomTYHlW1gSipUKhTtBHdRQG9EWMTgbouHEtr/ZCv8r56bks2d0P4K7R2neIJ5P/kTfyzkDKcTQgWXl9mtCfs=&amp;_app_id=central_doc_viewer&amp;center_on_screen=true&amp;width=950&amp;height=800&amp;_dd2=%26f%3Dsld%26c%3Dtrue%26os%3D141987%26oe%3D141990" TargetMode="External"/><Relationship Id="rId312" Type="http://schemas.openxmlformats.org/officeDocument/2006/relationships/hyperlink" Target="fdsup://factset/Doc%20Viewer%20Single?float_window=true&amp;positioning_strategy=center_on_screen&amp;_doc_docfn=U2FsdGVkX18Uu+LhX3pQYkyPAF4EvUTe2yqUZPNYy7zrfLTaQjf7dtyD2t72KaDEYA7IB35j6hLJzldviNAszmZtJ5vi2NcmJNvRzxrcRUA=&amp;_app_id=central_doc_viewer&amp;center_on_screen=true&amp;width=950&amp;height=800&amp;_dd2=%26f%3Dsld%26c%3Dtrue%26os%3D236319%26oe%3D236326" TargetMode="External"/><Relationship Id="rId757" Type="http://schemas.openxmlformats.org/officeDocument/2006/relationships/hyperlink" Target="fdsup://factset/Doc%20Viewer%20Single?float_window=true&amp;positioning_strategy=center_on_screen&amp;_doc_docfn=U2FsdGVkX18J46lE8ol91I+Q9fYhqeCxXjk04njF1/RdZ+OrnbyrtySkb1nzJIVpL3y+nb+BmfhQgm6a8TacRmb5kJGagBCaUuLWY0fM2c4=&amp;_app_id=central_doc_viewer&amp;center_on_screen=true&amp;width=950&amp;height=800&amp;_dd2=%26f%3Dsld%26c%3Dtrue%26os%3D179329%26oe%3D179332" TargetMode="External"/><Relationship Id="rId93" Type="http://schemas.openxmlformats.org/officeDocument/2006/relationships/hyperlink" Target="fdsup://factset/Doc%20Viewer%20Single?float_window=true&amp;positioning_strategy=center_on_screen&amp;_doc_docfn=U2FsdGVkX181p3w1R36pIRvD7X26/0oVxBlzqWMxeceIJW3zsYMQtuR7zJRKDVJaR+N80X0Zx39+5tPoJHrqJlq1oPsjNbKA4JhgM+C0rC4=&amp;_app_id=central_doc_viewer&amp;center_on_screen=true&amp;width=950&amp;height=800&amp;_dd2=%26f%3Dsld%26c%3Dtrue%26os%3D155828%26oe%3D155833" TargetMode="External"/><Relationship Id="rId189" Type="http://schemas.openxmlformats.org/officeDocument/2006/relationships/hyperlink" Target="fdsup://factset/Doc%20Viewer%20Single?float_window=true&amp;positioning_strategy=center_on_screen&amp;_doc_docfn=U2FsdGVkX1/TFlsOrtRrcjF1YCBYXxYTbWKIja6x3/LNO6IXb4FZSKXG/n5bGb4q9Fl5nT7LX59HLZoI1ujVIFyuKTb9FIKNW/szo+19yA8=&amp;_app_id=central_doc_viewer&amp;center_on_screen=true&amp;width=950&amp;height=800&amp;_dd2=%26f%3Dsld%26c%3Dtrue%26os%3D157721%26oe%3D157726" TargetMode="External"/><Relationship Id="rId396" Type="http://schemas.openxmlformats.org/officeDocument/2006/relationships/hyperlink" Target="fdsup://factset/Doc%20Viewer%20Single?float_window=true&amp;positioning_strategy=center_on_screen&amp;_doc_docfn=U2FsdGVkX18fvBMb2GqYA7Mp6ef3BEkBuO4uOVQJK2y7LtqpFDtF0crypUoKzkfAkkH6XzU7QnZaV9pH99K3n0FF2TxX5xQteoAiLRHOsYw=&amp;_app_id=central_doc_viewer&amp;center_on_screen=true&amp;width=950&amp;height=800&amp;_dd2=%26f%3Dsld%26c%3Dtrue%26os%3D150299%26oe%3D150304" TargetMode="External"/><Relationship Id="rId617" Type="http://schemas.openxmlformats.org/officeDocument/2006/relationships/hyperlink" Target="fdsup://factset/Doc%20Viewer%20Single?float_window=true&amp;positioning_strategy=center_on_screen&amp;_doc_docfn=U2FsdGVkX183AsaXlCSTbW0Fm5oz1oFelpO2P3X/ILPvVhcdiqqUuBDwVdL8htpgS7pxlYF60f6Yr1vKfBBKzjdVDK1Oo1stNaDs6cmj6V0=&amp;_app_id=central_doc_viewer&amp;center_on_screen=true&amp;width=950&amp;height=800&amp;_dd2=%26f%3Dsld%26c%3Dtrue%26os%3D145380%26oe%3D145384" TargetMode="External"/><Relationship Id="rId256" Type="http://schemas.openxmlformats.org/officeDocument/2006/relationships/hyperlink" Target="fdsup://factset/Doc%20Viewer%20Single?float_window=true&amp;positioning_strategy=center_on_screen&amp;_doc_docfn=U2FsdGVkX18hfcelQST+ieJBNWY2n95yqKaICKt+Z2x4IEq3KWrmzxa0S3hWIaP7xCidTqTgZMHyD2/ufRLa0sG3g2USwmuVBiNHUjIhZsM=&amp;_app_id=central_doc_viewer&amp;center_on_screen=true&amp;width=950&amp;height=800&amp;_dd2=%26f%3Dsld%26c%3Dtrue%26os%3D216240%26oe%3D216242" TargetMode="External"/><Relationship Id="rId463" Type="http://schemas.openxmlformats.org/officeDocument/2006/relationships/hyperlink" Target="fdsup://factset/Doc%20Viewer%20Single?float_window=true&amp;positioning_strategy=center_on_screen&amp;_doc_docfn=U2FsdGVkX19Z4wwR7hjbWbmiUckhF+67s/p7/VTc4SFsCjBDhfIvkGHjV5LiLihZ4YnGQLWM6W92/C8r4Rq0uy6xK5mgmRSXueZqQwSHUbE=&amp;_app_id=central_doc_viewer&amp;center_on_screen=true&amp;width=950&amp;height=800&amp;_dd2=%26f%3Dsld%26c%3Dtrue%26os%3D150927%26oe%3D150928" TargetMode="External"/><Relationship Id="rId670" Type="http://schemas.openxmlformats.org/officeDocument/2006/relationships/hyperlink" Target="fdsup://factset/Doc%20Viewer%20Single?float_window=true&amp;positioning_strategy=center_on_screen&amp;_doc_docfn=U2FsdGVkX19f+j/4Y2ZHJenn2/NB5Ks1NYXltnJ/hqkCqg4RR8m2ijmyfrpecumg/KgxMQnxB5oditcnOfP69XcxG/aew7xpuwDUnm/qd8I=&amp;_app_id=central_doc_viewer&amp;center_on_screen=true&amp;width=950&amp;height=800&amp;_dd2=%26f%3Dsld%26c%3Dtrue%26os%3D1420762%26oe%3D1420767" TargetMode="External"/><Relationship Id="rId116" Type="http://schemas.openxmlformats.org/officeDocument/2006/relationships/hyperlink" Target="fdsup://factset/Doc%20Viewer%20Single?float_window=true&amp;positioning_strategy=center_on_screen&amp;_doc_docfn=U2FsdGVkX1+4Fd7nqY0PQpCYPrqcr9tp1hBwNI6SUkvq/j+E9NoAKTsKtRy/CfN3rGrMSxau/Hka0SGaurXfhJ7Nl/3UGiFR6f0AW5D+ORY=&amp;_app_id=central_doc_viewer&amp;center_on_screen=true&amp;width=950&amp;height=800&amp;_dd2=%26f%3Dsld%26c%3Dtrue%26os%3D143210%26oe%3D143213" TargetMode="External"/><Relationship Id="rId323" Type="http://schemas.openxmlformats.org/officeDocument/2006/relationships/hyperlink" Target="fdsup://factset/Doc%20Viewer%20Single?float_window=true&amp;positioning_strategy=center_on_screen&amp;_doc_docfn=U2FsdGVkX19oxTamCr7Ey5+3o+QyaPZKYVs+kYbiIJp6CVuuTZll/ngCHMUpZ3l5idisCpIoHZ4nyPNhGaiIQtXKPvhBo1kOQXwhxOD57Pw=&amp;_app_id=central_doc_viewer&amp;center_on_screen=true&amp;width=950&amp;height=800&amp;_dd2=%26f%3Dsld%26c%3Dtrue%26os%3D139719%26oe%3D139724" TargetMode="External"/><Relationship Id="rId530" Type="http://schemas.openxmlformats.org/officeDocument/2006/relationships/hyperlink" Target="fdsup://factset/Doc%20Viewer%20Single?float_window=true&amp;positioning_strategy=center_on_screen&amp;_doc_docfn=U2FsdGVkX1++DR0y1/S09M6K9ttMN6+0as+EDX0AxeaDVmyKfTNk4r+ZsanCgxc/v+DZF7jUmZTVEGEi68FbBkCkH4BD0fbype97IJT52hE=&amp;_app_id=central_doc_viewer&amp;center_on_screen=true&amp;width=950&amp;height=800&amp;_dd2=%26f%3Dsld%26c%3Dtrue%26os%3D141275%26oe%3D141278" TargetMode="External"/><Relationship Id="rId20" Type="http://schemas.openxmlformats.org/officeDocument/2006/relationships/hyperlink" Target="fdsup://factset/Doc%20Viewer%20Single?float_window=true&amp;positioning_strategy=center_on_screen&amp;_doc_docfn=U2FsdGVkX18rLW+8uD6fQYeOHuLp2NkbCNxvCOEbncYDdJuPgQA+1j7ghjKSHxMzGrIOgq3wv0iYUBbm8jr0z0GcTkgu0RsTHW2/hyMbKTA=&amp;_app_id=central_doc_viewer&amp;center_on_screen=true&amp;width=950&amp;height=800&amp;_dd2=%26f%3Dsld%26c%3Dtrue%26os%3D147680%26oe%3D147685" TargetMode="External"/><Relationship Id="rId628" Type="http://schemas.openxmlformats.org/officeDocument/2006/relationships/hyperlink" Target="fdsup://factset/Doc%20Viewer%20Single?float_window=true&amp;positioning_strategy=center_on_screen&amp;_doc_docfn=U2FsdGVkX19WuUxBygz29B6SOLjOBDsIwQeerT7Hb8lIyfV7oYbZ+IALlEp8MntaEMdGK4Oie+/dcpW2ziMMt1Ru1NZSkEh8g/QpcQ78zYg=&amp;_app_id=central_doc_viewer&amp;center_on_screen=true&amp;width=950&amp;height=800&amp;_dd2=%26f%3Dsld%26c%3Dtrue%26os%3D82344%26oe%3D82349" TargetMode="External"/><Relationship Id="rId267" Type="http://schemas.openxmlformats.org/officeDocument/2006/relationships/hyperlink" Target="fdsup://factset/Doc%20Viewer%20Single?float_window=true&amp;positioning_strategy=center_on_screen&amp;_doc_docfn=U2FsdGVkX1/W9Kd/C5ffSivfVuE4kvbOEXPQZdtWImUy56GGcneKDxIiwVV7Zi9Ij2uu9wWNKP7LqbZCzX3hZ4u/9KOlfOJUsa63WDPaSbY=&amp;_app_id=central_doc_viewer&amp;center_on_screen=true&amp;width=950&amp;height=800&amp;_dd2=%26f%3Dsld%26c%3Dtrue%26os%3D147095%26oe%3D147100" TargetMode="External"/><Relationship Id="rId474" Type="http://schemas.openxmlformats.org/officeDocument/2006/relationships/hyperlink" Target="fdsup://factset/Doc%20Viewer%20Single?float_window=true&amp;positioning_strategy=center_on_screen&amp;_doc_docfn=U2FsdGVkX19b1aiA8nRG4n+2xD2tiixgzonosXHPER8bXJ0XzVkIlybvfdU20VWpRuHUAWEM6rxvxBJSSlhlehz1fpPeRBAyY/pljzghE4I=&amp;_app_id=central_doc_viewer&amp;center_on_screen=true&amp;width=950&amp;height=800&amp;_dd2=%26f%3Dsld%26c%3Dtrue%26os%3D152158%26oe%3D152161" TargetMode="External"/><Relationship Id="rId127" Type="http://schemas.openxmlformats.org/officeDocument/2006/relationships/hyperlink" Target="fdsup://factset/Doc%20Viewer%20Single?float_window=true&amp;positioning_strategy=center_on_screen&amp;_doc_docfn=U2FsdGVkX1/zAgeewR4g0eFQXyGzkvuoxHq+g1Hyppb8OJIrm1TymC7A9aqdz0Wy4+b36+E0zLixrZdybx1aM+yDkPtSJMiCnC7BNl5wIwg=&amp;_app_id=central_doc_viewer&amp;center_on_screen=true&amp;width=950&amp;height=800&amp;_dd2=%26f%3Dsld%26c%3Dtrue%26os%3D125831%26oe%3D125833" TargetMode="External"/><Relationship Id="rId681" Type="http://schemas.openxmlformats.org/officeDocument/2006/relationships/hyperlink" Target="fdsup://factset/Doc%20Viewer%20Single?float_window=true&amp;positioning_strategy=center_on_screen&amp;_doc_docfn=U2FsdGVkX1+OY/tfKyBqYAHrqpXMAkLzP4icmz4mVyr8oH/rwusTKzr/paev/s0GObtrXn8oLGeN5CajIXFkKOogA5WRunTRKz258kwUHIc=&amp;_app_id=central_doc_viewer&amp;center_on_screen=true&amp;width=950&amp;height=800&amp;_dd2=%26f%3Dsld%26c%3Dtrue%26os%3D155367%26oe%3D155372" TargetMode="External"/><Relationship Id="rId31" Type="http://schemas.openxmlformats.org/officeDocument/2006/relationships/hyperlink" Target="fdsup://factset/Doc%20Viewer%20Single?float_window=true&amp;positioning_strategy=center_on_screen&amp;_doc_docfn=U2FsdGVkX19fFZyPQuHiFBH4wtVyXGKaDD9jQ4C9bwfUmbY1CnecpHOm/0K0Vq/jnPXKvQUReAWMVxopxtiDFagesr9FabmcF7Ujx2MJol8=&amp;_app_id=central_doc_viewer&amp;center_on_screen=true&amp;width=950&amp;height=800&amp;_dd2=%26f%3Dsld%26c%3Dtrue%26os%3D208633%26oe%3D208638" TargetMode="External"/><Relationship Id="rId334" Type="http://schemas.openxmlformats.org/officeDocument/2006/relationships/hyperlink" Target="fdsup://factset/Doc%20Viewer%20Single?float_window=true&amp;positioning_strategy=center_on_screen&amp;_doc_docfn=U2FsdGVkX1+5SXi/pTE9qMvZ3HYwoujNEGk2rl2ECvTryRwOKl7juXXj+k6FEud1An1omedabJSdkkL/sGB12BJZmS+J7kRQzoslS10NiX8=&amp;_app_id=central_doc_viewer&amp;center_on_screen=true&amp;width=950&amp;height=800&amp;_dd2=%26f%3Dsld%26c%3Dtrue%26os%3D239012%26oe%3D239017" TargetMode="External"/><Relationship Id="rId541" Type="http://schemas.openxmlformats.org/officeDocument/2006/relationships/hyperlink" Target="fdsup://factset/Doc%20Viewer%20Single?float_window=true&amp;positioning_strategy=center_on_screen&amp;_doc_docfn=U2FsdGVkX190pBdAVtGfL5QEom6v1D3eqd2Xdn+8t4Gv1FLTL3DTHnh8Xdq+3SoePE1BNqZb0Uq+j9VxGlbojejfGzhY1jHzQ1lXM81AzPY=&amp;_app_id=central_doc_viewer&amp;center_on_screen=true&amp;width=950&amp;height=800&amp;_dd2=%26f%3Dsld%26c%3Dtrue%26os%3D169584%26oe%3D169589" TargetMode="External"/><Relationship Id="rId639" Type="http://schemas.openxmlformats.org/officeDocument/2006/relationships/hyperlink" Target="fdsup://factset/Doc%20Viewer%20Single?float_window=true&amp;positioning_strategy=center_on_screen&amp;_doc_docfn=U2FsdGVkX1/2L9um5nFfvio0KUke+QbFJFEID1tZgLWlfmwGPBEiVeXYy9sJ+TczeeOuxzCPQZkaEwAcOIh03DgF7tEvxIWcxJcvEb4qV2I=&amp;_app_id=central_doc_viewer&amp;center_on_screen=true&amp;width=950&amp;height=800&amp;_dd2=%26f%3Dsld%26c%3Dtrue%26os%3D244576%26oe%3D244579" TargetMode="External"/><Relationship Id="rId4" Type="http://schemas.openxmlformats.org/officeDocument/2006/relationships/hyperlink" Target="fdsup://factset/Doc%20Viewer%20Single?float_window=true&amp;positioning_strategy=center_on_screen&amp;_doc_docfn=U2FsdGVkX1+LjIJqcuBr4qXw/3byN1/btfU/mmBEOczQAxjdmoQwWU97gI28gAYfytkUb3U8vGEW1KvYKRMsmYn56ct+VZg5qwjH8jtXAR0=&amp;_app_id=central_doc_viewer&amp;center_on_screen=true&amp;width=950&amp;height=800&amp;_dd2=%26f%3Dsld%26c%3Dtrue%26os%3D146333%26oe%3D146338" TargetMode="External"/><Relationship Id="rId180" Type="http://schemas.openxmlformats.org/officeDocument/2006/relationships/hyperlink" Target="fdsup://factset/Doc%20Viewer%20Single?float_window=true&amp;positioning_strategy=center_on_screen&amp;_doc_docfn=U2FsdGVkX187pCUco/AUN9PKygiy80wDddPFcxLe5HUbdPvVK0+cYUYUQAfiStdTannMhjCtwzDl9EX+nUV+N+OL5msXA/lpmXvPOyTvehw=&amp;_app_id=central_doc_viewer&amp;center_on_screen=true&amp;width=950&amp;height=800&amp;_dd2=%26f%3Dsld%26c%3Dtrue%26os%3D143921%26oe%3D143926" TargetMode="External"/><Relationship Id="rId236" Type="http://schemas.openxmlformats.org/officeDocument/2006/relationships/hyperlink" Target="fdsup://factset/Doc%20Viewer%20Single?float_window=true&amp;positioning_strategy=center_on_screen&amp;_doc_docfn=U2FsdGVkX187K26LSoYyK/RJDeXv1KDRlEMpRdD9WIVIld3+9trA6Za36VKWuFO/SGCT0H93SlK1c8Dr3NZzOyc0KkBfyPgTlVTvGo9ea30=&amp;_app_id=central_doc_viewer&amp;center_on_screen=true&amp;width=950&amp;height=800&amp;_dd2=%26f%3Dsld%26c%3Dtrue%26os%3D222836%26oe%3D222841" TargetMode="External"/><Relationship Id="rId278" Type="http://schemas.openxmlformats.org/officeDocument/2006/relationships/hyperlink" Target="fdsup://factset/Doc%20Viewer%20Single?float_window=true&amp;positioning_strategy=center_on_screen&amp;_doc_docfn=U2FsdGVkX19c1AlhfYBZhGGeYMYw+iXrJQRQcSIGq5tbXE9qrZoIqKZnrVZ84D8pLPSoM+TZf3Dk3mAqnzXJoRo4ioizXKLdz0HsjF4QtHU=&amp;_app_id=central_doc_viewer&amp;center_on_screen=true&amp;width=950&amp;height=800&amp;_dd2=%26f%3Dsld%26c%3Dtrue%26os%3D139876%26oe%3D139881" TargetMode="External"/><Relationship Id="rId401" Type="http://schemas.openxmlformats.org/officeDocument/2006/relationships/hyperlink" Target="fdsup://factset/Doc%20Viewer%20Single?float_window=true&amp;positioning_strategy=center_on_screen&amp;_doc_docfn=U2FsdGVkX1+u6pMLte0DpnSb7iEsHnvhAt1GLuAsyuv7eh398dculwtNCHQEz40/kCAZdeBRdz1ztMUSlK43SGuw59Gq8gnsFkhv8olgFys=&amp;_app_id=central_doc_viewer&amp;center_on_screen=true&amp;width=950&amp;height=800&amp;_dd2=%26f%3Dsld%26c%3Dtrue%26os%3D75387%26oe%3D75388" TargetMode="External"/><Relationship Id="rId443" Type="http://schemas.openxmlformats.org/officeDocument/2006/relationships/hyperlink" Target="fdsup://factset/Doc%20Viewer%20Single?float_window=true&amp;positioning_strategy=center_on_screen&amp;_doc_docfn=U2FsdGVkX19mTvVnvcrf+PqQd2bGZ2X6NTZpt5gAQ7i0x3l7JMhr7tj7Uj1ixKFw1hl+42utdb9470jW/fQtqNdSWHyd4KF2IiLikaXP1Ec=&amp;_app_id=central_doc_viewer&amp;center_on_screen=true&amp;width=950&amp;height=800&amp;_dd2=%26f%3Dsld%26c%3Dtrue%26os%3D172645%26oe%3D172652" TargetMode="External"/><Relationship Id="rId650" Type="http://schemas.openxmlformats.org/officeDocument/2006/relationships/hyperlink" Target="fdsup://factset/Doc%20Viewer%20Single?float_window=true&amp;positioning_strategy=center_on_screen&amp;_doc_docfn=U2FsdGVkX18I1wPsu0bKBO8ftlVWOVbjEYkTTY0BiDT5UzxBJWmQvZhOfRtZVCkkxH2fPZhp0SKy9R9mLfEMeyHQNT/EUORFX3bLJqpxeMM=&amp;_app_id=central_doc_viewer&amp;center_on_screen=true&amp;width=950&amp;height=800&amp;_dd2=%26f%3Dsld%26c%3Dtrue%26os%3D147475%26oe%3D147482" TargetMode="External"/><Relationship Id="rId303" Type="http://schemas.openxmlformats.org/officeDocument/2006/relationships/hyperlink" Target="fdsup://factset/Doc%20Viewer%20Single?float_window=true&amp;positioning_strategy=center_on_screen&amp;_doc_docfn=U2FsdGVkX19ujPwYlYQYB5qE0mcLq76I0PDh59sEP0NqQTdwQvuR5X7Yufg+DQogxnyuagVDgpJyszlgGuXQ733Tzc8WKYRETFMNmNUS3n4=&amp;_app_id=central_doc_viewer&amp;center_on_screen=true&amp;width=950&amp;height=800&amp;_dd2=%26f%3Dsld%26c%3Dtrue%26os%3D137006%26oe%3D137011" TargetMode="External"/><Relationship Id="rId485" Type="http://schemas.openxmlformats.org/officeDocument/2006/relationships/hyperlink" Target="fdsup://factset/Doc%20Viewer%20Single?float_window=true&amp;positioning_strategy=center_on_screen&amp;_doc_docfn=U2FsdGVkX19rVChNXLwcX+7+t5exxhwFSu85GtlYNcVJ08OpUe4ppZv5KJ3i2Yep/Fmz9MGp1FTkwPcLOE5mYkYMtC+Som3epng9FYSxCXE=&amp;_app_id=central_doc_viewer&amp;center_on_screen=true&amp;width=950&amp;height=800&amp;_dd2=%26f%3Dsld%26c%3Dtrue%26os%3D153086%26oe%3D153090" TargetMode="External"/><Relationship Id="rId692" Type="http://schemas.openxmlformats.org/officeDocument/2006/relationships/hyperlink" Target="fdsup://factset/Doc%20Viewer%20Single?float_window=true&amp;positioning_strategy=center_on_screen&amp;_doc_docfn=U2FsdGVkX196MdGEMMVi/MK4YEDNAEiCbkEJr4mPAvYzznzpOVYYY+P+CxVaAk/7U+kRCUhC7CB2eWt/hLnF78Jhi6Leye6zINUihOHxUaM=&amp;_app_id=central_doc_viewer&amp;center_on_screen=true&amp;width=950&amp;height=800&amp;_dd2=%26f%3Dsld%26c%3Dtrue%26os%3D146693%26oe%3D146698" TargetMode="External"/><Relationship Id="rId706" Type="http://schemas.openxmlformats.org/officeDocument/2006/relationships/hyperlink" Target="fdsup://factset/Doc%20Viewer%20Single?float_window=true&amp;positioning_strategy=center_on_screen&amp;_doc_docfn=U2FsdGVkX19kZA9XggmhfLBlX45ak0LTmIBbpnbSytgu3VVSznlX2vVj4iw0p9I45fLxmq0TLktZV6a416GwoXs4jcylbSf18xwurpifS4w=&amp;_app_id=central_doc_viewer&amp;center_on_screen=true&amp;width=950&amp;height=800&amp;_dd2=%26f%3Dsld%26c%3Dtrue%26os%3D176453%26oe%3D176456" TargetMode="External"/><Relationship Id="rId748" Type="http://schemas.openxmlformats.org/officeDocument/2006/relationships/hyperlink" Target="fdsup://factset/Doc%20Viewer%20Single?float_window=true&amp;positioning_strategy=center_on_screen&amp;_doc_docfn=U2FsdGVkX1+4OPvsXK/FWlrUPQD/4MJpZRxSGzlAY3STI4FA6yZlPug89OoCfU8emgf21s4hwAvpATRxi9WpubRhOMZUkcFZZKZ7saCiJVk=&amp;_app_id=central_doc_viewer&amp;center_on_screen=true&amp;width=950&amp;height=800&amp;_dd2=%26f%3Dsld%26c%3Dtrue%26os%3D248703%26oe%3D248706" TargetMode="External"/><Relationship Id="rId42" Type="http://schemas.openxmlformats.org/officeDocument/2006/relationships/hyperlink" Target="fdsup://factset/Doc%20Viewer%20Single?float_window=true&amp;positioning_strategy=center_on_screen&amp;_doc_docfn=U2FsdGVkX1/ITt5qW4KNN+e4VOXBYpe3J42jkW2Qw4hO0bY7PqiVks4T1hJgUWesSdZxBUTZjtv1vAMp+2k896cmzM+FYFZuRDsDhNnYI/Q=&amp;_app_id=central_doc_viewer&amp;center_on_screen=true&amp;width=950&amp;height=800&amp;_dd2=%26f%3Dsld%26c%3Dtrue%26os%3D141481%26oe%3D141488" TargetMode="External"/><Relationship Id="rId84" Type="http://schemas.openxmlformats.org/officeDocument/2006/relationships/hyperlink" Target="fdsup://factset/Doc%20Viewer%20Single?float_window=true&amp;positioning_strategy=center_on_screen&amp;_doc_docfn=U2FsdGVkX192YiXKxzXkTtSrk5gpSikBYz1vrJqD3up+EFeaGfyZWVqGLRdKnwlhEYzFjSOL8MSmIoN3AX0YdnhK6xM8GIFyPxjdawN5Pcc=&amp;_app_id=central_doc_viewer&amp;center_on_screen=true&amp;width=950&amp;height=800&amp;_dd2=%26f%3Dsld%26c%3Dtrue%26os%3D232661%26oe%3D232666" TargetMode="External"/><Relationship Id="rId138" Type="http://schemas.openxmlformats.org/officeDocument/2006/relationships/hyperlink" Target="fdsup://factset/Doc%20Viewer%20Single?float_window=true&amp;positioning_strategy=center_on_screen&amp;_doc_docfn=U2FsdGVkX1/gp1APreYIcEAH8Tjz+LsJHM4ucE+yOIAm3Hnar1JQTAu5A4KflhtS265PtdHihACIeVSgDWT+sWb7rWXAI6p9I1fARi6GzSI=&amp;_app_id=central_doc_viewer&amp;center_on_screen=true&amp;width=950&amp;height=800&amp;_dd2=%26f%3Dsld%26c%3Dtrue%26os%3D142840%26oe%3D142841" TargetMode="External"/><Relationship Id="rId345" Type="http://schemas.openxmlformats.org/officeDocument/2006/relationships/hyperlink" Target="fdsup://factset/Doc%20Viewer%20Single?float_window=true&amp;positioning_strategy=center_on_screen&amp;_doc_docfn=U2FsdGVkX1+7YcdLBul8ivjWGZ61OTJ7XfnTOidImKkrPE4DWb7K1NE1yoJyDdgLzbPufq7aHWdixXS8CGSgnkH7BGofu0XbhBOjx8PZ6GI=&amp;_app_id=central_doc_viewer&amp;center_on_screen=true&amp;width=950&amp;height=800&amp;_dd2=%26f%3Dsld%26c%3Dtrue%26os%3D149127%26oe%3D149132" TargetMode="External"/><Relationship Id="rId387" Type="http://schemas.openxmlformats.org/officeDocument/2006/relationships/hyperlink" Target="fdsup://factset/Doc%20Viewer%20Single?float_window=true&amp;positioning_strategy=center_on_screen&amp;_doc_docfn=U2FsdGVkX18+KwfS/2pR+RAo5VovRfWo1GAm4znAjul/6iMdxdkTrkFNbcWAOXowi0uzXSnTJDfY9ub6o6pp/GCdhLQd3d8Cj6CB+S/JNII=&amp;_app_id=central_doc_viewer&amp;center_on_screen=true&amp;width=950&amp;height=800&amp;_dd2=%26f%3Dsld%26c%3Dtrue%26os%3D238077%26oe%3D238082" TargetMode="External"/><Relationship Id="rId510" Type="http://schemas.openxmlformats.org/officeDocument/2006/relationships/hyperlink" Target="fdsup://factset/Doc%20Viewer%20Single?float_window=true&amp;positioning_strategy=center_on_screen&amp;_doc_docfn=U2FsdGVkX18tSfVXXC72zPoa5NqKYphkyjyuEPh6nMxL7EeUcFDoGyDkuNtKYd31IkG/nSbdprk7hvCamJ2vqai4dvBG6bScm2weK/8yVF0=&amp;_app_id=central_doc_viewer&amp;center_on_screen=true&amp;width=950&amp;height=800&amp;_dd2=%26f%3Dsld%26c%3Dtrue%26os%3D259862%26oe%3D259867" TargetMode="External"/><Relationship Id="rId552" Type="http://schemas.openxmlformats.org/officeDocument/2006/relationships/hyperlink" Target="fdsup://factset/Doc%20Viewer%20Single?float_window=true&amp;positioning_strategy=center_on_screen&amp;_doc_docfn=U2FsdGVkX19QdBMRfifjs7RF+rWRhrt3YqLmFvsXGklMlN8NGcIwjQuiG8S+2pAa/4XDCxo2WGdPWyNQQ9QYrgyoj9bMthXisT8ZHfazvg0=&amp;_app_id=central_doc_viewer&amp;center_on_screen=true&amp;width=950&amp;height=800&amp;_dd2=%26f%3Dsld%26c%3Dtrue%26os%3D154191%26oe%3D154194" TargetMode="External"/><Relationship Id="rId594" Type="http://schemas.openxmlformats.org/officeDocument/2006/relationships/hyperlink" Target="fdsup://factset/Doc%20Viewer%20Single?float_window=true&amp;positioning_strategy=center_on_screen&amp;_doc_docfn=U2FsdGVkX1/hEnG9bXH4Jiajd2mAFw/FPKzNZnWv6e1JjpzjNMXIAOeCkmzfbvaEOkxm3G8OfHR9GUqcfxYHH4j42pv49S2HB1QdK+nW0v0=&amp;_app_id=central_doc_viewer&amp;center_on_screen=true&amp;width=950&amp;height=800&amp;_dd2=%26f%3Dsld%26c%3Dtrue%26os%3D153888%26oe%3D153895" TargetMode="External"/><Relationship Id="rId608" Type="http://schemas.openxmlformats.org/officeDocument/2006/relationships/hyperlink" Target="fdsup://factset/Doc%20Viewer%20Single?float_window=true&amp;positioning_strategy=center_on_screen&amp;_doc_docfn=U2FsdGVkX19hA08IyT6/KrjiC6zMqRZLuOsIFqQ5vgqVoym1mP4ACWQNHt1GF8vG6oHsFrVixYUrG+DIyjPLj65a40/EKeGar2IHweeFo8Q=&amp;_app_id=central_doc_viewer&amp;center_on_screen=true&amp;width=950&amp;height=800&amp;_dd2=%26f%3Dsld%26c%3Dtrue%26os%3D228752%26oe%3D228756" TargetMode="External"/><Relationship Id="rId191" Type="http://schemas.openxmlformats.org/officeDocument/2006/relationships/hyperlink" Target="fdsup://factset/Doc%20Viewer%20Single?float_window=true&amp;positioning_strategy=center_on_screen&amp;_doc_docfn=U2FsdGVkX18pfM365XcAs9DtmI2+sz6NkJpZ8qmUIQALINDReSA35Cba6ZEUlOh8T8yIwtIxB0dAqZ9YUZMf8AEC576oIePmcOZpyzNEORE=&amp;_app_id=central_doc_viewer&amp;center_on_screen=true&amp;width=950&amp;height=800&amp;_dd2=%26f%3Dsld%26c%3Dtrue%26os%3D145144%26oe%3D145149" TargetMode="External"/><Relationship Id="rId205" Type="http://schemas.openxmlformats.org/officeDocument/2006/relationships/hyperlink" Target="fdsup://factset/Doc%20Viewer%20Single?float_window=true&amp;positioning_strategy=center_on_screen&amp;_doc_docfn=U2FsdGVkX1/uDPp/MhRuqR1+6Q7ltuyCiMbAIPmsocxjGqsFzssRMug0pzamEpIwQU6OrNIy/iyb8LFwhKF6d5hNdAKx+uJFmPxeMbQzDmg=&amp;_app_id=central_doc_viewer&amp;center_on_screen=true&amp;width=950&amp;height=800&amp;_dd2=%26f%3Dsld%26c%3Dtrue%26os%3D144461%26oe%3D144466" TargetMode="External"/><Relationship Id="rId247" Type="http://schemas.openxmlformats.org/officeDocument/2006/relationships/hyperlink" Target="fdsup://factset/Doc%20Viewer%20Single?float_window=true&amp;positioning_strategy=center_on_screen&amp;_doc_docfn=U2FsdGVkX1+TJbXOOm03+zl0HFOifxFB1s6trUXVIAeWJRnSxyzuTzxzL/IQ+9RCefbTmc5x76AUKYJqEfg3k5h7CUIfDeef5eD07s9ZByM=&amp;_app_id=central_doc_viewer&amp;center_on_screen=true&amp;width=950&amp;height=800&amp;_dd2=%26f%3Dsld%26c%3Dtrue%26os%3D162255%26oe%3D162260" TargetMode="External"/><Relationship Id="rId412" Type="http://schemas.openxmlformats.org/officeDocument/2006/relationships/hyperlink" Target="fdsup://factset/Doc%20Viewer%20Single?float_window=true&amp;positioning_strategy=center_on_screen&amp;_doc_docfn=U2FsdGVkX18gBBazmOMKIXDE5oiWQ1AgvqdM+qPVMNL3i6izUXLLjDULCNMhQoinNegGifNPmeamqd6nP30lPuKS6a8DB8TDfWV9dsh9K1E=&amp;_app_id=central_doc_viewer&amp;center_on_screen=true&amp;width=950&amp;height=800&amp;_dd2=%26f%3Dsld%26c%3Dtrue%26os%3D149860%26oe%3D149864" TargetMode="External"/><Relationship Id="rId107" Type="http://schemas.openxmlformats.org/officeDocument/2006/relationships/hyperlink" Target="fdsup://factset/Doc%20Viewer%20Single?float_window=true&amp;positioning_strategy=center_on_screen&amp;_doc_docfn=U2FsdGVkX1+tHQLtA6soR/egmstd7LfthJGIIjeve2Na3EZful/jle1/JA6MF3mbi4Epy4SzRxk/kn51646iedlXH1I7CDneYHWk0IMOOA8=&amp;_app_id=central_doc_viewer&amp;center_on_screen=true&amp;width=950&amp;height=800&amp;_dd2=%26f%3Dsld%26c%3Dtrue%26os%3D191005%26oe%3D191008" TargetMode="External"/><Relationship Id="rId289" Type="http://schemas.openxmlformats.org/officeDocument/2006/relationships/hyperlink" Target="fdsup://factset/Doc%20Viewer%20Single?float_window=true&amp;positioning_strategy=center_on_screen&amp;_doc_docfn=U2FsdGVkX1+nG4txzoK2CbVymj0Dz15JHSO3RI+g8hJu3zOVmJj6t3/WBDHUwFvgKZBNMOBl3hROYVewlmQGqQi8QMl/7A2G7K/cB9Vo66M=&amp;_app_id=central_doc_viewer&amp;center_on_screen=true&amp;width=950&amp;height=800&amp;_dd2=%26f%3Dsld%26c%3Dtrue%26os%3D166243%26oe%3D166250" TargetMode="External"/><Relationship Id="rId454" Type="http://schemas.openxmlformats.org/officeDocument/2006/relationships/hyperlink" Target="fdsup://factset/Doc%20Viewer%20Single?float_window=true&amp;positioning_strategy=center_on_screen&amp;_doc_docfn=U2FsdGVkX1+bg1R8jQZK5tjGAGyXYtAQIyY9o6gNWc8GxXuc2qRwc+/LK/e8fqNecHYgrZyVrTp1+AIeVM8mwGpt++jB0B97U5cwC0m22OE=&amp;_app_id=central_doc_viewer&amp;center_on_screen=true&amp;width=950&amp;height=800&amp;_dd2=%26f%3Dsld%26c%3Dtrue%26os%3D156389%26oe%3D156396" TargetMode="External"/><Relationship Id="rId496" Type="http://schemas.openxmlformats.org/officeDocument/2006/relationships/hyperlink" Target="fdsup://factset/Doc%20Viewer%20Single?float_window=true&amp;positioning_strategy=center_on_screen&amp;_doc_docfn=U2FsdGVkX19IwoQICsPk6QV4CIcEm2bO49g9zTZsdTzKfEefrYv/iUKrVwPxLFSyYFop2VZbrULeWluZ2cPu1XL1ZSRskMmtXVzTtAeLwMw=&amp;_app_id=central_doc_viewer&amp;center_on_screen=true&amp;width=950&amp;height=800&amp;_dd2=%26f%3Dsld%26c%3Dtrue%26os%3D155814%26oe%3D155818" TargetMode="External"/><Relationship Id="rId661" Type="http://schemas.openxmlformats.org/officeDocument/2006/relationships/hyperlink" Target="fdsup://factset/Doc%20Viewer%20Single?float_window=true&amp;positioning_strategy=center_on_screen&amp;_doc_docfn=U2FsdGVkX19Mk+ndnezvMqxHk5dXoDrxHUTYOOlG+tmvOOqQq5W3dPAKQXriPWKNIbdge9pfyoQ5m/16RhEYz7dJqi1J4nSgeEwC3+evmCM=&amp;_app_id=central_doc_viewer&amp;center_on_screen=true&amp;width=950&amp;height=800&amp;_dd2=%26f%3Dsld%26c%3Dtrue%26os%3D677931%26oe%3D677936" TargetMode="External"/><Relationship Id="rId717" Type="http://schemas.openxmlformats.org/officeDocument/2006/relationships/hyperlink" Target="fdsup://factset/Doc%20Viewer%20Single?float_window=true&amp;positioning_strategy=center_on_screen&amp;_doc_docfn=U2FsdGVkX19dJe9iFuFtBf6WsR1pHyL49mg29w9NkMGpN/qCfoPH7GDBU1r3k0fvrsU/qJJ7JPNKHoeQvg03TTjoj1KhWNH4q7qCw3KW4u0=&amp;_app_id=central_doc_viewer&amp;center_on_screen=true&amp;width=950&amp;height=800&amp;_dd2=%26f%3Dsld%26c%3Dtrue%26os%3D145998%26oe%3D146000" TargetMode="External"/><Relationship Id="rId759" Type="http://schemas.openxmlformats.org/officeDocument/2006/relationships/hyperlink" Target="fdsup://factset/Doc%20Viewer%20Single?float_window=true&amp;positioning_strategy=center_on_screen&amp;_doc_docfn=U2FsdGVkX1+8qNf2gL1V2QN1h+LQGPlqitsLzpcANLhG7nN4HlC2MejCxd+hJhmKxKzHGEy1pBJ7AUFb+0VS+AEqB6yR3bPc47P3BDYtOH0=&amp;_app_id=central_doc_viewer&amp;center_on_screen=true&amp;width=950&amp;height=800&amp;_dd2=%26f%3Dsld%26c%3Dtrue%26os%3D158338%26oe%3D158341" TargetMode="External"/><Relationship Id="rId11" Type="http://schemas.openxmlformats.org/officeDocument/2006/relationships/hyperlink" Target="fdsup://factset/Doc%20Viewer%20Single?float_window=true&amp;positioning_strategy=center_on_screen&amp;_doc_docfn=U2FsdGVkX19T7m+loAXSzarZSQ9ZuuypFsIRoPO/97B06c2W/UNjhzmvnYL9koSv01Pm1S+OMGGipf6O0esWyZC+4687u6VxCG/b0BSkGn8=&amp;_app_id=central_doc_viewer&amp;center_on_screen=true&amp;width=950&amp;height=800&amp;_dd2=%26f%3Dsld%26c%3Dtrue%26os%3D224105%26oe%3D224110" TargetMode="External"/><Relationship Id="rId53" Type="http://schemas.openxmlformats.org/officeDocument/2006/relationships/hyperlink" Target="fdsup://factset/Doc%20Viewer%20Single?float_window=true&amp;positioning_strategy=center_on_screen&amp;_doc_docfn=U2FsdGVkX19gpEnTMmD/fmVrLcGAf+UGQqQ6kowK2dGAWJ7XqeZ5yoRtScmT0vW1LwKiDXIbK05ZGEeSvVTib7RNsCohaQMNWS+tJFwRj2o=&amp;_app_id=central_doc_viewer&amp;center_on_screen=true&amp;width=950&amp;height=800&amp;_dd2=%26f%3Dsld%26c%3Dtrue%26os%3D130822%26oe%3D130825" TargetMode="External"/><Relationship Id="rId149" Type="http://schemas.openxmlformats.org/officeDocument/2006/relationships/hyperlink" Target="fdsup://factset/Doc%20Viewer%20Single?float_window=true&amp;positioning_strategy=center_on_screen&amp;_doc_docfn=U2FsdGVkX1+ZEqrrgIzesv8g/ZJ2CkMy1V9UuFSwlTmWWaX9dXbq72u5fGSbx4XE2PXjpUJEouCkQcuVh2B0A6R9oKEksuFZHL+Sv9AWPpA=&amp;_app_id=central_doc_viewer&amp;center_on_screen=true&amp;width=950&amp;height=800&amp;_dd2=%26f%3Dsld%26c%3Dtrue%26os%3D145192%26oe%3D145195" TargetMode="External"/><Relationship Id="rId314" Type="http://schemas.openxmlformats.org/officeDocument/2006/relationships/hyperlink" Target="fdsup://factset/Doc%20Viewer%20Single?float_window=true&amp;positioning_strategy=center_on_screen&amp;_doc_docfn=U2FsdGVkX19mKwAlrUHfshMW8aY9fNQ85ADVndLEk1bC6KZ4fU5rcDrzs5iYujmcu7RjMAdcD849buLGw6o/xs5S36eKkHZcCg+pAoZ0KLM=&amp;_app_id=central_doc_viewer&amp;center_on_screen=true&amp;width=950&amp;height=800&amp;_dd2=%26f%3Dsld%26c%3Dtrue%26os%3D162208%26oe%3D162216" TargetMode="External"/><Relationship Id="rId356" Type="http://schemas.openxmlformats.org/officeDocument/2006/relationships/hyperlink" Target="fdsup://factset/Doc%20Viewer%20Single?float_window=true&amp;positioning_strategy=center_on_screen&amp;_doc_docfn=U2FsdGVkX18qS0X18oR9Q439d0Qo6VcMUrzYZfG+dgNyoZ7j/kfO9ZpZffxwv6fdO6CqbNHSDOeB6l0O66TTb7hHmAj5AK22t/Z8a229RmY=&amp;_app_id=central_doc_viewer&amp;center_on_screen=true&amp;width=950&amp;height=800&amp;_dd2=%26f%3Dsld%26c%3Dtrue%26os%3D219855%26oe%3D219860" TargetMode="External"/><Relationship Id="rId398" Type="http://schemas.openxmlformats.org/officeDocument/2006/relationships/hyperlink" Target="fdsup://factset/Doc%20Viewer%20Single?float_window=true&amp;positioning_strategy=center_on_screen&amp;_doc_docfn=U2FsdGVkX199/PfmEHK7D0a8YHmJL791omyp2UKbcLa1QrcMrd+g2d8yhAtO/TrlnC6wHQIgGoIseCGmJb8N586H26TX7p3SCwi+cAed/qQ=&amp;_app_id=central_doc_viewer&amp;center_on_screen=true&amp;width=950&amp;height=800&amp;_dd2=%26f%3Dsld%26c%3Dtrue%26os%3D141472%26oe%3D141477" TargetMode="External"/><Relationship Id="rId521" Type="http://schemas.openxmlformats.org/officeDocument/2006/relationships/hyperlink" Target="fdsup://factset/Doc%20Viewer%20Single?float_window=true&amp;positioning_strategy=center_on_screen&amp;_doc_docfn=U2FsdGVkX18t1mngg/sNsdIg3sy5WnnmPKfc9UFbwC+G1O4Ws38JTVKEf9r+EyNG/LUJW6BguSIcPPcZZyzrkajvpL9d/CIsUTFDUbN5LW0=&amp;_app_id=central_doc_viewer&amp;center_on_screen=true&amp;width=950&amp;height=800&amp;_dd2=%26f%3Dsld%26c%3Dtrue%26os%3D145599%26oe%3D145603" TargetMode="External"/><Relationship Id="rId563" Type="http://schemas.openxmlformats.org/officeDocument/2006/relationships/hyperlink" Target="fdsup://factset/Doc%20Viewer%20Single?float_window=true&amp;positioning_strategy=center_on_screen&amp;_doc_docfn=U2FsdGVkX1+48ArHLyB7RCtLyp4Lmv5dOakI2RSfJ/mPKSXiE85u4+VI0OvgUAh1MkLkijClW2S67MLXFILF1t4/z/7LOuS5APbNHlYWJlw=&amp;_app_id=central_doc_viewer&amp;center_on_screen=true&amp;width=950&amp;height=800&amp;_dd2=%26f%3Dsld%26c%3Dtrue%26os%3D230248%26oe%3D230253" TargetMode="External"/><Relationship Id="rId619" Type="http://schemas.openxmlformats.org/officeDocument/2006/relationships/hyperlink" Target="fdsup://factset/Doc%20Viewer%20Single?float_window=true&amp;positioning_strategy=center_on_screen&amp;_doc_docfn=U2FsdGVkX1/G+ivIOVVuLnAJsk15h9C4FghJX96zUE1Py73nO7a0YSXzKdzbX9nXqgLQnug+1xSqONj8/wMhpWX0DIqZmWzq9Uo6gGFDKps=&amp;_app_id=central_doc_viewer&amp;center_on_screen=true&amp;width=950&amp;height=800&amp;_dd2=%26f%3Dsld%26c%3Dtrue%26os%3D155636%26oe%3D155640" TargetMode="External"/><Relationship Id="rId95" Type="http://schemas.openxmlformats.org/officeDocument/2006/relationships/hyperlink" Target="fdsup://factset/Doc%20Viewer%20Single?float_window=true&amp;positioning_strategy=center_on_screen&amp;_doc_docfn=U2FsdGVkX1+8NUX8LF5zvfcV//zJsvkBELww12KZgqkejmT4qeEER1Q/5sfQpPSnz1EGkzvNJQoQr26bUdyX7M+6puLHNx406H9F949ThrU=&amp;_app_id=central_doc_viewer&amp;center_on_screen=true&amp;width=950&amp;height=800&amp;_dd2=%26f%3Dsld%26c%3Dtrue%26os%3D142776%26oe%3D142781" TargetMode="External"/><Relationship Id="rId160" Type="http://schemas.openxmlformats.org/officeDocument/2006/relationships/hyperlink" Target="fdsup://factset/Doc%20Viewer%20Single?float_window=true&amp;positioning_strategy=center_on_screen&amp;_doc_docfn=U2FsdGVkX1+/lXinXWj1ARF4Uy4d080ZDfYqyV1ctQ89U0gEetlCviq2Pql3XnsQIlNPaZGRwnBu5tQtAdnc3U5UvDgrAwdyc0MCfS5C+d4=&amp;_app_id=central_doc_viewer&amp;center_on_screen=true&amp;width=950&amp;height=800&amp;_dd2=%26f%3Dsld%26c%3Dtrue%26os%3D244576%26oe%3D244581" TargetMode="External"/><Relationship Id="rId216" Type="http://schemas.openxmlformats.org/officeDocument/2006/relationships/hyperlink" Target="fdsup://factset/Doc%20Viewer%20Single?float_window=true&amp;positioning_strategy=center_on_screen&amp;_doc_docfn=U2FsdGVkX1+dWTVvcAaRFVWMPGaJ3+bFz/fx8L77AmTSlWcay3b2ZP/WXcaIX46I96pERPedH+FxRDtJMsQj5cTzlM9IB0ZZXXaNb6GFNds=&amp;_app_id=central_doc_viewer&amp;center_on_screen=true&amp;width=950&amp;height=800&amp;_dd2=%26f%3Dsld%26c%3Dtrue%26os%3D145682%26oe%3D145687" TargetMode="External"/><Relationship Id="rId423" Type="http://schemas.openxmlformats.org/officeDocument/2006/relationships/hyperlink" Target="fdsup://factset/Doc%20Viewer%20Single?float_window=true&amp;positioning_strategy=center_on_screen&amp;_doc_docfn=U2FsdGVkX1/vj6iu3r7THCK5x9nslYmFAnvh0HyQ7pz4K2wmhZwZbmzkfWa0g6mSX+XzE1iYMD7+VMiB+Rdh4pqyW4GZxRcxknFZ0/rBmcI=&amp;_app_id=central_doc_viewer&amp;center_on_screen=true&amp;width=950&amp;height=800&amp;_dd2=%26f%3Dsld%26c%3Dtrue%26os%3D152213%26oe%3D152215" TargetMode="External"/><Relationship Id="rId258" Type="http://schemas.openxmlformats.org/officeDocument/2006/relationships/hyperlink" Target="fdsup://factset/Doc%20Viewer%20Single?float_window=true&amp;positioning_strategy=center_on_screen&amp;_doc_docfn=U2FsdGVkX18My4g7n3WgvDHrQLF3lxEz6V4Xi1bmn/l9rct7JO1mojFFVrPRYFreYs1+Xfcch1ECSMXcGviM2e87O5i1jr73IglbgEtWfAw=&amp;_app_id=central_doc_viewer&amp;center_on_screen=true&amp;width=950&amp;height=800&amp;_dd2=%26f%3Dsld%26c%3Dtrue%26os%3D204965%26oe%3D204970" TargetMode="External"/><Relationship Id="rId465" Type="http://schemas.openxmlformats.org/officeDocument/2006/relationships/hyperlink" Target="fdsup://factset/Doc%20Viewer%20Single?float_window=true&amp;positioning_strategy=center_on_screen&amp;_doc_docfn=U2FsdGVkX18wE9O6QkS2vVGWlxqB/vSnnlgvs2ExCFiM+AjlykvUvr77msDeNa14E4tDnghbK1WREwkjdodBycrg/q/4tmSYoj5izjys5EE=&amp;_app_id=central_doc_viewer&amp;center_on_screen=true&amp;width=950&amp;height=800&amp;_dd2=%26f%3Dsld%26c%3Dtrue%26os%3D199926%26oe%3D199930" TargetMode="External"/><Relationship Id="rId630" Type="http://schemas.openxmlformats.org/officeDocument/2006/relationships/hyperlink" Target="fdsup://factset/Doc%20Viewer%20Single?float_window=true&amp;positioning_strategy=center_on_screen&amp;_doc_docfn=U2FsdGVkX187yJmt3DgKUZkQ4yyxMXrJ4fThwshBpFoS46B5+t6wVYyWqWgUIcLxWOocnqSD3YuUCBUDB7jgpQ4P86l50Cfi0aPO04cDNT0=&amp;_app_id=central_doc_viewer&amp;center_on_screen=true&amp;width=950&amp;height=800&amp;_dd2=%26f%3Dsld%26c%3Dtrue%26os%3D144614%26oe%3D144621" TargetMode="External"/><Relationship Id="rId672" Type="http://schemas.openxmlformats.org/officeDocument/2006/relationships/hyperlink" Target="fdsup://factset/Doc%20Viewer%20Single?float_window=true&amp;positioning_strategy=center_on_screen&amp;_doc_docfn=U2FsdGVkX1/ypKyZnteNoxYkc3YG0vpppD9Mw2NAOj7JBzkSMKMnB1Ugur9O5biPEMMmmiL3YsDxXoGcZVNJgeQYyjN0nAmP5lUtiUjT/Ps=&amp;_app_id=central_doc_viewer&amp;center_on_screen=true&amp;width=950&amp;height=800&amp;_dd2=%26f%3Dsld%26c%3Dtrue%26os%3D495034%26oe%3D495039" TargetMode="External"/><Relationship Id="rId728" Type="http://schemas.openxmlformats.org/officeDocument/2006/relationships/hyperlink" Target="fdsup://factset/Doc%20Viewer%20Single?float_window=true&amp;positioning_strategy=center_on_screen&amp;_doc_docfn=U2FsdGVkX18zWuLQz136qN4hlwBsY8iLI5uDbmDV+2jPB1paVnFlXSP5gsb/XcPtw58K0vwi1Nn5b7x/jJA1wUIc5z1oBcWTkzKODK4HmxM=&amp;_app_id=central_doc_viewer&amp;center_on_screen=true&amp;width=950&amp;height=800&amp;_dd2=%26f%3Dsld%26c%3Dtrue%26os%3D177866%26oe%3D177869" TargetMode="External"/><Relationship Id="rId22" Type="http://schemas.openxmlformats.org/officeDocument/2006/relationships/hyperlink" Target="fdsup://factset/Doc%20Viewer%20Single?float_window=true&amp;positioning_strategy=center_on_screen&amp;_doc_docfn=U2FsdGVkX19OX4gCx6SCAZA6TU+D6IcjYAy2qBEhldWKBzaZAgo9BzGdSi7rBO7u7lgRX7FSN7Op3xOFqLIv0mWeY3pXI8GEQ37AmZSs+XU=&amp;_app_id=central_doc_viewer&amp;center_on_screen=true&amp;width=950&amp;height=800&amp;_dd2=%26f%3Dsld%26c%3Dtrue%26os%3D163996%26oe%3D164001" TargetMode="External"/><Relationship Id="rId64" Type="http://schemas.openxmlformats.org/officeDocument/2006/relationships/hyperlink" Target="fdsup://factset/Doc%20Viewer%20Single?float_window=true&amp;positioning_strategy=center_on_screen&amp;_doc_docfn=U2FsdGVkX18cQPRmMXCeavl0d+AW54zk94jqF5hbC7fKgBy52AF/eiRQ6Pe01czf+nwHL3XmOAg0dBynIvvks/URV1k2pUMTlCLd7+BkIS4=&amp;_app_id=central_doc_viewer&amp;center_on_screen=true&amp;width=950&amp;height=800&amp;_dd2=%26f%3Dsld%26c%3Dtrue%26os%3D153682%26oe%3D153685" TargetMode="External"/><Relationship Id="rId118" Type="http://schemas.openxmlformats.org/officeDocument/2006/relationships/hyperlink" Target="fdsup://factset/Doc%20Viewer%20Single?float_window=true&amp;positioning_strategy=center_on_screen&amp;_doc_docfn=U2FsdGVkX19CA2nb5fqtT7JsJVkD+rdD7g2dc7KRLRBwRPM3GH2kvnZHqZ093pH3HsNeM7MRjLQgGD5YvnJ4F3Is527KwVFTdMFRRxtezws=&amp;_app_id=central_doc_viewer&amp;center_on_screen=true&amp;width=950&amp;height=800&amp;_dd2=%26f%3Dsld%26c%3Dtrue%26os%3D156555%26oe%3D156558" TargetMode="External"/><Relationship Id="rId325" Type="http://schemas.openxmlformats.org/officeDocument/2006/relationships/hyperlink" Target="fdsup://factset/Doc%20Viewer%20Single?float_window=true&amp;positioning_strategy=center_on_screen&amp;_doc_docfn=U2FsdGVkX1/FSrso6hqlti3gNMKS4je7DM9El/S/7OjtgDvDYgYL2w7hAhUg/XUr48bCqFjU0VLm5QLrzCrprMAzRJ8xWLEtNb0J9lP/5Ms=&amp;_app_id=central_doc_viewer&amp;center_on_screen=true&amp;width=950&amp;height=800&amp;_dd2=%26f%3Dsld%26c%3Dtrue%26os%3D149907%26oe%3D149914" TargetMode="External"/><Relationship Id="rId367" Type="http://schemas.openxmlformats.org/officeDocument/2006/relationships/hyperlink" Target="fdsup://factset/Doc%20Viewer%20Single?float_window=true&amp;positioning_strategy=center_on_screen&amp;_doc_docfn=U2FsdGVkX1+e9hnDjYiLLn9NMpaRK7onkPNT43+QPq7OTpd1/TjhkIJiCuL49/7yZvJLQnGCGHyHnQlhn88fp8WDiFSWQEsR77pKh58ihio=&amp;_app_id=central_doc_viewer&amp;center_on_screen=true&amp;width=950&amp;height=800&amp;_dd2=%26f%3Dsld%26c%3Dtrue%26os%3D149713%26oe%3D149718" TargetMode="External"/><Relationship Id="rId532" Type="http://schemas.openxmlformats.org/officeDocument/2006/relationships/hyperlink" Target="fdsup://factset/Doc%20Viewer%20Single?float_window=true&amp;positioning_strategy=center_on_screen&amp;_doc_docfn=U2FsdGVkX19iiTE9gVnQeif+o+yb0DoKJva2AbLjZ7vlCoemWvgzyn48cOw638Eo8dTKmAKcqEXy7Gcm5nAH8f167zRKQDuZb/kwmWkunUk=&amp;_app_id=central_doc_viewer&amp;center_on_screen=true&amp;width=950&amp;height=800&amp;_dd2=%26f%3Dsld%26c%3Dtrue%26os%3D151499%26oe%3D151502" TargetMode="External"/><Relationship Id="rId574" Type="http://schemas.openxmlformats.org/officeDocument/2006/relationships/hyperlink" Target="fdsup://factset/Doc%20Viewer%20Single?float_window=true&amp;positioning_strategy=center_on_screen&amp;_doc_docfn=U2FsdGVkX1/IRsQ4EqDPVcWM+LvVvr1o9AZuVbjD3yLwVRba03sq4RTf/o0bhyWZDXWeUIBRY/iomjAytuDgY706O3Zu5Hs/xifWh8Ey8xM=&amp;_app_id=central_doc_viewer&amp;center_on_screen=true&amp;width=950&amp;height=800&amp;_dd2=%26f%3Dsld%26c%3Dtrue%26os%3D172477%26oe%3D172484" TargetMode="External"/><Relationship Id="rId171" Type="http://schemas.openxmlformats.org/officeDocument/2006/relationships/hyperlink" Target="fdsup://factset/Doc%20Viewer%20Single?float_window=true&amp;positioning_strategy=center_on_screen&amp;_doc_docfn=U2FsdGVkX19FNXX/yMGZYxsKZyOQm5mGbtHQdMGJgWAcV0jbFno4imGZuL+FYF6/9/YeVtXn2YYrfCy0/k9P+NikLmNFZNKMXYy0BUdqSls=&amp;_app_id=central_doc_viewer&amp;center_on_screen=true&amp;width=950&amp;height=800&amp;_dd2=%26f%3Dsld%26c%3Dtrue%26os%3D144362%26oe%3D144366" TargetMode="External"/><Relationship Id="rId227" Type="http://schemas.openxmlformats.org/officeDocument/2006/relationships/hyperlink" Target="fdsup://factset/Doc%20Viewer%20Single?float_window=true&amp;positioning_strategy=center_on_screen&amp;_doc_docfn=U2FsdGVkX19ZxosomEgH4CM29it5KyVYUAa0N50MR3rA2PGo5doopyBrgDWmL74FE2dg5x9Q7hJ1IdwjJulg5F3/9uxL3yHaM1zhNgRvUBg=&amp;_app_id=central_doc_viewer&amp;center_on_screen=true&amp;width=950&amp;height=800&amp;_dd2=%26f%3Dsld%26c%3Dtrue%26os%3D129273%26oe%3D129278" TargetMode="External"/><Relationship Id="rId269" Type="http://schemas.openxmlformats.org/officeDocument/2006/relationships/hyperlink" Target="fdsup://factset/Doc%20Viewer%20Single?float_window=true&amp;positioning_strategy=center_on_screen&amp;_doc_docfn=U2FsdGVkX1+P6ImVKF9juFEQ0RdToyG7oqeYgkzGwxXMrlCaRyGsCiueYqT2apK7vxu3gay3IC1je9ruCrWEZuLzxiFJR9n+njEo50BNGeM=&amp;_app_id=central_doc_viewer&amp;center_on_screen=true&amp;width=950&amp;height=800&amp;_dd2=%26f%3Dsld%26c%3Dtrue%26os%3D136930%26oe%3D136935" TargetMode="External"/><Relationship Id="rId434" Type="http://schemas.openxmlformats.org/officeDocument/2006/relationships/hyperlink" Target="fdsup://factset/Doc%20Viewer%20Single?float_window=true&amp;positioning_strategy=center_on_screen&amp;_doc_docfn=U2FsdGVkX1/CBn7uGDQ7MDfMcXP9ygxfESMjrbyZF9+0O5pyn7b6BUHLrDTS0sIKwUioBZVuReBGFktqKymDZBZv+6NKJoQ9pGTBj6H54nM=&amp;_app_id=central_doc_viewer&amp;center_on_screen=true&amp;width=950&amp;height=800&amp;_dd2=%26f%3Dsld%26c%3Dtrue%26os%3D153692%26oe%3D153699" TargetMode="External"/><Relationship Id="rId476" Type="http://schemas.openxmlformats.org/officeDocument/2006/relationships/hyperlink" Target="fdsup://factset/Doc%20Viewer%20Single?float_window=true&amp;positioning_strategy=center_on_screen&amp;_doc_docfn=U2FsdGVkX18EjnMLWeptQZGoldXZTPp/vRQGanqyMz96JTFym2szqgFjqLbTW3zyEtVqh9rDgDjCfObZFeCUhFuoQRYRzf5nSJXCk1h0sYQ=&amp;_app_id=central_doc_viewer&amp;center_on_screen=true&amp;width=950&amp;height=800&amp;_dd2=%26f%3Dsld%26c%3Dtrue%26os%3D168833%26oe%3D168836" TargetMode="External"/><Relationship Id="rId641" Type="http://schemas.openxmlformats.org/officeDocument/2006/relationships/hyperlink" Target="fdsup://factset/Doc%20Viewer%20Single?float_window=true&amp;positioning_strategy=center_on_screen&amp;_doc_docfn=U2FsdGVkX19RTQo3QECkm0wclH0HHjf6pHFn9/Elh5aMCX/tXsurnHtFFTrTVoDt6uLLso0cjqdbg7/qXUQ3bthpOxg4Esdyd6BdX+V/RWs=&amp;_app_id=central_doc_viewer&amp;center_on_screen=true&amp;width=950&amp;height=800&amp;_dd2=%26f%3Dsld%26c%3Dtrue%26os%3D174432%26oe%3D174439" TargetMode="External"/><Relationship Id="rId683" Type="http://schemas.openxmlformats.org/officeDocument/2006/relationships/hyperlink" Target="fdsup://factset/Doc%20Viewer%20Single?float_window=true&amp;positioning_strategy=center_on_screen&amp;_doc_docfn=U2FsdGVkX19lMP4rIg7ODJuCYmM5UlhXYrgfmNLCh+9au4Lrlr7s0mgfp9detO6hzZfK53Jb1h87zB7zTIxM6d8wzUCOLi4r6/dpG0vWSA4=&amp;_app_id=central_doc_viewer&amp;center_on_screen=true&amp;width=950&amp;height=800&amp;_dd2=%26f%3Dsld%26c%3Dtrue%26os%3D230306%26oe%3D230311" TargetMode="External"/><Relationship Id="rId739" Type="http://schemas.openxmlformats.org/officeDocument/2006/relationships/hyperlink" Target="fdsup://factset/Doc%20Viewer%20Single?float_window=true&amp;positioning_strategy=center_on_screen&amp;_doc_docfn=U2FsdGVkX18nFmOIcOzyWy9zUJFJfV+7rswPKwLAQdEt4ooQkDW4IuW9N4S346DHchWKm5iXpM1DmoFB9AKNyXQPopGldkzL7IMa59cyqmw=&amp;_app_id=central_doc_viewer&amp;center_on_screen=true&amp;width=950&amp;height=800&amp;_dd2=%26f%3Dsld%26c%3Dtrue%26os%3D159191%26oe%3D159193" TargetMode="External"/><Relationship Id="rId33" Type="http://schemas.openxmlformats.org/officeDocument/2006/relationships/hyperlink" Target="fdsup://factset/Doc%20Viewer%20Single?float_window=true&amp;positioning_strategy=center_on_screen&amp;_doc_docfn=U2FsdGVkX1/NwbCfthJDw//H+zZX6v9BrPFELI5G2TNYoLJV0MCfO9eaa380QWVEG4XQ/L0BhNNUcXtD6bESWb7SZ4Vd6bye2+iyCVEn6KE=&amp;_app_id=central_doc_viewer&amp;center_on_screen=true&amp;width=950&amp;height=800&amp;_dd2=%26f%3Dsld%26c%3Dtrue%26os%3D199348%26oe%3D199353" TargetMode="External"/><Relationship Id="rId129" Type="http://schemas.openxmlformats.org/officeDocument/2006/relationships/hyperlink" Target="fdsup://factset/Doc%20Viewer%20Single?float_window=true&amp;positioning_strategy=center_on_screen&amp;_doc_docfn=U2FsdGVkX18XGXq0EKPjcNA6ufCImvH85sprJVd7XXt+LXnw25tZC1hg/dMJGCzVF2I6KaFcJUhGuLvcipaUcRmKw3IoosMmSr95A3ve8Cg=&amp;_app_id=central_doc_viewer&amp;center_on_screen=true&amp;width=950&amp;height=800&amp;_dd2=%26f%3Dsld%26c%3Dtrue%26os%3D142489%26oe%3D142491" TargetMode="External"/><Relationship Id="rId280" Type="http://schemas.openxmlformats.org/officeDocument/2006/relationships/hyperlink" Target="fdsup://factset/Doc%20Viewer%20Single?float_window=true&amp;positioning_strategy=center_on_screen&amp;_doc_docfn=U2FsdGVkX18fugzwnpYRkXV18z9KO6eX+BtfMx4/2WC0uRmybwboyN9/KJwO84gMCkJTouPMrLRyXy9xJ6nq8TbrA6hS6fIUNXaYTOd4xtg=&amp;_app_id=central_doc_viewer&amp;center_on_screen=true&amp;width=950&amp;height=800&amp;_dd2=%26f%3Dsld%26c%3Dtrue%26os%3D150099%26oe%3D150104" TargetMode="External"/><Relationship Id="rId336" Type="http://schemas.openxmlformats.org/officeDocument/2006/relationships/hyperlink" Target="fdsup://factset/Doc%20Viewer%20Single?float_window=true&amp;positioning_strategy=center_on_screen&amp;_doc_docfn=U2FsdGVkX1+kZIGLciHZ5nrMeKLuOjM/z/Wx/3hdYnjjL8BDzXM6wkUy7qvzFB1JnDn4uPzJo0oHB2CXorkGKizj358yVvL87Ql2Gwp+euc=&amp;_app_id=central_doc_viewer&amp;center_on_screen=true&amp;width=950&amp;height=800&amp;_dd2=%26f%3Dsld%26c%3Dtrue%26os%3D225549%26oe%3D225554" TargetMode="External"/><Relationship Id="rId501" Type="http://schemas.openxmlformats.org/officeDocument/2006/relationships/hyperlink" Target="fdsup://factset/Doc%20Viewer%20Single?float_window=true&amp;positioning_strategy=center_on_screen&amp;_doc_docfn=U2FsdGVkX18UPzVkqe7hypCPEit4gTmHlZ9oy2GsBJ/I9IffD4V2bcdhScpc10voPrxi8JkIDxbsSPISMZa9Q0r59XJTACkgLyeEuGDiYck=&amp;_app_id=central_doc_viewer&amp;center_on_screen=true&amp;width=950&amp;height=800&amp;_dd2=%26f%3Dsld%26c%3Dtrue%26os%3D229167%26oe%3D229168" TargetMode="External"/><Relationship Id="rId543" Type="http://schemas.openxmlformats.org/officeDocument/2006/relationships/hyperlink" Target="fdsup://factset/Doc%20Viewer%20Single?float_window=true&amp;positioning_strategy=center_on_screen&amp;_doc_docfn=U2FsdGVkX18dmXeLtSiOQBftoo7NIZj04oDHsWgtvD/5v7Tb89TIW/5xEUwz6+OzgROO3g8yV0LfWRQ/43ZMGJVdqFMpiR9433Ll9bK2RUk=&amp;_app_id=central_doc_viewer&amp;center_on_screen=true&amp;width=950&amp;height=800&amp;_dd2=%26f%3Dsld%26c%3Dtrue%26os%3D152728%26oe%3D152731" TargetMode="External"/><Relationship Id="rId75" Type="http://schemas.openxmlformats.org/officeDocument/2006/relationships/hyperlink" Target="fdsup://factset/Doc%20Viewer%20Single?float_window=true&amp;positioning_strategy=center_on_screen&amp;_doc_docfn=U2FsdGVkX1/uJI7mzxbt/xbFKgEph0X/+uV3VEa88rpOmcPI3QR0b3ITw2qiLDpsuwtAojtNSx2cdgx+1broBrqKc8WNxV3ZomfF6wN2Th8=&amp;_app_id=central_doc_viewer&amp;center_on_screen=true&amp;width=950&amp;height=800&amp;_dd2=%26f%3Dsld%26c%3Dtrue%26os%3D143660%26oe%3D143663" TargetMode="External"/><Relationship Id="rId140" Type="http://schemas.openxmlformats.org/officeDocument/2006/relationships/hyperlink" Target="fdsup://factset/Doc%20Viewer%20Single?float_window=true&amp;positioning_strategy=center_on_screen&amp;_doc_docfn=U2FsdGVkX1/Q2coM0WHayO5sORxkspJV/d7cJzYyseZxo2fN8YRgUj+9stWWPpFMPcCVDMumh9g49B6q9fRE/u55JHfzD07KoNUd62xr4lY=&amp;_app_id=central_doc_viewer&amp;center_on_screen=true&amp;width=950&amp;height=800&amp;_dd2=%26f%3Dsld%26c%3Dtrue%26os%3D133587%26oe%3D133590" TargetMode="External"/><Relationship Id="rId182" Type="http://schemas.openxmlformats.org/officeDocument/2006/relationships/hyperlink" Target="fdsup://factset/Doc%20Viewer%20Single?float_window=true&amp;positioning_strategy=center_on_screen&amp;_doc_docfn=U2FsdGVkX18TmtaCCvQqdw8Z8v0oTPwbuYfAfp+YFqtbJDaKZyuIzS3AiYUvQUdu/lKlk4po9ng6EefXic8Xt6mnGWok/E+21Ek7dBMEWek=&amp;_app_id=central_doc_viewer&amp;center_on_screen=true&amp;width=950&amp;height=800&amp;_dd2=%26f%3Dsld%26c%3Dtrue%26os%3D192933%26oe%3D192938" TargetMode="External"/><Relationship Id="rId378" Type="http://schemas.openxmlformats.org/officeDocument/2006/relationships/hyperlink" Target="fdsup://factset/Doc%20Viewer%20Single?float_window=true&amp;positioning_strategy=center_on_screen&amp;_doc_docfn=U2FsdGVkX19kplVbQAKFAEiIsAaAuhi67uU9sS0e+LHruyy57lkQYdHaEGfVwJVo0iyNFV1Z40r4ToTMJnVwOH1dz9j3B0OYyXv3U33TtbM=&amp;_app_id=central_doc_viewer&amp;center_on_screen=true&amp;width=950&amp;height=800&amp;_dd2=%26f%3Dsld%26c%3Dtrue%26os%3D138751%26oe%3D138756" TargetMode="External"/><Relationship Id="rId403" Type="http://schemas.openxmlformats.org/officeDocument/2006/relationships/hyperlink" Target="fdsup://factset/Doc%20Viewer%20Single?float_window=true&amp;positioning_strategy=center_on_screen&amp;_doc_docfn=U2FsdGVkX1/k3w3+KpKJLiTxvFJk0zvoQ+T9udYLVcFqqdUrvTjWPKFBkocO0ai373uDXZU1thkt2lPfD2JwcevLsXjFCTiou8YgLwkYrA4=&amp;_app_id=central_doc_viewer&amp;center_on_screen=true&amp;width=950&amp;height=800&amp;_dd2=%26f%3Dsld%26c%3Dtrue%26os%3D149490%26oe%3D149495" TargetMode="External"/><Relationship Id="rId585" Type="http://schemas.openxmlformats.org/officeDocument/2006/relationships/hyperlink" Target="fdsup://factset/Doc%20Viewer%20Single?float_window=true&amp;positioning_strategy=center_on_screen&amp;_doc_docfn=U2FsdGVkX1+OpAmwj0wuBiBUcutpUcwNO0HH46mQ760wp/VRhBgEXjczQTND4AYydNP5kSmuB8Al1wcKz+Vn3Qv2qwmAd/rH0KDvP/b551s=&amp;_app_id=central_doc_viewer&amp;center_on_screen=true&amp;width=950&amp;height=800&amp;_dd2=%26f%3Dsld%26c%3Dtrue%26os%3D212234%26oe%3D212239" TargetMode="External"/><Relationship Id="rId750" Type="http://schemas.openxmlformats.org/officeDocument/2006/relationships/hyperlink" Target="fdsup://factset/Doc%20Viewer%20Single?float_window=true&amp;positioning_strategy=center_on_screen&amp;_doc_docfn=U2FsdGVkX186Ws0RvGT0oph/jy9efayJxmb4lsWI7L0MGCciEIDcrKv9ZMT84mw4qnZ5VP+Vmz4EFj39d3nhOYZi4LnFD1vnRcecGCZV7lE=&amp;_app_id=central_doc_viewer&amp;center_on_screen=true&amp;width=950&amp;height=800&amp;_dd2=%26f%3Dsld%26c%3Dtrue%26os%3D235213%26oe%3D235216" TargetMode="External"/><Relationship Id="rId6" Type="http://schemas.openxmlformats.org/officeDocument/2006/relationships/hyperlink" Target="fdsup://factset/Doc%20Viewer%20Single?float_window=true&amp;positioning_strategy=center_on_screen&amp;_doc_docfn=U2FsdGVkX1+Q1oPdT3NxMEKMxzvhhw8a+brZT5FHea9/jNE5qjcyZbEjuldgSKs62AAguulc33VJv7RJwEgaSu6uUuEyG2JMbcynN7lmBCc=&amp;_app_id=central_doc_viewer&amp;center_on_screen=true&amp;width=950&amp;height=800&amp;_dd2=%26f%3Dsld%26c%3Dtrue%26os%3D217058%26oe%3D217063" TargetMode="External"/><Relationship Id="rId238" Type="http://schemas.openxmlformats.org/officeDocument/2006/relationships/hyperlink" Target="fdsup://factset/Doc%20Viewer%20Single?float_window=true&amp;positioning_strategy=center_on_screen&amp;_doc_docfn=U2FsdGVkX19matmOXPqjN32cbFGr278kAhcIRD41cHQmYiv3ffYaGl3rgigHfzi20x3gdaHe6mX642feccq3VEfANKy++TSPLdAM7Cqlf7Y=&amp;_app_id=central_doc_viewer&amp;center_on_screen=true&amp;width=950&amp;height=800&amp;_dd2=%26f%3Dsld%26c%3Dtrue%26os%3D145424%26oe%3D145429" TargetMode="External"/><Relationship Id="rId445" Type="http://schemas.openxmlformats.org/officeDocument/2006/relationships/hyperlink" Target="fdsup://factset/Doc%20Viewer%20Single?float_window=true&amp;positioning_strategy=center_on_screen&amp;_doc_docfn=U2FsdGVkX19k3rrN8v41Pgco5qyQ6AXEmYghHYBBwYi/LqKu/5luKFRYRTeKZ+gxKQvpSL/U96JYv5jIGZEJqrTxDBt+rqy0nAeZCsnbGzg=&amp;_app_id=central_doc_viewer&amp;center_on_screen=true&amp;width=950&amp;height=800&amp;_dd2=%26f%3Dsld%26c%3Dtrue%26os%3D154920%26oe%3D154927" TargetMode="External"/><Relationship Id="rId487" Type="http://schemas.openxmlformats.org/officeDocument/2006/relationships/hyperlink" Target="fdsup://factset/Doc%20Viewer%20Single?float_window=true&amp;positioning_strategy=center_on_screen&amp;_doc_docfn=U2FsdGVkX19ro3ztn6iX2lv6drQTeaJXySvcXgORJRKhX1xFPyTXv+KkUMvwtxBMDW1C/trSXLQnWO21oyqdR4orbljK/ScuGNpbNomhVWs=&amp;_app_id=central_doc_viewer&amp;center_on_screen=true&amp;width=950&amp;height=800&amp;_dd2=%26f%3Dsld%26c%3Dtrue%26os%3D227149%26oe%3D227153" TargetMode="External"/><Relationship Id="rId610" Type="http://schemas.openxmlformats.org/officeDocument/2006/relationships/hyperlink" Target="fdsup://factset/Doc%20Viewer%20Single?float_window=true&amp;positioning_strategy=center_on_screen&amp;_doc_docfn=U2FsdGVkX1+KveQ1SjGeEsXBIjuVhE/DUtFd+b3TWvlmMNS+MQxq6X/evl8dWFaJ4jwiCphz4QMdL7q/zhdEUDqnDpy3RyXFQVH8g8+kjMU=&amp;_app_id=central_doc_viewer&amp;center_on_screen=true&amp;width=950&amp;height=800&amp;_dd2=%26f%3Dsld%26c%3Dtrue%26os%3D213973%26oe%3D213976" TargetMode="External"/><Relationship Id="rId652" Type="http://schemas.openxmlformats.org/officeDocument/2006/relationships/hyperlink" Target="fdsup://factset/Doc%20Viewer%20Single?float_window=true&amp;positioning_strategy=center_on_screen&amp;_doc_docfn=U2FsdGVkX1+ewLFLrHtFM12F425aK4PzyG2h/DwNloFAvvAxqGKTM4ZeguDBVp8ziHZIxu93IG6Pppe5WcWpcZM5gOOdwl1zXlUzKzJirPs=&amp;_app_id=central_doc_viewer&amp;center_on_screen=true&amp;width=950&amp;height=800&amp;_dd2=%26f%3Dsld%26c%3Dtrue%26os%3D157692%26oe%3D157699" TargetMode="External"/><Relationship Id="rId694" Type="http://schemas.openxmlformats.org/officeDocument/2006/relationships/hyperlink" Target="fdsup://factset/Doc%20Viewer%20Single?float_window=true&amp;positioning_strategy=center_on_screen&amp;_doc_docfn=U2FsdGVkX19sL6tHmeiKQ9mkoHgcPxnpnzXiK3WCO4Ad4QOEIF3kkRTBBxQDAbfwk2IrKIJ68DKuuG6HIPZ9eOfTwo5WZrcNpR+/IHiPqXc=&amp;_app_id=central_doc_viewer&amp;center_on_screen=true&amp;width=950&amp;height=800&amp;_dd2=%26f%3Dsld%26c%3Dtrue%26os%3D156954%26oe%3D156959" TargetMode="External"/><Relationship Id="rId708" Type="http://schemas.openxmlformats.org/officeDocument/2006/relationships/hyperlink" Target="fdsup://factset/Doc%20Viewer%20Single?float_window=true&amp;positioning_strategy=center_on_screen&amp;_doc_docfn=U2FsdGVkX189oyECOsRy+mWs0Xjsgu9LZ/WmOl2aQTA9/lMI58OAjaVMs3fI/OW74Af1vp3RMbVM/iq0SFSWEtk9HRu8MNAJ3HBbQ9QSNdE=&amp;_app_id=central_doc_viewer&amp;center_on_screen=true&amp;width=950&amp;height=800&amp;_dd2=%26f%3Dsld%26c%3Dtrue%26os%3D178608%26oe%3D178611" TargetMode="External"/><Relationship Id="rId291" Type="http://schemas.openxmlformats.org/officeDocument/2006/relationships/hyperlink" Target="fdsup://factset/Doc%20Viewer%20Single?float_window=true&amp;positioning_strategy=center_on_screen&amp;_doc_docfn=U2FsdGVkX1+JOgilc7snC6aU//rPZg3cJruNnuBnPCjBqOQoTFZw9Xb8hHR76S91DzhApQ4Q4bqbNYAe8MCa4uf5Ny0pXnp+Y9HewBU7Qj8=&amp;_app_id=central_doc_viewer&amp;center_on_screen=true&amp;width=950&amp;height=800&amp;_dd2=%26f%3Dsld%26c%3Dtrue%26os%3D151322%26oe%3D151326" TargetMode="External"/><Relationship Id="rId305" Type="http://schemas.openxmlformats.org/officeDocument/2006/relationships/hyperlink" Target="fdsup://factset/Doc%20Viewer%20Single?float_window=true&amp;positioning_strategy=center_on_screen&amp;_doc_docfn=U2FsdGVkX18HgR7pJ4nytzm33MZZFpiCK5Vq3XdRjNqlJhMKpomWYGdjR3DYJnR8uybKlRx5M+pWwQjkCHLTH2mUZnojbpV9iqgo1lpWqs8=&amp;_app_id=central_doc_viewer&amp;center_on_screen=true&amp;width=950&amp;height=800&amp;_dd2=%26f%3Dsld%26c%3Dtrue%26os%3D147219%26oe%3D147226" TargetMode="External"/><Relationship Id="rId347" Type="http://schemas.openxmlformats.org/officeDocument/2006/relationships/hyperlink" Target="fdsup://factset/Doc%20Viewer%20Single?float_window=true&amp;positioning_strategy=center_on_screen&amp;_doc_docfn=U2FsdGVkX18yXg8dYwGx2HBvE4BV2v8YuooOdJdvkEEzqLQQ/Tk+LVBrofJIZ8P9DIxmAv2Yiohw41MwZ4bUWS+xRqcLNIOCn3XTj7KePd8=&amp;_app_id=central_doc_viewer&amp;center_on_screen=true&amp;width=950&amp;height=800&amp;_dd2=%26f%3Dsld%26c%3Dtrue%26os%3D165961%26oe%3D165966" TargetMode="External"/><Relationship Id="rId512" Type="http://schemas.openxmlformats.org/officeDocument/2006/relationships/hyperlink" Target="fdsup://factset/Doc%20Viewer%20Single?float_window=true&amp;positioning_strategy=center_on_screen&amp;_doc_docfn=U2FsdGVkX1/ND0hN1lFQNdhN8Nl14YD67L6LSzCEfrKpntHc96tyPf7iXoW/gVe1/ObvYAYdPYvQCwMc1T60JmcGCekrMg4rpKOrFqDc19k=&amp;_app_id=central_doc_viewer&amp;center_on_screen=true&amp;width=950&amp;height=800&amp;_dd2=%26f%3Dsld%26c%3Dtrue%26os%3D242701%26oe%3D242706" TargetMode="External"/><Relationship Id="rId44" Type="http://schemas.openxmlformats.org/officeDocument/2006/relationships/hyperlink" Target="fdsup://factset/Doc%20Viewer%20Single?float_window=true&amp;positioning_strategy=center_on_screen&amp;_doc_docfn=U2FsdGVkX18fv8dbuMt7uPDZ4O7P8pUfokHCs5M3XXjh7PnXk2D5da8NCGwDiFM9dmSktCnQE+qs4pYxwGvcvwlPGvGBdzTCBiKWryQQbC0=&amp;_app_id=central_doc_viewer&amp;center_on_screen=true&amp;width=950&amp;height=800&amp;_dd2=%26f%3Dsld%26c%3Dtrue%26os%3D131315%26oe%3D131322" TargetMode="External"/><Relationship Id="rId86" Type="http://schemas.openxmlformats.org/officeDocument/2006/relationships/hyperlink" Target="fdsup://factset/Doc%20Viewer%20Single?float_window=true&amp;positioning_strategy=center_on_screen&amp;_doc_docfn=U2FsdGVkX1/5LhpI4urbGegKdavuMS/HqUOsyJfG1sG+1l74E9SWluVP5DgHEQx2OTokQjcirO79s62PRZP2f7t0ly2/Nx3dggUB6q/sHhA=&amp;_app_id=central_doc_viewer&amp;center_on_screen=true&amp;width=950&amp;height=800&amp;_dd2=%26f%3Dsld%26c%3Dtrue%26os%3D219213%26oe%3D219218" TargetMode="External"/><Relationship Id="rId151" Type="http://schemas.openxmlformats.org/officeDocument/2006/relationships/hyperlink" Target="fdsup://factset/Doc%20Viewer%20Single?float_window=true&amp;positioning_strategy=center_on_screen&amp;_doc_docfn=U2FsdGVkX19Uqv/CpLjwfaUHg3M1HYhkZxgUgFkXSrFqyAvutx+UmwGtMb12DbChujpG3OoH3yIb8Er4PllGEmf6SHwcj5D2SjeyoetnhkU=&amp;_app_id=central_doc_viewer&amp;center_on_screen=true&amp;width=950&amp;height=800&amp;_dd2=%26f%3Dsld%26c%3Dtrue%26os%3D68461%26oe%3D68464" TargetMode="External"/><Relationship Id="rId389" Type="http://schemas.openxmlformats.org/officeDocument/2006/relationships/hyperlink" Target="fdsup://factset/Doc%20Viewer%20Single?float_window=true&amp;positioning_strategy=center_on_screen&amp;_doc_docfn=U2FsdGVkX18PpTSi4vWaUxxonRBXq+Sp15P0rlyF/Sgy/GW5siXkzJqqQ757r+DCtDyfFpAZMm7HrpI2s1rPoaLNlC5vFq0QTHC9kLervYY=&amp;_app_id=central_doc_viewer&amp;center_on_screen=true&amp;width=950&amp;height=800&amp;_dd2=%26f%3Dsld%26c%3Dtrue%26os%3D164671%26oe%3D164676" TargetMode="External"/><Relationship Id="rId554" Type="http://schemas.openxmlformats.org/officeDocument/2006/relationships/hyperlink" Target="fdsup://factset/Doc%20Viewer%20Single?float_window=true&amp;positioning_strategy=center_on_screen&amp;_doc_docfn=U2FsdGVkX18q7o1X+sHk4P1UlVYd0qFbD5DkdOt1/wMWiyvaAEe1+FziUeQyVZPVvkAZmp05wqNNYX4xLOnsSCt995RePutYQ0QFIE3MEgQ=&amp;_app_id=central_doc_viewer&amp;center_on_screen=true&amp;width=950&amp;height=800&amp;_dd2=%26f%3Dsld%26c%3Dtrue%26os%3D141831%26oe%3D141838" TargetMode="External"/><Relationship Id="rId596" Type="http://schemas.openxmlformats.org/officeDocument/2006/relationships/hyperlink" Target="fdsup://factset/Doc%20Viewer%20Single?float_window=true&amp;positioning_strategy=center_on_screen&amp;_doc_docfn=U2FsdGVkX18Mhk0S3pgO9J1tBKui/adkBp1a0pXGfHfEpeuE/wfSDlFZCaXtnY86VxwVRnHDpwlsIvD7809qaZKIBn30TmRln+RhBcdtxgA=&amp;_app_id=central_doc_viewer&amp;center_on_screen=true&amp;width=950&amp;height=800&amp;_dd2=%26f%3Dsld%26c%3Dtrue%26os%3D143699%26oe%3D143704" TargetMode="External"/><Relationship Id="rId761" Type="http://schemas.openxmlformats.org/officeDocument/2006/relationships/hyperlink" Target="fdsup://factset/Doc%20Viewer%20Single?float_window=true&amp;positioning_strategy=center_on_screen&amp;_doc_docfn=U2FsdGVkX18809biu8/747Gn67csQGafFDIm7Kw0wH8AU3GvLvK5JNgE+rLnOeRhL8NBHHbXLpopNz6T59Lsb30dyC58yEqRdjHaSjY94xI=&amp;_app_id=central_doc_viewer&amp;center_on_screen=true&amp;width=950&amp;height=800&amp;_dd2=%26f%3Dsld%26c%3Dtrue%26os%3D180768%26oe%3D180771" TargetMode="External"/><Relationship Id="rId193" Type="http://schemas.openxmlformats.org/officeDocument/2006/relationships/hyperlink" Target="fdsup://factset/Doc%20Viewer%20Single?float_window=true&amp;positioning_strategy=center_on_screen&amp;_doc_docfn=U2FsdGVkX18BDu+e4NbHaDbJ1q77dzxLW9C67ntiGvEkFtQZVNr3T2Xxa5l53cC1J+xxar9XMG794rPEMEVYCACItooFdaPu+zUAJ7yi10Q=&amp;_app_id=central_doc_viewer&amp;center_on_screen=true&amp;width=950&amp;height=800&amp;_dd2=%26f%3Dsld%26c%3Dtrue%26os%3D159182%26oe%3D159185" TargetMode="External"/><Relationship Id="rId207" Type="http://schemas.openxmlformats.org/officeDocument/2006/relationships/hyperlink" Target="fdsup://factset/Doc%20Viewer%20Single?float_window=true&amp;positioning_strategy=center_on_screen&amp;_doc_docfn=U2FsdGVkX18RhcTR6DwYsd9kX3pBg2resw56nvUV9E6p6lr2129o5IDTmHSDl81IVE6J2F+NJC9VnMQ/mPXBVt8O2OKI3xSgSOI2dOuK5gE=&amp;_app_id=central_doc_viewer&amp;center_on_screen=true&amp;width=950&amp;height=800&amp;_dd2=%26f%3Dsld%26c%3Dtrue%26os%3D193473%26oe%3D193476" TargetMode="External"/><Relationship Id="rId249" Type="http://schemas.openxmlformats.org/officeDocument/2006/relationships/hyperlink" Target="fdsup://factset/Doc%20Viewer%20Single?float_window=true&amp;positioning_strategy=center_on_screen&amp;_doc_docfn=U2FsdGVkX19+ocaeK105jfyXypQGVuqSYWkCOEvIn1SL9gT7dKf5wfd+N9kypfnAMrDDkG1fYLoAdO/StXPUIyfn/yXmay0qfnfdAG8iU88=&amp;_app_id=central_doc_viewer&amp;center_on_screen=true&amp;width=950&amp;height=800&amp;_dd2=%26f%3Dsld%26c%3Dtrue%26os%3D147782%26oe%3D147785" TargetMode="External"/><Relationship Id="rId414" Type="http://schemas.openxmlformats.org/officeDocument/2006/relationships/hyperlink" Target="fdsup://factset/Doc%20Viewer%20Single?float_window=true&amp;positioning_strategy=center_on_screen&amp;_doc_docfn=U2FsdGVkX18QtXDOcqDhWJQbDoypdCrMmIO6aR6yi08n0xZIJC24VJv3LCgL9AE6OPCWisuaA0NKbceo/h+uXialr0gs3AZ+Z+Nmlvm89W4=&amp;_app_id=central_doc_viewer&amp;center_on_screen=true&amp;width=950&amp;height=800&amp;_dd2=%26f%3Dsld%26c%3Dtrue%26os%3D140603%26oe%3D140606" TargetMode="External"/><Relationship Id="rId456" Type="http://schemas.openxmlformats.org/officeDocument/2006/relationships/hyperlink" Target="fdsup://factset/Doc%20Viewer%20Single?float_window=true&amp;positioning_strategy=center_on_screen&amp;_doc_docfn=U2FsdGVkX1+rhwxXcWoPoSekcVDsgLcoz3uX0lqljV3UfVysMmUOSWOW50P6IOFDGMnC5LPiawHlTWc7VHtrelJThojxF5CVaPD4PNmD2ZQ=&amp;_app_id=central_doc_viewer&amp;center_on_screen=true&amp;width=950&amp;height=800&amp;_dd2=%26f%3Dsld%26c%3Dtrue%26os%3D223368%26oe%3D223373" TargetMode="External"/><Relationship Id="rId498" Type="http://schemas.openxmlformats.org/officeDocument/2006/relationships/hyperlink" Target="fdsup://factset/Doc%20Viewer%20Single?float_window=true&amp;positioning_strategy=center_on_screen&amp;_doc_docfn=U2FsdGVkX19zLB7M+Kjwh0GVe/RmPQN/aKWGwdoZQunOL6snijtoIJ73tHLC6ADPDa1LA1ThJOwU5+p2hju3ZXtYQ/3eBBVyUICNUHdLeHg=&amp;_app_id=central_doc_viewer&amp;center_on_screen=true&amp;width=950&amp;height=800&amp;_dd2=%26f%3Dsld%26c%3Dtrue%26os%3D210623%26oe%3D210628" TargetMode="External"/><Relationship Id="rId621" Type="http://schemas.openxmlformats.org/officeDocument/2006/relationships/hyperlink" Target="fdsup://factset/Doc%20Viewer%20Single?float_window=true&amp;positioning_strategy=center_on_screen&amp;_doc_docfn=U2FsdGVkX18iyMe6xFMZUBVbfTtJXQPKR4YMyou18JLAU8bPdmddpRPCvkLAqgENKcI12H2BLDn0MjxgQZ8ZkqKlyHujQAsi5UvgciRdDZs=&amp;_app_id=central_doc_viewer&amp;center_on_screen=true&amp;width=950&amp;height=800&amp;_dd2=%26f%3Dsld%26c%3Dtrue%26os%3D145440%26oe%3D145444" TargetMode="External"/><Relationship Id="rId663" Type="http://schemas.openxmlformats.org/officeDocument/2006/relationships/hyperlink" Target="fdsup://factset/Doc%20Viewer%20Single?float_window=true&amp;positioning_strategy=center_on_screen&amp;_doc_docfn=U2FsdGVkX189eCahf1EiGlpqT7gkLo/4o+i25lElBIcTSp/7z5VWTqGxTJnIl9cecFhqX4nsVFEcB5YLHWxAiYVJk2ZDPfbPpbTSCZzsyok=&amp;_app_id=central_doc_viewer&amp;center_on_screen=true&amp;width=950&amp;height=800&amp;_dd2=%26f%3Dsld%26c%3Dtrue%26os%3D464513%26oe%3D464518" TargetMode="External"/><Relationship Id="rId13" Type="http://schemas.openxmlformats.org/officeDocument/2006/relationships/hyperlink" Target="fdsup://factset/Doc%20Viewer%20Single?float_window=true&amp;positioning_strategy=center_on_screen&amp;_doc_docfn=U2FsdGVkX19apB4JI/Cz1ous3ZThFTJDtaf515g05eLCiJPByXd5b1tmDFqJT0gbOjuSrX3/WDLxor4PIQHfXTsUMHKj0cVK6r349XtuaTM=&amp;_app_id=central_doc_viewer&amp;center_on_screen=true&amp;width=950&amp;height=800&amp;_dd2=%26f%3Dsld%26c%3Dtrue%26os%3D146693%26oe%3D146698" TargetMode="External"/><Relationship Id="rId109" Type="http://schemas.openxmlformats.org/officeDocument/2006/relationships/hyperlink" Target="fdsup://factset/Doc%20Viewer%20Single?float_window=true&amp;positioning_strategy=center_on_screen&amp;_doc_docfn=U2FsdGVkX1/6ieqIWgcHVjudZRSWs4cMv8ks2SCtmfNewJlNgR5OSwj0sjuA85fkX0AULi9rda4G1Q7qqIQcFw+PbtV48A2ZlbfGkhWTHR4=&amp;_app_id=central_doc_viewer&amp;center_on_screen=true&amp;width=950&amp;height=800&amp;_dd2=%26f%3Dsld%26c%3Dtrue%26os%3D233179%26oe%3D233182" TargetMode="External"/><Relationship Id="rId260" Type="http://schemas.openxmlformats.org/officeDocument/2006/relationships/hyperlink" Target="fdsup://factset/Doc%20Viewer%20Single?float_window=true&amp;positioning_strategy=center_on_screen&amp;_doc_docfn=U2FsdGVkX1/05zRAnXPg/O980Fa80EvtOg8Hwm6AQbriGgE/zT60r6eTcqnaXCYe1wjpFg5SHUsT20tQIfn0MU2xYQcc2rHQ/HUE1BZ4TgI=&amp;_app_id=central_doc_viewer&amp;center_on_screen=true&amp;width=950&amp;height=800&amp;_dd2=%26f%3Dsld%26c%3Dtrue%26os%3D248268%26oe%3D248273" TargetMode="External"/><Relationship Id="rId316" Type="http://schemas.openxmlformats.org/officeDocument/2006/relationships/hyperlink" Target="fdsup://factset/Doc%20Viewer%20Single?float_window=true&amp;positioning_strategy=center_on_screen&amp;_doc_docfn=U2FsdGVkX19J+V5OucYtqG/P3YFuznYPw5BbBN1FNj1bxIabWlpBrv0qNKQCCEWBkCZIYcZlMqA293ZFSPzCUGzTDgg9H0sMRsdcF6MGDQ4=&amp;_app_id=central_doc_viewer&amp;center_on_screen=true&amp;width=950&amp;height=800&amp;_dd2=%26f%3Dsld%26c%3Dtrue%26os%3D148436%26oe%3D148443" TargetMode="External"/><Relationship Id="rId523" Type="http://schemas.openxmlformats.org/officeDocument/2006/relationships/hyperlink" Target="fdsup://factset/Doc%20Viewer%20Single?float_window=true&amp;positioning_strategy=center_on_screen&amp;_doc_docfn=U2FsdGVkX19tdiZIoMV6ML6F/sP7Jqw6Y9Y31HwQCpZOlMIx7tLDbDFOgNU8QpoyRYXWSEt15q/N/WP6/sOfk0mWuYn5C8tXyy0cXkqSI8I=&amp;_app_id=central_doc_viewer&amp;center_on_screen=true&amp;width=950&amp;height=800&amp;_dd2=%26f%3Dsld%26c%3Dtrue%26os%3D138775%26oe%3D138778" TargetMode="External"/><Relationship Id="rId719" Type="http://schemas.openxmlformats.org/officeDocument/2006/relationships/hyperlink" Target="fdsup://factset/Doc%20Viewer%20Single?float_window=true&amp;positioning_strategy=center_on_screen&amp;_doc_docfn=U2FsdGVkX1+Zy8xpOSL/9vOr3IzCja/wWP07VKwk9kwEzaUz72+PULSU+vXUoJy2/V/CwG0dj/1pcRqDswirbNKsHQj+r1b1mKy3PzHMIE4=&amp;_app_id=central_doc_viewer&amp;center_on_screen=true&amp;width=950&amp;height=800&amp;_dd2=%26f%3Dsld%26c%3Dtrue%26os%3D156238%26oe%3D156241" TargetMode="External"/><Relationship Id="rId55" Type="http://schemas.openxmlformats.org/officeDocument/2006/relationships/hyperlink" Target="fdsup://factset/Doc%20Viewer%20Single?float_window=true&amp;positioning_strategy=center_on_screen&amp;_doc_docfn=U2FsdGVkX18YLKnzk9Rjxlrsk/xMizcSuzdf0gK3fGHusXAbKj/crYNANx0a9ASB45wRAIkxSnioiV+MYCfzlIL8KLJ8S8O8rVk5VQGy79g=&amp;_app_id=central_doc_viewer&amp;center_on_screen=true&amp;width=950&amp;height=800&amp;_dd2=%26f%3Dsld%26c%3Dtrue%26os%3D140972%26oe%3D140975" TargetMode="External"/><Relationship Id="rId97" Type="http://schemas.openxmlformats.org/officeDocument/2006/relationships/hyperlink" Target="fdsup://factset/Doc%20Viewer%20Single?float_window=true&amp;positioning_strategy=center_on_screen&amp;_doc_docfn=U2FsdGVkX18eilSL785nWBWnkr9aabqRaUxYNbIFwncqqM14TJwTy1wyClfVqGdRJ8C8gjwJG0TGbIqVCIrymYygkH+l7JLiKJjM9s+xqKM=&amp;_app_id=central_doc_viewer&amp;center_on_screen=true&amp;width=950&amp;height=800&amp;_dd2=%26f%3Dsld%26c%3Dtrue%26os%3D157300%26oe%3D157305" TargetMode="External"/><Relationship Id="rId120" Type="http://schemas.openxmlformats.org/officeDocument/2006/relationships/hyperlink" Target="fdsup://factset/Doc%20Viewer%20Single?float_window=true&amp;positioning_strategy=center_on_screen&amp;_doc_docfn=U2FsdGVkX1/1H8Dqkza8zp1y3LJzVXwvFOtyHJ5H83c1AQLzjVzkXZTJQm1gs2G/wu6ZPZ3ntDpYOI4C6gIoK1WbPzCkeEub5k6WzRpOoF8=&amp;_app_id=central_doc_viewer&amp;center_on_screen=true&amp;width=950&amp;height=800&amp;_dd2=%26f%3Dsld%26c%3Dtrue%26os%3D143294%26oe%3D143297" TargetMode="External"/><Relationship Id="rId358" Type="http://schemas.openxmlformats.org/officeDocument/2006/relationships/hyperlink" Target="fdsup://factset/Doc%20Viewer%20Single?float_window=true&amp;positioning_strategy=center_on_screen&amp;_doc_docfn=U2FsdGVkX18UvYCPl8sAImzwjX6tMVaJqqlDSneqfTNHFSmydt4DQlNGW8DsiS8TAgMDFU6z1K2XRpeP/GH1kplOCA0V/yTZZFQKL3lR4Tk=&amp;_app_id=central_doc_viewer&amp;center_on_screen=true&amp;width=950&amp;height=800&amp;_dd2=%26f%3Dsld%26c%3Dtrue%26os%3D207574%26oe%3D207577" TargetMode="External"/><Relationship Id="rId565" Type="http://schemas.openxmlformats.org/officeDocument/2006/relationships/hyperlink" Target="fdsup://factset/Doc%20Viewer%20Single?float_window=true&amp;positioning_strategy=center_on_screen&amp;_doc_docfn=U2FsdGVkX1+abzAbhKb3785lz1GnHL95/Xd1SjZuyX4H9mpdWdjutWp+3yVPlkwV7bUO7tjfuUMmP6FaUmtj6w0jeikytpqju8hiRQ3gjzg=&amp;_app_id=central_doc_viewer&amp;center_on_screen=true&amp;width=950&amp;height=800&amp;_dd2=%26f%3Dsld%26c%3Dtrue%26os%3D152858%26oe%3D152865" TargetMode="External"/><Relationship Id="rId730" Type="http://schemas.openxmlformats.org/officeDocument/2006/relationships/hyperlink" Target="fdsup://factset/Doc%20Viewer%20Single?float_window=true&amp;positioning_strategy=center_on_screen&amp;_doc_docfn=U2FsdGVkX18DfN6Db3AbfxYspzWh+WlIADItmvNnZvXE9YIV1OQE7RdoilzLgO6Iu5/qtSSGHWUYJj4nS2WTUOAsyZMmmAg9Ribg7wwTP58=&amp;_app_id=central_doc_viewer&amp;center_on_screen=true&amp;width=950&amp;height=800&amp;_dd2=%26f%3Dsld%26c%3Dtrue%26os%3D157724%26oe%3D157727" TargetMode="External"/><Relationship Id="rId162" Type="http://schemas.openxmlformats.org/officeDocument/2006/relationships/hyperlink" Target="fdsup://factset/Doc%20Viewer%20Single?float_window=true&amp;positioning_strategy=center_on_screen&amp;_doc_docfn=U2FsdGVkX18h52sw07D7i5LCuzCgADgFwKERK/HIuKUYR9a07+PZr+w8Zfa6LYuxFZuEelv1vv7uR9Cu23okxnWJyVy/xA42lxuT48o018M=&amp;_app_id=central_doc_viewer&amp;center_on_screen=true&amp;width=950&amp;height=800&amp;_dd2=%26f%3Dsld%26c%3Dtrue%26os%3D232149%26oe%3D232151" TargetMode="External"/><Relationship Id="rId218" Type="http://schemas.openxmlformats.org/officeDocument/2006/relationships/hyperlink" Target="fdsup://factset/Doc%20Viewer%20Single?float_window=true&amp;positioning_strategy=center_on_screen&amp;_doc_docfn=U2FsdGVkX1/MvOQqQZzEKHBY6jnEEbz4xz04p508ZAxQCdaz3dwLJT6bgW9OyR2FfaKnM1mnNw9+kak8Mut2NnfzwtyUv19sguAlO02dgUY=&amp;_app_id=central_doc_viewer&amp;center_on_screen=true&amp;width=950&amp;height=800&amp;_dd2=%26f%3Dsld%26c%3Dtrue%26os%3D159937%26oe%3D159942" TargetMode="External"/><Relationship Id="rId425" Type="http://schemas.openxmlformats.org/officeDocument/2006/relationships/hyperlink" Target="fdsup://factset/Doc%20Viewer%20Single?float_window=true&amp;positioning_strategy=center_on_screen&amp;_doc_docfn=U2FsdGVkX1/dhZesBMeIQmmOikecCOweQwyb7Y67f/i8c4lOEeL2G3N1RO/Ogkg5OI9ZxBbpiaYnnsDlX/nREQ8sSZM0wdcLjLjwzs6nU4E=&amp;_app_id=central_doc_viewer&amp;center_on_screen=true&amp;width=950&amp;height=800&amp;_dd2=%26f%3Dsld%26c%3Dtrue%26os%3D75387%26oe%3D75388" TargetMode="External"/><Relationship Id="rId467" Type="http://schemas.openxmlformats.org/officeDocument/2006/relationships/hyperlink" Target="fdsup://factset/Doc%20Viewer%20Single?float_window=true&amp;positioning_strategy=center_on_screen&amp;_doc_docfn=U2FsdGVkX19P9J6cqw0GENMFqguYdb1N/QwdSIEZV6i3MVkSs0H3ExsktWxVrr8vUbnxlxXYRXskW65x1UDqLqq7D30FMcyPNnhjgOzgZv0=&amp;_app_id=central_doc_viewer&amp;center_on_screen=true&amp;width=950&amp;height=800&amp;_dd2=%26f%3Dsld%26c%3Dtrue%26os%3D242135%26oe%3D242139" TargetMode="External"/><Relationship Id="rId632" Type="http://schemas.openxmlformats.org/officeDocument/2006/relationships/hyperlink" Target="fdsup://factset/Doc%20Viewer%20Single?float_window=true&amp;positioning_strategy=center_on_screen&amp;_doc_docfn=U2FsdGVkX18sSDw0DXNDUZHycVbbY2ruuT+OuTHdPExVhQ9bQFX49YMIRgzbM1AeCbbTeWEtSTIBrMaiSeiNQMm0vRkRKPPrcIKYI/mefEA=&amp;_app_id=central_doc_viewer&amp;center_on_screen=true&amp;width=950&amp;height=800&amp;_dd2=%26f%3Dsld%26c%3Dtrue%26os%3D154853%26oe%3D154860" TargetMode="External"/><Relationship Id="rId271" Type="http://schemas.openxmlformats.org/officeDocument/2006/relationships/hyperlink" Target="fdsup://factset/Doc%20Viewer%20Single?float_window=true&amp;positioning_strategy=center_on_screen&amp;_doc_docfn=U2FsdGVkX1/Fy9xOIYZBEZzMNRZYStYe8X4VUtYeJch8KB1Re0qD/Xw9pFI7odBIH++DBaKqRaD751dOc1kyrLla5xH0DffK8+DzhOuuUMU=&amp;_app_id=central_doc_viewer&amp;center_on_screen=true&amp;width=950&amp;height=800&amp;_dd2=%26f%3Dsld%26c%3Dtrue%26os%3D147107%26oe%3D147112" TargetMode="External"/><Relationship Id="rId674" Type="http://schemas.openxmlformats.org/officeDocument/2006/relationships/hyperlink" Target="fdsup://factset/Doc%20Viewer%20Single?float_window=true&amp;positioning_strategy=center_on_screen&amp;_doc_docfn=U2FsdGVkX18jTSoYTZzxtoSSlQgE3g/70MdO30hU7VCQDGhgaKRAKtzZ1hAZInOrmRXT2YqLoTSFPD8kgakWPHOZtLTxy3264bxThGNLpao=&amp;_app_id=central_doc_viewer&amp;center_on_screen=true&amp;width=950&amp;height=800&amp;_dd2=%26f%3Dsld%26c%3Dtrue%26os%3D1435512%26oe%3D1435517" TargetMode="External"/><Relationship Id="rId24" Type="http://schemas.openxmlformats.org/officeDocument/2006/relationships/hyperlink" Target="fdsup://factset/Doc%20Viewer%20Single?float_window=true&amp;positioning_strategy=center_on_screen&amp;_doc_docfn=U2FsdGVkX18BXqTCqmEAIyGTAullS5yx1r5kybhMx34xmnQ0sIUehvkFJyZqr21qsdOkQIYtW7paBDa/uJOj7jGeIjTE5WW8wi4tzX6prO0=&amp;_app_id=central_doc_viewer&amp;center_on_screen=true&amp;width=950&amp;height=800&amp;_dd2=%26f%3Dsld%26c%3Dtrue%26os%3D149049%26oe%3D149054" TargetMode="External"/><Relationship Id="rId66" Type="http://schemas.openxmlformats.org/officeDocument/2006/relationships/hyperlink" Target="fdsup://factset/Doc%20Viewer%20Single?float_window=true&amp;positioning_strategy=center_on_screen&amp;_doc_docfn=U2FsdGVkX1/d4IvLDYGgDevoTjsmz/gialQH2SmBj+URuKUs1nwtZnviUygIA29k7Eu2fOi9uynr06oPGC+Qv5Kdh5SVQw593ES7KFYkBfw=&amp;_app_id=central_doc_viewer&amp;center_on_screen=true&amp;width=950&amp;height=800&amp;_dd2=%26f%3Dsld%26c%3Dtrue%26os%3D142191%26oe%3D142194" TargetMode="External"/><Relationship Id="rId131" Type="http://schemas.openxmlformats.org/officeDocument/2006/relationships/hyperlink" Target="fdsup://factset/Doc%20Viewer%20Single?float_window=true&amp;positioning_strategy=center_on_screen&amp;_doc_docfn=U2FsdGVkX1/iG0tfJDMr92ZY8OYYYyoIjbFNeDxiVnmTbiM2iX1JEvqFd2K5lc2UhFUtI3RfzS1Yoc3zUJ0HHvlT1MjlxATzj+pplmtuC1s=&amp;_app_id=central_doc_viewer&amp;center_on_screen=true&amp;width=950&amp;height=800&amp;_dd2=%26f%3Dsld%26c%3Dtrue%26os%3D211822%26oe%3D211825" TargetMode="External"/><Relationship Id="rId327" Type="http://schemas.openxmlformats.org/officeDocument/2006/relationships/hyperlink" Target="fdsup://factset/Doc%20Viewer%20Single?float_window=true&amp;positioning_strategy=center_on_screen&amp;_doc_docfn=U2FsdGVkX18CZZPVk8yFg7O24OYI96e8npcRK1OcPeEIQ2lNIoEs3ZyVUHl/i3vHlqwcMcsYzBRepBf4hhW2QY8wl/PDC+mS6YDbTbPcBvY=&amp;_app_id=central_doc_viewer&amp;center_on_screen=true&amp;width=950&amp;height=800&amp;_dd2=%26f%3Dsld%26c%3Dtrue%26os%3D132940%26oe%3D132945" TargetMode="External"/><Relationship Id="rId369" Type="http://schemas.openxmlformats.org/officeDocument/2006/relationships/hyperlink" Target="fdsup://factset/Doc%20Viewer%20Single?float_window=true&amp;positioning_strategy=center_on_screen&amp;_doc_docfn=U2FsdGVkX1+jSpUKtT1tlTcYRncELzLJc0Ex8wZztibVdPBRTFgRcOdKBT2ZOgEgF5GvnEvYKZHoc+iz/bHylJqdtwrMDplWjbzjij1KvQg=&amp;_app_id=central_doc_viewer&amp;center_on_screen=true&amp;width=950&amp;height=800&amp;_dd2=%26f%3Dsld%26c%3Dtrue%26os%3D139537%26oe%3D139542" TargetMode="External"/><Relationship Id="rId534" Type="http://schemas.openxmlformats.org/officeDocument/2006/relationships/hyperlink" Target="fdsup://factset/Doc%20Viewer%20Single?float_window=true&amp;positioning_strategy=center_on_screen&amp;_doc_docfn=U2FsdGVkX1+4gTRJaV5butAJJveHWdQ6SzuYtLlwyMHrdxFkuQK3vzTnmxzpH+gE1HIkKoS7PHdosUGt5pGNdb2OlgqSAOn+v8inEiUOY+s=&amp;_app_id=central_doc_viewer&amp;center_on_screen=true&amp;width=950&amp;height=800&amp;_dd2=%26f%3Dsld%26c%3Dtrue%26os%3D200989%26oe%3D200992" TargetMode="External"/><Relationship Id="rId576" Type="http://schemas.openxmlformats.org/officeDocument/2006/relationships/hyperlink" Target="fdsup://factset/Doc%20Viewer%20Single?float_window=true&amp;positioning_strategy=center_on_screen&amp;_doc_docfn=U2FsdGVkX1+sorrIvk0wIGFl6vYhHAZ+sKmMiJ/azBNRNE5p6hKWHZteFOrezzCCWA0TUyCjRaBKcHgRBx3AhCw0vMWnqs6SuST8zov68Jg=&amp;_app_id=central_doc_viewer&amp;center_on_screen=true&amp;width=950&amp;height=800&amp;_dd2=%26f%3Dsld%26c%3Dtrue%26os%3D154714%26oe%3D154721" TargetMode="External"/><Relationship Id="rId741" Type="http://schemas.openxmlformats.org/officeDocument/2006/relationships/hyperlink" Target="fdsup://factset/Doc%20Viewer%20Single?float_window=true&amp;positioning_strategy=center_on_screen&amp;_doc_docfn=U2FsdGVkX19mp6Pj2hEM/ry/vG7tIDpSwAZZUkPrOFZjQEPJfvAJHl/r7hnyzGUzQ764ZT7dvItXKddWBmQ3KCrCSiiWToUE1usSXbE/Scc=&amp;_app_id=central_doc_viewer&amp;center_on_screen=true&amp;width=950&amp;height=800&amp;_dd2=%26f%3Dsld%26c%3Dtrue%26os%3D150474%26oe%3D150477" TargetMode="External"/><Relationship Id="rId173" Type="http://schemas.openxmlformats.org/officeDocument/2006/relationships/hyperlink" Target="fdsup://factset/Doc%20Viewer%20Single?float_window=true&amp;positioning_strategy=center_on_screen&amp;_doc_docfn=U2FsdGVkX1/ourxj5YUCzZNkxPqIYGfgRtoUntgKBhnGUaLCbJzxzgteb8OvTsSuHJErd+/w3KF27EICpb+FJ1q1iucZWuJ6cnPZonqsIuw=&amp;_app_id=central_doc_viewer&amp;center_on_screen=true&amp;width=950&amp;height=800&amp;_dd2=%26f%3Dsld%26c%3Dtrue%26os%3D135556%26oe%3D135559" TargetMode="External"/><Relationship Id="rId229" Type="http://schemas.openxmlformats.org/officeDocument/2006/relationships/hyperlink" Target="fdsup://factset/Doc%20Viewer%20Single?float_window=true&amp;positioning_strategy=center_on_screen&amp;_doc_docfn=U2FsdGVkX1/lYTbfI+mERsUDQW1L13QHcovN/9m//EEGrcheNfOjfA4WtUX3O5DN6aB6BXRdbAhZVOVJETx5Bd81UUqVYRKlyokH6JuqWlY=&amp;_app_id=central_doc_viewer&amp;center_on_screen=true&amp;width=950&amp;height=800&amp;_dd2=%26f%3Dsld%26c%3Dtrue%26os%3D145065%26oe%3D145069" TargetMode="External"/><Relationship Id="rId380" Type="http://schemas.openxmlformats.org/officeDocument/2006/relationships/hyperlink" Target="fdsup://factset/Doc%20Viewer%20Single?float_window=true&amp;positioning_strategy=center_on_screen&amp;_doc_docfn=U2FsdGVkX1/M23EDjF0pT3Wq74mQRNrGzCImgHrpJLf5qLh3Vw+a8FHDkW8HzkoRvPaGmPJm9I9pvbBbDy/i0egCHE5MkQ9fnamwBt8D+lc=&amp;_app_id=central_doc_viewer&amp;center_on_screen=true&amp;width=950&amp;height=800&amp;_dd2=%26f%3Dsld%26c%3Dtrue%26os%3D148978%26oe%3D148983" TargetMode="External"/><Relationship Id="rId436" Type="http://schemas.openxmlformats.org/officeDocument/2006/relationships/hyperlink" Target="fdsup://factset/Doc%20Viewer%20Single?float_window=true&amp;positioning_strategy=center_on_screen&amp;_doc_docfn=U2FsdGVkX1/GPLAIUFJg2pmjW/QiPlH+gE566T06Tv4DvrZ7bmxmqNdv6kAJPlIE+NTvQNaYUMoHWHxm/W4A81VR9/+Y9mcY2UDRHT8hcac=&amp;_app_id=central_doc_viewer&amp;center_on_screen=true&amp;width=950&amp;height=800&amp;_dd2=%26f%3Dsld%26c%3Dtrue%26os%3D203160%26oe%3D203165" TargetMode="External"/><Relationship Id="rId601" Type="http://schemas.openxmlformats.org/officeDocument/2006/relationships/hyperlink" Target="fdsup://factset/Doc%20Viewer%20Single?float_window=true&amp;positioning_strategy=center_on_screen&amp;_doc_docfn=U2FsdGVkX1/tIwRZr7flTwToPhYVetqJyjj/ZWEshV/uC8TVgBRS1T3fM2ahNL7q0JWM/7j3o3r7kBKvF4QD8yjEFNgiIrfsj1qgbNQeZ5g=&amp;_app_id=central_doc_viewer&amp;center_on_screen=true&amp;width=950&amp;height=800&amp;_dd2=%26f%3Dsld%26c%3Dtrue%26os%3D155257%26oe%3D155264" TargetMode="External"/><Relationship Id="rId643" Type="http://schemas.openxmlformats.org/officeDocument/2006/relationships/hyperlink" Target="fdsup://factset/Doc%20Viewer%20Single?float_window=true&amp;positioning_strategy=center_on_screen&amp;_doc_docfn=U2FsdGVkX1/t7176mmepaBS8p1SV3BfmPWfcPrpsFaakmhdmf4w8HwFYy3rqTF+wrhU5ojKqHKApVU2fhTp9cvUZE/bpr2h9GsYe3uQ7aag=&amp;_app_id=central_doc_viewer&amp;center_on_screen=true&amp;width=950&amp;height=800&amp;_dd2=%26f%3Dsld%26c%3Dtrue%26os%3D156225%26oe%3D156232" TargetMode="External"/><Relationship Id="rId240" Type="http://schemas.openxmlformats.org/officeDocument/2006/relationships/hyperlink" Target="fdsup://factset/Doc%20Viewer%20Single?float_window=true&amp;positioning_strategy=center_on_screen&amp;_doc_docfn=U2FsdGVkX18ZnuNcb3rNRKwR9B+ZvLLP4OKGab6JBEpoB2nI8vXmeTWnw2xbvhwIhYfvLo7Ashtr3lqt8wz45OWZAj7IhWWNHDBZxuw6N9g=&amp;_app_id=central_doc_viewer&amp;center_on_screen=true&amp;width=950&amp;height=800&amp;_dd2=%26f%3Dsld%26c%3Dtrue%26os%3D136172%26oe%3D136177" TargetMode="External"/><Relationship Id="rId478" Type="http://schemas.openxmlformats.org/officeDocument/2006/relationships/hyperlink" Target="fdsup://factset/Doc%20Viewer%20Single?float_window=true&amp;positioning_strategy=center_on_screen&amp;_doc_docfn=U2FsdGVkX1/wO3V+ULZ8X0zilpnjalnqdwi/cTvfBj9hb8CncuoZaAzJVJoyIoLgxLILLlIiK8lTG9l0oMMWXllpZcvuMFVHgaCnleqo+to=&amp;_app_id=central_doc_viewer&amp;center_on_screen=true&amp;width=950&amp;height=800&amp;_dd2=%26f%3Dsld%26c%3Dtrue%26os%3D152246%26oe%3D152247" TargetMode="External"/><Relationship Id="rId685" Type="http://schemas.openxmlformats.org/officeDocument/2006/relationships/hyperlink" Target="fdsup://factset/Doc%20Viewer%20Single?float_window=true&amp;positioning_strategy=center_on_screen&amp;_doc_docfn=U2FsdGVkX1/+InHK9Uc/7q0gTrtIWB7rf2hMRUePjxxuymUjT14kWLJSYLjqq0107kyB9NrruV1XazPk/xhgMMtuHolNLlkgIy0AJvDbscU=&amp;_app_id=central_doc_viewer&amp;center_on_screen=true&amp;width=950&amp;height=800&amp;_dd2=%26f%3Dsld%26c%3Dtrue%26os%3D215285%26oe%3D215290" TargetMode="External"/><Relationship Id="rId35" Type="http://schemas.openxmlformats.org/officeDocument/2006/relationships/hyperlink" Target="fdsup://factset/Doc%20Viewer%20Single?float_window=true&amp;positioning_strategy=center_on_screen&amp;_doc_docfn=U2FsdGVkX1+Ypmq0ASBIR+I1D4yug7zb7ZPOX1SbR9zKU5bfwoAMy0s1n4IZ+skqzEshFYhXKF0wF5TPlTEY7cqMLI9CUszW+hjI7d90DAY=&amp;_app_id=central_doc_viewer&amp;center_on_screen=true&amp;width=950&amp;height=800&amp;_dd2=%26f%3Dsld%26c%3Dtrue%26os%3D240648%26oe%3D240655" TargetMode="External"/><Relationship Id="rId77" Type="http://schemas.openxmlformats.org/officeDocument/2006/relationships/hyperlink" Target="fdsup://factset/Doc%20Viewer%20Single?float_window=true&amp;positioning_strategy=center_on_screen&amp;_doc_docfn=U2FsdGVkX19CF+1y5ZtC7o+1bSPCSoSx2sLtbT3DhqtZ13vO3OW1GpuDDUEZWkmSGlyz67C7iRW4B5v1iO+V+i5W7e0wg+Ju+W4NjcRt7is=&amp;_app_id=central_doc_viewer&amp;center_on_screen=true&amp;width=950&amp;height=800&amp;_dd2=%26f%3Dsld%26c%3Dtrue%26os%3D124409%26oe%3D124411" TargetMode="External"/><Relationship Id="rId100" Type="http://schemas.openxmlformats.org/officeDocument/2006/relationships/hyperlink" Target="fdsup://factset/Doc%20Viewer%20Single?float_window=true&amp;positioning_strategy=center_on_screen&amp;_doc_docfn=U2FsdGVkX18ExDiselryjiLXXyFddcQ8mRCh3+GCcan8Dq7rl2q4K54wXz6tuWq349XdmQAg1Hy9vVB194WVnwTl64FpYEhh8JVsHCjCiKM=&amp;_app_id=central_doc_viewer&amp;center_on_screen=true&amp;width=950&amp;height=800&amp;_dd2=%26f%3Dsld%26c%3Dtrue%26os%3D144161%26oe%3D144166" TargetMode="External"/><Relationship Id="rId282" Type="http://schemas.openxmlformats.org/officeDocument/2006/relationships/hyperlink" Target="fdsup://factset/Doc%20Viewer%20Single?float_window=true&amp;positioning_strategy=center_on_screen&amp;_doc_docfn=U2FsdGVkX18le4oQpaGg++/skLereYc/COO6iM33EEX7B7x1qvFGPw3Pb3Fv+yrVa5RPc2c7J5p+aJBTTBPeeaDRsvihz7rkcHKyP9DaUO8=&amp;_app_id=central_doc_viewer&amp;center_on_screen=true&amp;width=950&amp;height=800&amp;_dd2=%26f%3Dsld%26c%3Dtrue%26os%3D199091%26oe%3D199096" TargetMode="External"/><Relationship Id="rId338" Type="http://schemas.openxmlformats.org/officeDocument/2006/relationships/hyperlink" Target="fdsup://factset/Doc%20Viewer%20Single?float_window=true&amp;positioning_strategy=center_on_screen&amp;_doc_docfn=U2FsdGVkX18oRJjM9MX6okUlWRkclE3BR4OwNp7KvQQSfysYb5K+gIZCutw7kdl4I59n/FM+A276lnrP/Zw1QaC0TG5U4OMhuo4v0MGA6+4=&amp;_app_id=central_doc_viewer&amp;center_on_screen=true&amp;width=950&amp;height=800&amp;_dd2=%26f%3Dsld%26c%3Dtrue%26os%3D148140%26oe%3D148145" TargetMode="External"/><Relationship Id="rId503" Type="http://schemas.openxmlformats.org/officeDocument/2006/relationships/hyperlink" Target="fdsup://factset/Doc%20Viewer%20Single?float_window=true&amp;positioning_strategy=center_on_screen&amp;_doc_docfn=U2FsdGVkX19aWztQ6eMHsiDLuV71hg9Ck8z+2M0J0rwUY1M5g56P6EyAdBqZaP3TpyCR6oP+ryH8GJEjvkQuDgDrvas+3pcQc0vfwD4SEkc=&amp;_app_id=central_doc_viewer&amp;center_on_screen=true&amp;width=950&amp;height=800&amp;_dd2=%26f%3Dsld%26c%3Dtrue%26os%3D151774%26oe%3D151775" TargetMode="External"/><Relationship Id="rId545" Type="http://schemas.openxmlformats.org/officeDocument/2006/relationships/hyperlink" Target="fdsup://factset/Doc%20Viewer%20Single?float_window=true&amp;positioning_strategy=center_on_screen&amp;_doc_docfn=U2FsdGVkX18qRHIg9Znf2ETuRaNnIqsyDOOhaPJsqR+E202TaaY9jGa/vcXT7UALqWt+lotULT4SOTnAs8JN072WTx2LzAmCxj8pbM2b+NA=&amp;_app_id=central_doc_viewer&amp;center_on_screen=true&amp;width=950&amp;height=800&amp;_dd2=%26f%3Dsld%26c%3Dtrue%26os%3D170293%26oe%3D170296" TargetMode="External"/><Relationship Id="rId587" Type="http://schemas.openxmlformats.org/officeDocument/2006/relationships/hyperlink" Target="fdsup://factset/Doc%20Viewer%20Single?float_window=true&amp;positioning_strategy=center_on_screen&amp;_doc_docfn=U2FsdGVkX18Hbz2ZP8XP3Mu07heXoHu1OmwovJFkUk+S0QDO2h+xISmS57IozBrj7Tvm43EYKwN7x7HBY41rjJHPiC3ijQVAfQ2TaFbIXoI=&amp;_app_id=central_doc_viewer&amp;center_on_screen=true&amp;width=950&amp;height=800&amp;_dd2=%26f%3Dsld%26c%3Dtrue%26os%3D259102%26oe%3D259109" TargetMode="External"/><Relationship Id="rId710" Type="http://schemas.openxmlformats.org/officeDocument/2006/relationships/hyperlink" Target="fdsup://factset/Doc%20Viewer%20Single?float_window=true&amp;positioning_strategy=center_on_screen&amp;_doc_docfn=U2FsdGVkX1919ZraMTCpc+6wM+GgFKFBdgmZiT7b8G+i24xbPtpJRvud8cHiIuPTXRm8S0Vczy054ywhv4cRMaTQSHlWT0hytZsAO/kejn8=&amp;_app_id=central_doc_viewer&amp;center_on_screen=true&amp;width=950&amp;height=800&amp;_dd2=%26f%3Dsld%26c%3Dtrue%26os%3D232027%26oe%3D232032" TargetMode="External"/><Relationship Id="rId752" Type="http://schemas.openxmlformats.org/officeDocument/2006/relationships/hyperlink" Target="fdsup://factset/Doc%20Viewer%20Single?float_window=true&amp;positioning_strategy=center_on_screen&amp;_doc_docfn=U2FsdGVkX18n/jZC5KUpBJiYd+ZPVBVQf1noonCh9SQyFi+WDe/1pf0ozhp7C3v+DrF5AwcQQ7X6eQV2ULcPmvUm19VnNnAp2nQEgDeojfo=&amp;_app_id=central_doc_viewer&amp;center_on_screen=true&amp;width=950&amp;height=800&amp;_dd2=%26f%3Dsld%26c%3Dtrue%26os%3D157841%26oe%3D157844" TargetMode="External"/><Relationship Id="rId8" Type="http://schemas.openxmlformats.org/officeDocument/2006/relationships/hyperlink" Target="fdsup://factset/Doc%20Viewer%20Single?float_window=true&amp;positioning_strategy=center_on_screen&amp;_doc_docfn=U2FsdGVkX193pnmYRU8/AkeJWg2aCelRNDPJfpSIZiYdI1drw0mNJbfmhYFY83PEGyjapRf1lt2tg4RMlEAjvYgGfCdlVAeBxsFqE5anls4=&amp;_app_id=central_doc_viewer&amp;center_on_screen=true&amp;width=950&amp;height=800&amp;_dd2=%26f%3Dsld%26c%3Dtrue%26os%3D205545%26oe%3D205550" TargetMode="External"/><Relationship Id="rId142" Type="http://schemas.openxmlformats.org/officeDocument/2006/relationships/hyperlink" Target="fdsup://factset/Doc%20Viewer%20Single?float_window=true&amp;positioning_strategy=center_on_screen&amp;_doc_docfn=U2FsdGVkX1+7r0TSx+7OcmsnfSGBLuwOzripucGaSrLhiZkYnUV5Dlg5zcyezEMAB6AXypOzat1C+J3VW//zVQnIvfXk/QeaTeexx2fya/g=&amp;_app_id=central_doc_viewer&amp;center_on_screen=true&amp;width=950&amp;height=800&amp;_dd2=%26f%3Dsld%26c%3Dtrue%26os%3D143820%26oe%3D143823" TargetMode="External"/><Relationship Id="rId184" Type="http://schemas.openxmlformats.org/officeDocument/2006/relationships/hyperlink" Target="fdsup://factset/Doc%20Viewer%20Single?float_window=true&amp;positioning_strategy=center_on_screen&amp;_doc_docfn=U2FsdGVkX1+/8NMpwntBmPk+HP66Rwnxpphb4LnHNYekD+jnETBKPTSybeEWavoTzkVqJkSxV58FKrkbFepyt2QOAn7QgulM8RW6/YAdxyM=&amp;_app_id=central_doc_viewer&amp;center_on_screen=true&amp;width=950&amp;height=800&amp;_dd2=%26f%3Dsld%26c%3Dtrue%26os%3D235117%26oe%3D235122" TargetMode="External"/><Relationship Id="rId391" Type="http://schemas.openxmlformats.org/officeDocument/2006/relationships/hyperlink" Target="fdsup://factset/Doc%20Viewer%20Single?float_window=true&amp;positioning_strategy=center_on_screen&amp;_doc_docfn=U2FsdGVkX1/OKin1K3xTqBYfC19Eb8gbjwdYZ0LZJk/SLGAZdGeLRjubgbu5XJhrAxVP0/KWmiWPYoa6G7hK1EmRj4Y/KPVw2w8IIdYnyt0=&amp;_app_id=central_doc_viewer&amp;center_on_screen=true&amp;width=950&amp;height=800&amp;_dd2=%26f%3Dsld%26c%3Dtrue%26os%3D150200%26oe%3D150205" TargetMode="External"/><Relationship Id="rId405" Type="http://schemas.openxmlformats.org/officeDocument/2006/relationships/hyperlink" Target="fdsup://factset/Doc%20Viewer%20Single?float_window=true&amp;positioning_strategy=center_on_screen&amp;_doc_docfn=U2FsdGVkX1/bDgNEuhJ5QTV9+MKJaR1XTJdUGzlmyzpUKX9z3FdVPfYXu0DkCSVVhECkR7fGiiEZkaL7hwhwPAFpo2UpP+1tx2aQ5UnKCjs=&amp;_app_id=central_doc_viewer&amp;center_on_screen=true&amp;width=950&amp;height=800&amp;_dd2=%26f%3Dsld%26c%3Dtrue%26os%3D221440%26oe%3D221442" TargetMode="External"/><Relationship Id="rId447" Type="http://schemas.openxmlformats.org/officeDocument/2006/relationships/hyperlink" Target="fdsup://factset/Doc%20Viewer%20Single?float_window=true&amp;positioning_strategy=center_on_screen&amp;_doc_docfn=U2FsdGVkX18KSYCH3L6MYIzM2hmAo+Fa1vJiWFxJFnrMfILbXm9oBpPk/k+P97BHCJqqp+ZpUDMNAlem+YiW5GjRMJ4pELaeKett/6ex8pY=&amp;_app_id=central_doc_viewer&amp;center_on_screen=true&amp;width=950&amp;height=800&amp;_dd2=%26f%3Dsld%26c%3Dtrue%26os%3D173357%26oe%3D173364" TargetMode="External"/><Relationship Id="rId612" Type="http://schemas.openxmlformats.org/officeDocument/2006/relationships/hyperlink" Target="fdsup://factset/Doc%20Viewer%20Single?float_window=true&amp;positioning_strategy=center_on_screen&amp;_doc_docfn=U2FsdGVkX1+xATqyML66QF+BQltZ1pjG8iQ67029Ed0Al88Hcj1x2cYHIbXMPO1Ue9GwESlq5WUA4+A9luxRrQNhL4we/RsrzqSBAVrtEhI=&amp;_app_id=central_doc_viewer&amp;center_on_screen=true&amp;width=950&amp;height=800&amp;_dd2=%26f%3Dsld%26c%3Dtrue%26os%3D261506%26oe%3D261509" TargetMode="External"/><Relationship Id="rId251" Type="http://schemas.openxmlformats.org/officeDocument/2006/relationships/hyperlink" Target="fdsup://factset/Doc%20Viewer%20Single?float_window=true&amp;positioning_strategy=center_on_screen&amp;_doc_docfn=U2FsdGVkX1/4ukms9GjFhVRl5VwicLTGKroqhKpXKoDFWVMvCCr+B9sn4/PKLawRw7+I80XNub1HeoS3sYuVqxG74vGbXYjJvoUkMVs7/Mg=&amp;_app_id=central_doc_viewer&amp;center_on_screen=true&amp;width=950&amp;height=800&amp;_dd2=%26f%3Dsld%26c%3Dtrue%26os%3D71344%26oe%3D71347" TargetMode="External"/><Relationship Id="rId489" Type="http://schemas.openxmlformats.org/officeDocument/2006/relationships/hyperlink" Target="fdsup://factset/Doc%20Viewer%20Single?float_window=true&amp;positioning_strategy=center_on_screen&amp;_doc_docfn=U2FsdGVkX19+vHDCkaVJGfJ11CD/Y4CS1yhG0/5jtADpr9hGq5hXglx8UjtTxDQO5hIpFeslNDW2mqCFFSi03ZiwEQ0GjXSSbChDs719UM0=&amp;_app_id=central_doc_viewer&amp;center_on_screen=true&amp;width=950&amp;height=800&amp;_dd2=%26f%3Dsld%26c%3Dtrue%26os%3D154345%26oe%3D154349" TargetMode="External"/><Relationship Id="rId654" Type="http://schemas.openxmlformats.org/officeDocument/2006/relationships/hyperlink" Target="fdsup://factset/Doc%20Viewer%20Single?float_window=true&amp;positioning_strategy=center_on_screen&amp;_doc_docfn=U2FsdGVkX18wZ26/v4ZAQlSaJ/Wl0xg7hG4yzg8hyvKLr8z8na6YTaGZfRcd+aU3iCLySBaTj6nY7IHbRMHZr8+zF0sVcyhLp7VaUWSDqFY=&amp;_app_id=central_doc_viewer&amp;center_on_screen=true&amp;width=950&amp;height=800&amp;_dd2=%26f%3Dsld%26c%3Dtrue%26os%3D146554%26oe%3D146559" TargetMode="External"/><Relationship Id="rId696" Type="http://schemas.openxmlformats.org/officeDocument/2006/relationships/hyperlink" Target="fdsup://factset/Doc%20Viewer%20Single?float_window=true&amp;positioning_strategy=center_on_screen&amp;_doc_docfn=U2FsdGVkX19306h8yha82bpeILp11k8yHNF+BoEyAdkPxtf3KjPgfU68tB6jCo8X2yvj4JWfF3mOI4ayFd0Ea7MumzKqXLZEDxjMYQlyoqQ=&amp;_app_id=central_doc_viewer&amp;center_on_screen=true&amp;width=950&amp;height=800&amp;_dd2=%26f%3Dsld%26c%3Dtrue%26os%3D146758%26oe%3D146763" TargetMode="External"/><Relationship Id="rId46" Type="http://schemas.openxmlformats.org/officeDocument/2006/relationships/hyperlink" Target="fdsup://factset/Doc%20Viewer%20Single?float_window=true&amp;positioning_strategy=center_on_screen&amp;_doc_docfn=U2FsdGVkX1+Awgr5ozmCSQSHCqm8HMGJ41StkHkEsU637yQ1JllJFL53XbtNWl/fYGPZlPBRtA1ucpboEDiIURUjqwJHGvewOZD3seGNPu4=&amp;_app_id=central_doc_viewer&amp;center_on_screen=true&amp;width=950&amp;height=800&amp;_dd2=%26f%3Dsld%26c%3Dtrue%26os%3D141487%26oe%3D141492" TargetMode="External"/><Relationship Id="rId293" Type="http://schemas.openxmlformats.org/officeDocument/2006/relationships/hyperlink" Target="fdsup://factset/Doc%20Viewer%20Single?float_window=true&amp;positioning_strategy=center_on_screen&amp;_doc_docfn=U2FsdGVkX1/D8jDn7LE8UvcNMgQWxPHp2E65iAcKAQMrIsVYUiKV0kNKz44fSTnyR4+MMLdESNG4hAPuh9M6HQpV8u05nRxgJIvCQbCHixs=&amp;_app_id=central_doc_viewer&amp;center_on_screen=true&amp;width=950&amp;height=800&amp;_dd2=%26f%3Dsld%26c%3Dtrue%26os%3D167703%26oe%3D167706" TargetMode="External"/><Relationship Id="rId307" Type="http://schemas.openxmlformats.org/officeDocument/2006/relationships/hyperlink" Target="fdsup://factset/Doc%20Viewer%20Single?float_window=true&amp;positioning_strategy=center_on_screen&amp;_doc_docfn=U2FsdGVkX18aCJq7aXtP3qM4V4scu44ufmHS6dayWEwKTpiEgR8LjJlzFYYFeCFmYC6d1yNgB/K/13WvN3oUgCGbnAOdTlDFGQNCkKzj9qE=&amp;_app_id=central_doc_viewer&amp;center_on_screen=true&amp;width=950&amp;height=800&amp;_dd2=%26f%3Dsld%26c%3Dtrue%26os%3D196219%26oe%3D196226" TargetMode="External"/><Relationship Id="rId349" Type="http://schemas.openxmlformats.org/officeDocument/2006/relationships/hyperlink" Target="fdsup://factset/Doc%20Viewer%20Single?float_window=true&amp;positioning_strategy=center_on_screen&amp;_doc_docfn=U2FsdGVkX1/UhYGc+0wYuR5p0eEN2OHd2SJM8fK5OY699w5nSk/ug5avmwNNnBS9N9GVaIe+KnN9GsIVoMLmtj9945bPKSnZ1H5eei8pLcU=&amp;_app_id=central_doc_viewer&amp;center_on_screen=true&amp;width=950&amp;height=800&amp;_dd2=%26f%3Dsld%26c%3Dtrue%26os%3D150495%26oe%3D150498" TargetMode="External"/><Relationship Id="rId514" Type="http://schemas.openxmlformats.org/officeDocument/2006/relationships/hyperlink" Target="fdsup://factset/Doc%20Viewer%20Single?float_window=true&amp;positioning_strategy=center_on_screen&amp;_doc_docfn=U2FsdGVkX1/bY1btM8dcJvBzTpMoF0esb2dLI8yNS7enKPiLKmtBKr3hqltqcI6dsh0yBdP/wlw0nuj9+6urdI1pj39XnJKxGYXi3y9+Auo=&amp;_app_id=central_doc_viewer&amp;center_on_screen=true&amp;width=950&amp;height=800&amp;_dd2=%26f%3Dsld%26c%3Dtrue%26os%3D171846%26oe%3D171851" TargetMode="External"/><Relationship Id="rId556" Type="http://schemas.openxmlformats.org/officeDocument/2006/relationships/hyperlink" Target="fdsup://factset/Doc%20Viewer%20Single?float_window=true&amp;positioning_strategy=center_on_screen&amp;_doc_docfn=U2FsdGVkX1/HRZrwiDk44dHGUsjvQ7RjS3Ahzkx9WVBI0ed8b/NLkxNICgbVtzhMJuHiE4uDWFbdZflGcPNlfGqgwZ+UVXcgHrEOTQuyIWk=&amp;_app_id=central_doc_viewer&amp;center_on_screen=true&amp;width=950&amp;height=800&amp;_dd2=%26f%3Dsld%26c%3Dtrue%26os%3D152001%26oe%3D152008" TargetMode="External"/><Relationship Id="rId721" Type="http://schemas.openxmlformats.org/officeDocument/2006/relationships/hyperlink" Target="fdsup://factset/Doc%20Viewer%20Single?float_window=true&amp;positioning_strategy=center_on_screen&amp;_doc_docfn=U2FsdGVkX19lS/ofh1JNHiDI4XFsJx1RUp/uPHM0dfZrmcsm0Y0o36GH8eTcoShKCc7H5UVw0pDu7X1Oi619tz1FHkl2MMZZn1uuwG42GwY=&amp;_app_id=central_doc_viewer&amp;center_on_screen=true&amp;width=950&amp;height=800&amp;_dd2=%26f%3Dsld%26c%3Dtrue%26os%3D205882%26oe%3D205885" TargetMode="External"/><Relationship Id="rId763" Type="http://schemas.openxmlformats.org/officeDocument/2006/relationships/hyperlink" Target="fdsup://factset/Doc%20Viewer%20Single?float_window=true&amp;positioning_strategy=center_on_screen&amp;_doc_docfn=U2FsdGVkX18bfHNWUuYSlQJzw/+uv8y8vm0p9eBvKrjPdrHB+r29Jhwvv3sVETZPS/YY6tskfIfuI/VqykPbam5+sqcTprCDwAgSjNRK+YY=&amp;_app_id=central_doc_viewer&amp;center_on_screen=true&amp;width=950&amp;height=800&amp;_dd2=%26f%3Dsld%26c%3Dtrue%26os%3D159707%26oe%3D159710" TargetMode="External"/><Relationship Id="rId88" Type="http://schemas.openxmlformats.org/officeDocument/2006/relationships/hyperlink" Target="fdsup://factset/Doc%20Viewer%20Single?float_window=true&amp;positioning_strategy=center_on_screen&amp;_doc_docfn=U2FsdGVkX1/A2vEwlRV88Xm1sFP327Zqy2XckL+TNxIqC1ZYWE1LfWDIsNQPGW8Xpih7jNKRduwqCZegY6LXhNy+lPLSMdtlwL9JMkvYOCQ=&amp;_app_id=central_doc_viewer&amp;center_on_screen=true&amp;width=950&amp;height=800&amp;_dd2=%26f%3Dsld%26c%3Dtrue%26os%3D141799%26oe%3D141804" TargetMode="External"/><Relationship Id="rId111" Type="http://schemas.openxmlformats.org/officeDocument/2006/relationships/hyperlink" Target="fdsup://factset/Doc%20Viewer%20Single?float_window=true&amp;positioning_strategy=center_on_screen&amp;_doc_docfn=U2FsdGVkX19jhm3VoSYHn3ykcmWu58mlQIdvaMoziqfQiNntbqSOrKD2PIbToyJ+UwjDWmQJp4cFeGKdTi9xF6/KKwePueSH/BLte04Bp0A=&amp;_app_id=central_doc_viewer&amp;center_on_screen=true&amp;width=950&amp;height=800&amp;_dd2=%26f%3Dsld%26c%3Dtrue%26os%3D219731%26oe%3D219734" TargetMode="External"/><Relationship Id="rId153" Type="http://schemas.openxmlformats.org/officeDocument/2006/relationships/hyperlink" Target="fdsup://factset/Doc%20Viewer%20Single?float_window=true&amp;positioning_strategy=center_on_screen&amp;_doc_docfn=U2FsdGVkX1/3j7MDtTzQX63UdgeoajKhxQzwugT7X/w+7C5BvpO0R5+8E9kyFeEkoMP2N7LZXiNo5PvINcIXyotYSXH6EpLxoWSv3VfRoYg=&amp;_app_id=central_doc_viewer&amp;center_on_screen=true&amp;width=950&amp;height=800&amp;_dd2=%26f%3Dsld%26c%3Dtrue%26os%3D132854%26oe%3D132856" TargetMode="External"/><Relationship Id="rId195" Type="http://schemas.openxmlformats.org/officeDocument/2006/relationships/hyperlink" Target="fdsup://factset/Doc%20Viewer%20Single?float_window=true&amp;positioning_strategy=center_on_screen&amp;_doc_docfn=U2FsdGVkX1+xQOjgvOZjnafDvwkEq/s7PiV9VN0VNCqboJ1Wg3DgCrD7hYW364QRcP3t7Ed67HKsy1YBYi/Fd2+cdpxyTmS+fOhPhQyeY1Y=&amp;_app_id=central_doc_viewer&amp;center_on_screen=true&amp;width=950&amp;height=800&amp;_dd2=%26f%3Dsld%26c%3Dtrue%26os%3D145234%26oe%3D145239" TargetMode="External"/><Relationship Id="rId209" Type="http://schemas.openxmlformats.org/officeDocument/2006/relationships/hyperlink" Target="fdsup://factset/Doc%20Viewer%20Single?float_window=true&amp;positioning_strategy=center_on_screen&amp;_doc_docfn=U2FsdGVkX1/7Rw7EMdqUW8XE/kzPhrB3pjw+v57yE46Y+n81e7uXWRoTLCdHLqVVuMuOmbdawUX0NCqbeBxLo1cmdDM4MhKhJSjUdrEn+o0=&amp;_app_id=central_doc_viewer&amp;center_on_screen=true&amp;width=950&amp;height=800&amp;_dd2=%26f%3Dsld%26c%3Dtrue%26os%3D235657%26oe%3D235660" TargetMode="External"/><Relationship Id="rId360" Type="http://schemas.openxmlformats.org/officeDocument/2006/relationships/hyperlink" Target="fdsup://factset/Doc%20Viewer%20Single?float_window=true&amp;positioning_strategy=center_on_screen&amp;_doc_docfn=U2FsdGVkX19VsqWkX67Aq0cyo+QFhf9BK/pQwiH8Q1dLEoXek1TIbjQakHM5LGIiWWM+Ddq7PSLjniPlZiGK4yGoa/p4Hdwq6P8G3VHB79o=&amp;_app_id=central_doc_viewer&amp;center_on_screen=true&amp;width=950&amp;height=800&amp;_dd2=%26f%3Dsld%26c%3Dtrue%26os%3D251881%26oe%3D251886" TargetMode="External"/><Relationship Id="rId416" Type="http://schemas.openxmlformats.org/officeDocument/2006/relationships/hyperlink" Target="fdsup://factset/Doc%20Viewer%20Single?float_window=true&amp;positioning_strategy=center_on_screen&amp;_doc_docfn=U2FsdGVkX1/Y1OnkGNMFvdchbhTbsdOYzXt+cB/TS1ZM9uAvTObYmSR0F75DzPtBYWinPABg3z0gg6/0CYAltFRiQivmYrCch5SvjXJyRl0=&amp;_app_id=central_doc_viewer&amp;center_on_screen=true&amp;width=950&amp;height=800&amp;_dd2=%26f%3Dsld%26c%3Dtrue%26os%3D150842%26oe%3D150844" TargetMode="External"/><Relationship Id="rId598" Type="http://schemas.openxmlformats.org/officeDocument/2006/relationships/hyperlink" Target="fdsup://factset/Doc%20Viewer%20Single?float_window=true&amp;positioning_strategy=center_on_screen&amp;_doc_docfn=U2FsdGVkX1+lNdkKi32WspHyLnu5uDJ4Hkzt8jIIctV/wf81SeVYv573BQiBv+5EgY3PuhuajUZyBTA7fGBiDAF7iSiFLt7FlpR981He3uY=&amp;_app_id=central_doc_viewer&amp;center_on_screen=true&amp;width=950&amp;height=800&amp;_dd2=%26f%3Dsld%26c%3Dtrue%26os%3D153895%26oe%3D153902" TargetMode="External"/><Relationship Id="rId220" Type="http://schemas.openxmlformats.org/officeDocument/2006/relationships/hyperlink" Target="fdsup://factset/Doc%20Viewer%20Single?float_window=true&amp;positioning_strategy=center_on_screen&amp;_doc_docfn=U2FsdGVkX1+ASYw/3i4PXXO0blHzYAJ5rVOzqOH/s5F0oLjW+p/MpxSR5dBqUUsyd6vk//ccR7RpmScEqAWFFnYxkuDYCM6nqo4D2t4rI9U=&amp;_app_id=central_doc_viewer&amp;center_on_screen=true&amp;width=950&amp;height=800&amp;_dd2=%26f%3Dsld%26c%3Dtrue%26os%3D145774%26oe%3D145777" TargetMode="External"/><Relationship Id="rId458" Type="http://schemas.openxmlformats.org/officeDocument/2006/relationships/hyperlink" Target="fdsup://factset/Doc%20Viewer%20Single?float_window=true&amp;positioning_strategy=center_on_screen&amp;_doc_docfn=U2FsdGVkX1/E+yhuWXYYGMCklV7auqm4AQUOiQNREvEzimBdQoVczjoIylJTKEpeq4HroLalva3ZgqHIbPuLLv4b1YkF6lWIBfmKoIaiea0=&amp;_app_id=central_doc_viewer&amp;center_on_screen=true&amp;width=950&amp;height=800&amp;_dd2=%26f%3Dsld%26c%3Dtrue%26os%3D167380%26oe%3D167381" TargetMode="External"/><Relationship Id="rId623" Type="http://schemas.openxmlformats.org/officeDocument/2006/relationships/hyperlink" Target="fdsup://factset/Doc%20Viewer%20Single?float_window=true&amp;positioning_strategy=center_on_screen&amp;_doc_docfn=U2FsdGVkX1+yf+g2GskRrnq3DV0F5ctq6N3uceK+A1D4/PvtnZIieG0zq2KV4ZMMHdbfvDkyj4JsVwgRVtfW0CBpLuD7CJ0UqjA1ayDikzk=&amp;_app_id=central_doc_viewer&amp;center_on_screen=true&amp;width=950&amp;height=800&amp;_dd2=%26f%3Dsld%26c%3Dtrue%26os%3D155642%26oe%3D155645" TargetMode="External"/><Relationship Id="rId665" Type="http://schemas.openxmlformats.org/officeDocument/2006/relationships/hyperlink" Target="fdsup://factset/Doc%20Viewer%20Single?float_window=true&amp;positioning_strategy=center_on_screen&amp;_doc_docfn=U2FsdGVkX19ko/mcF7yexX+qY+wHvQ2hE9OMb5ptpdGsjGMr7wSovAExkLaBBhCIYuxuSfSMBvCSt0oACE33NFDXLT3r4A+1wt3hPqTsI1Q=&amp;_app_id=central_doc_viewer&amp;center_on_screen=true&amp;width=950&amp;height=800&amp;_dd2=%26f%3Dsld%26c%3Dtrue%26os%3D681379%26oe%3D681384" TargetMode="External"/><Relationship Id="rId15" Type="http://schemas.openxmlformats.org/officeDocument/2006/relationships/hyperlink" Target="fdsup://factset/Doc%20Viewer%20Single?float_window=true&amp;positioning_strategy=center_on_screen&amp;_doc_docfn=U2FsdGVkX1/U54cJHgdGmpHIbFPNqAGczZSS/HG4NlkoLNflalMdZr0UGydacvcqoQM7nhLya56AcDbQEQ9uRjyKHjhLkEb1KDOKE0ZRo24=&amp;_app_id=central_doc_viewer&amp;center_on_screen=true&amp;width=950&amp;height=800&amp;_dd2=%26f%3Dsld%26c%3Dtrue%26os%3D137440%26oe%3D137443" TargetMode="External"/><Relationship Id="rId57" Type="http://schemas.openxmlformats.org/officeDocument/2006/relationships/hyperlink" Target="fdsup://factset/Doc%20Viewer%20Single?float_window=true&amp;positioning_strategy=center_on_screen&amp;_doc_docfn=U2FsdGVkX1+pdjsVpuFEf54Bu2FkLncoHHMoitced1UHsuSVZRBozknHswHaKtaxS1MO+MttU3GZ2bWh1bMqbDn18cHKEGqj2a1s69PZc/E=&amp;_app_id=central_doc_viewer&amp;center_on_screen=true&amp;width=950&amp;height=800&amp;_dd2=%26f%3Dsld%26c%3Dtrue%26os%3D189988%26oe%3D189991" TargetMode="External"/><Relationship Id="rId262" Type="http://schemas.openxmlformats.org/officeDocument/2006/relationships/hyperlink" Target="fdsup://factset/Doc%20Viewer%20Single?float_window=true&amp;positioning_strategy=center_on_screen&amp;_doc_docfn=U2FsdGVkX196hOvEem+eBBQESY7Vz0ICZDATUTfJCJ17kOEXmWSYtcCf9IR0tibOUtaPsy3rKUy5XtEPfCWEOiQMswbq99R7C8X/nkxwDeY=&amp;_app_id=central_doc_viewer&amp;center_on_screen=true&amp;width=950&amp;height=800&amp;_dd2=%26f%3Dsld%26c%3Dtrue%26os%3D234891%26oe%3D234896" TargetMode="External"/><Relationship Id="rId318" Type="http://schemas.openxmlformats.org/officeDocument/2006/relationships/hyperlink" Target="fdsup://factset/Doc%20Viewer%20Single?float_window=true&amp;positioning_strategy=center_on_screen&amp;_doc_docfn=U2FsdGVkX18rseXM8lcfbGvyXyV0xCE98KxwtfE8nWFifov8KWjPLNie70pnC9XQrFZvYEvppKeEzj0kmd2EzWwSf1ofrjP0Z7OC0KHIHyM=&amp;_app_id=central_doc_viewer&amp;center_on_screen=true&amp;width=950&amp;height=800&amp;_dd2=%26f%3Dsld%26c%3Dtrue%26os%3D163666%26oe%3D163673" TargetMode="External"/><Relationship Id="rId525" Type="http://schemas.openxmlformats.org/officeDocument/2006/relationships/hyperlink" Target="fdsup://factset/Doc%20Viewer%20Single?float_window=true&amp;positioning_strategy=center_on_screen&amp;_doc_docfn=U2FsdGVkX18etA+noUAdWbaYhWglpXHy7/WCMQtL0t/8pBrkq/rQGXPBHgXJKtnNvYSdPnsBCPMrLA12M+d3dchnICi9VqBOvmNtB9Bwdm4=&amp;_app_id=central_doc_viewer&amp;center_on_screen=true&amp;width=950&amp;height=800&amp;_dd2=%26f%3Dsld%26c%3Dtrue%26os%3D140290%26oe%3D140294" TargetMode="External"/><Relationship Id="rId567" Type="http://schemas.openxmlformats.org/officeDocument/2006/relationships/hyperlink" Target="fdsup://factset/Doc%20Viewer%20Single?float_window=true&amp;positioning_strategy=center_on_screen&amp;_doc_docfn=U2FsdGVkX19SXKy8VukwQUnZjzAQwhsWvAco/CyWiTqQ/0mgOupvgm5QUHFH+359s4fmJiun6VEHctGphpBPsepJsuTwRyGXSjtASQUrnXY=&amp;_app_id=central_doc_viewer&amp;center_on_screen=true&amp;width=950&amp;height=800&amp;_dd2=%26f%3Dsld%26c%3Dtrue%26os%3D143105%26oe%3D143110" TargetMode="External"/><Relationship Id="rId732" Type="http://schemas.openxmlformats.org/officeDocument/2006/relationships/hyperlink" Target="fdsup://factset/Doc%20Viewer%20Single?float_window=true&amp;positioning_strategy=center_on_screen&amp;_doc_docfn=U2FsdGVkX1+RUROKocX3udcnzxeNup6BVu+JEH3/c8ZKjMh194Tv+Y/1sBucRRDg0Oc4OGHomRDhN8K+jC+yczWX76wH24NSVs3/bpwwaK0=&amp;_app_id=central_doc_viewer&amp;center_on_screen=true&amp;width=950&amp;height=800&amp;_dd2=%26f%3Dsld%26c%3Dtrue%26os%3D178582%26oe%3D178585" TargetMode="External"/><Relationship Id="rId99" Type="http://schemas.openxmlformats.org/officeDocument/2006/relationships/hyperlink" Target="fdsup://factset/Doc%20Viewer%20Single?float_window=true&amp;positioning_strategy=center_on_screen&amp;_doc_docfn=U2FsdGVkX1+BvRtWRNCI5MrrTQEXldKygrV8OJeWNh5+7gLg3+u4XyGxSx7wcl0KolYFk7keCWCs/TnWrQ4awfg60L1uYTMr70O8+H3IZYE=&amp;_app_id=central_doc_viewer&amp;center_on_screen=true&amp;width=950&amp;height=800&amp;_dd2=%26f%3Dsld%26c%3Dtrue%26os%3D144151%26oe%3D144156" TargetMode="External"/><Relationship Id="rId122" Type="http://schemas.openxmlformats.org/officeDocument/2006/relationships/hyperlink" Target="fdsup://factset/Doc%20Viewer%20Single?float_window=true&amp;positioning_strategy=center_on_screen&amp;_doc_docfn=U2FsdGVkX19C482gykbqgAVQjk+sd2cKWao57QXTvlOw1Z0ewhRAAIKbBwH7kb7Y7GWcDR6c2taWGeuNw1WaYhe4WHzDwoGrEZdnobiI39M=&amp;_app_id=central_doc_viewer&amp;center_on_screen=true&amp;width=950&amp;height=800&amp;_dd2=%26f%3Dsld%26c%3Dtrue%26os%3D158027%26oe%3D158030" TargetMode="External"/><Relationship Id="rId164" Type="http://schemas.openxmlformats.org/officeDocument/2006/relationships/hyperlink" Target="fdsup://factset/Doc%20Viewer%20Single?float_window=true&amp;positioning_strategy=center_on_screen&amp;_doc_docfn=U2FsdGVkX18nB/uYkuTfpQMUKmjJjWXiLnTD2z6+k0FvpJWZQI7jApixYiEmAf06ZqmMFO9qAGisfNMDeUo015AUqQndWCVlZtGhc+I/ueU=&amp;_app_id=central_doc_viewer&amp;center_on_screen=true&amp;width=950&amp;height=800&amp;_dd2=%26f%3Dsld%26c%3Dtrue%26os%3D156559%26oe%3D156563" TargetMode="External"/><Relationship Id="rId371" Type="http://schemas.openxmlformats.org/officeDocument/2006/relationships/hyperlink" Target="fdsup://factset/Doc%20Viewer%20Single?float_window=true&amp;positioning_strategy=center_on_screen&amp;_doc_docfn=U2FsdGVkX1/Ur6Kip5jp4gqSfzIqr6/gTq80VpS0g9+k/cht9X4i+3l18gDUxQSrkd4CqN+W8KnycWRRdB+KJtqlJa9P2s/fyGxfRS262m4=&amp;_app_id=central_doc_viewer&amp;center_on_screen=true&amp;width=950&amp;height=800&amp;_dd2=%26f%3Dsld%26c%3Dtrue%26os%3D149725%26oe%3D149730" TargetMode="External"/><Relationship Id="rId427" Type="http://schemas.openxmlformats.org/officeDocument/2006/relationships/hyperlink" Target="fdsup://factset/Doc%20Viewer%20Single?float_window=true&amp;positioning_strategy=center_on_screen&amp;_doc_docfn=U2FsdGVkX19QKCRVNlT6EVLMRdzZm4A3e8gJMiAmbgHBRNCDTrf3HlXYhgEPiHNZ/c+Ii8PK3DFW3IznM/u2Hd2q1w+BZ5zmu+8YoPMZdQ0=&amp;_app_id=central_doc_viewer&amp;center_on_screen=true&amp;width=950&amp;height=800&amp;_dd2=%26f%3Dsld%26c%3Dtrue%26os%3D136131%26oe%3D136132" TargetMode="External"/><Relationship Id="rId469" Type="http://schemas.openxmlformats.org/officeDocument/2006/relationships/hyperlink" Target="fdsup://factset/Doc%20Viewer%20Single?float_window=true&amp;positioning_strategy=center_on_screen&amp;_doc_docfn=U2FsdGVkX19jtupO6ZwZO0UdAafxJkCnVZX4NemqnN5Pw+0WGpKgmF//nkmnL7sJtEzOfj7OSyJwNntmBDGPRkbfQQ36APZvsr8Nvc66/EQ=&amp;_app_id=central_doc_viewer&amp;center_on_screen=true&amp;width=950&amp;height=800&amp;_dd2=%26f%3Dsld%26c%3Dtrue%26os%3D228664%26oe%3D228666" TargetMode="External"/><Relationship Id="rId634" Type="http://schemas.openxmlformats.org/officeDocument/2006/relationships/hyperlink" Target="fdsup://factset/Doc%20Viewer%20Single?float_window=true&amp;positioning_strategy=center_on_screen&amp;_doc_docfn=U2FsdGVkX1+XBlGSbeYd2py8n4FITbAgy8WDM12kW/ca4DgnsDcEwvp8wSiTLm4TzLwdjAbci/DGLjN6pxdjOBJjBsn9wmli7iZmpJ6ut6c=&amp;_app_id=central_doc_viewer&amp;center_on_screen=true&amp;width=950&amp;height=800&amp;_dd2=%26f%3Dsld%26c%3Dtrue%26os%3D204382%26oe%3D204387" TargetMode="External"/><Relationship Id="rId676" Type="http://schemas.openxmlformats.org/officeDocument/2006/relationships/hyperlink" Target="fdsup://factset/Doc%20Viewer%20Single?float_window=true&amp;positioning_strategy=center_on_screen&amp;_doc_docfn=U2FsdGVkX18mBIi+oUmjYQCIm4rmMw6BQaaMkYzRJSiqyAJT7i+VuW/KBO9YGj0aUrRlVVufBBnIiE1OoD9WSv28b+hY47Nn25X/9VSCB5g=&amp;_app_id=central_doc_viewer&amp;center_on_screen=true&amp;width=950&amp;height=800&amp;_dd2=%26f%3Dsld%26c%3Dtrue%26os%3D484310%26oe%3D484315" TargetMode="External"/><Relationship Id="rId26" Type="http://schemas.openxmlformats.org/officeDocument/2006/relationships/hyperlink" Target="fdsup://factset/Doc%20Viewer%20Single?float_window=true&amp;positioning_strategy=center_on_screen&amp;_doc_docfn=U2FsdGVkX18lZPl4KKEXbxb2FqsOh4i2LF3REM3JyYwtiNIi4FT56n/T8vw+IPO0bzghObZQsp2KrZa7PHnK856ZbYbnLCHonfyjEg/5dx8=&amp;_app_id=central_doc_viewer&amp;center_on_screen=true&amp;width=950&amp;height=800&amp;_dd2=%26f%3Dsld%26c%3Dtrue%26os%3D65387%26oe%3D65392" TargetMode="External"/><Relationship Id="rId231" Type="http://schemas.openxmlformats.org/officeDocument/2006/relationships/hyperlink" Target="fdsup://factset/Doc%20Viewer%20Single?float_window=true&amp;positioning_strategy=center_on_screen&amp;_doc_docfn=U2FsdGVkX19cIA4uBoSNNy13f2UN/y2CckfEr/+H5t3edk0l/GNvEhgPuHjXeHpqarT/IL2/ZzMfnOCVa5W8ZTNhkjzJuYW0JOEtlsQVgwo=&amp;_app_id=central_doc_viewer&amp;center_on_screen=true&amp;width=950&amp;height=800&amp;_dd2=%26f%3Dsld%26c%3Dtrue%26os%3D215322%26oe%3D215327" TargetMode="External"/><Relationship Id="rId273" Type="http://schemas.openxmlformats.org/officeDocument/2006/relationships/hyperlink" Target="fdsup://factset/Doc%20Viewer%20Single?float_window=true&amp;positioning_strategy=center_on_screen&amp;_doc_docfn=U2FsdGVkX1/7TKn4HMoYT1wz+qb6Pu1f+6QCYNrRddtH5P+lv5vPTnlF69RGQwMWLwpHerxu8vZaYDPIrlkbO+x0j8K7G2zrEWFwB79+biY=&amp;_app_id=central_doc_viewer&amp;center_on_screen=true&amp;width=950&amp;height=800&amp;_dd2=%26f%3Dsld%26c%3Dtrue%26os%3D138300%26oe%3D138303" TargetMode="External"/><Relationship Id="rId329" Type="http://schemas.openxmlformats.org/officeDocument/2006/relationships/hyperlink" Target="fdsup://factset/Doc%20Viewer%20Single?float_window=true&amp;positioning_strategy=center_on_screen&amp;_doc_docfn=U2FsdGVkX180iruJWfNoJsUbT6d7c5A/RcTEx+hT7ymln38xWyBfjNo+KRScSpYuzLbmEUQdsK7vKvjwFLGjY6wiiwGt3hf/pezLUrztLIs=&amp;_app_id=central_doc_viewer&amp;center_on_screen=true&amp;width=950&amp;height=800&amp;_dd2=%26f%3Dsld%26c%3Dtrue%26os%3D147778%26oe%3D147780" TargetMode="External"/><Relationship Id="rId480" Type="http://schemas.openxmlformats.org/officeDocument/2006/relationships/hyperlink" Target="fdsup://factset/Doc%20Viewer%20Single?float_window=true&amp;positioning_strategy=center_on_screen&amp;_doc_docfn=U2FsdGVkX18SM82deLZe7WCvwRDJ9lw4M+6MEkthZ9Pc83xdrUofw9cb7vBfqYZsDfyWpKRqnt7fvtAKU1yfKP81gER6z/1L2PAeSynJqp8=&amp;_app_id=central_doc_viewer&amp;center_on_screen=true&amp;width=950&amp;height=800&amp;_dd2=%26f%3Dsld%26c%3Dtrue%26os%3D170288%26oe%3D170289" TargetMode="External"/><Relationship Id="rId536" Type="http://schemas.openxmlformats.org/officeDocument/2006/relationships/hyperlink" Target="fdsup://factset/Doc%20Viewer%20Single?float_window=true&amp;positioning_strategy=center_on_screen&amp;_doc_docfn=U2FsdGVkX1+o3JO8zX5Qt+268gT9VehnKDFCLPnPztF9o9KDmPrjYp49/foXRSCG+R4iGzxOGGeM+uoUdRiHIcfysjsK5kvJ+T/8Ca9OlnI=&amp;_app_id=central_doc_viewer&amp;center_on_screen=true&amp;width=950&amp;height=800&amp;_dd2=%26f%3Dsld%26c%3Dtrue%26os%3D243190%26oe%3D243193" TargetMode="External"/><Relationship Id="rId701" Type="http://schemas.openxmlformats.org/officeDocument/2006/relationships/hyperlink" Target="fdsup://factset/Doc%20Viewer%20Single?float_window=true&amp;positioning_strategy=center_on_screen&amp;_doc_docfn=U2FsdGVkX1+1QN0hlkZxS6fvXIPS3TNWY8k+kf//WA93naHSDGmjnFhAggkXiw1Wj6Ma9+vob3aYZGOjnbjOebV7Np/T6OyntbhB2urQIPI=&amp;_app_id=central_doc_viewer&amp;center_on_screen=true&amp;width=950&amp;height=800&amp;_dd2=%26f%3Dsld%26c%3Dtrue%26os%3D158314%26oe%3D158319" TargetMode="External"/><Relationship Id="rId68" Type="http://schemas.openxmlformats.org/officeDocument/2006/relationships/hyperlink" Target="fdsup://factset/Doc%20Viewer%20Single?float_window=true&amp;positioning_strategy=center_on_screen&amp;_doc_docfn=U2FsdGVkX18x8YUg5SFmAiZvpO/aeanVAIuXgJaqWk5gRnS77UTixw1KPll+yPTK5W7tNFm332zVQfqFT109YGdcnS19WD/IkqJuPxhP+JE=&amp;_app_id=central_doc_viewer&amp;center_on_screen=true&amp;width=950&amp;height=800&amp;_dd2=%26f%3Dsld%26c%3Dtrue%26os%3D155139%26oe%3D155142" TargetMode="External"/><Relationship Id="rId133" Type="http://schemas.openxmlformats.org/officeDocument/2006/relationships/hyperlink" Target="fdsup://factset/Doc%20Viewer%20Single?float_window=true&amp;positioning_strategy=center_on_screen&amp;_doc_docfn=U2FsdGVkX1++MTXx2/yoQfEjBxAC9BKUoUaHa+wekdhg5Xy7LGpmQUWuLx7mkjuVVY972cKTkhgpeCxNr2JpX7b5W9jEYQPPYO/+Ndxp5cc=&amp;_app_id=central_doc_viewer&amp;center_on_screen=true&amp;width=950&amp;height=800&amp;_dd2=%26f%3Dsld%26c%3Dtrue%26os%3D201687%26oe%3D201690" TargetMode="External"/><Relationship Id="rId175" Type="http://schemas.openxmlformats.org/officeDocument/2006/relationships/hyperlink" Target="fdsup://factset/Doc%20Viewer%20Single?float_window=true&amp;positioning_strategy=center_on_screen&amp;_doc_docfn=U2FsdGVkX1+afArC+dyst8ajNSgDMMi0Vo8TPF3G4xJx0fm+c9GOFQeDKFetTQrqv+k/KkCA/ExBc6Ucso2jcXNYoQalkGkrof3YHCFucZs=&amp;_app_id=central_doc_viewer&amp;center_on_screen=true&amp;width=950&amp;height=800&amp;_dd2=%26f%3Dsld%26c%3Dtrue%26os%3D145738%26oe%3D145740" TargetMode="External"/><Relationship Id="rId340" Type="http://schemas.openxmlformats.org/officeDocument/2006/relationships/hyperlink" Target="fdsup://factset/Doc%20Viewer%20Single?float_window=true&amp;positioning_strategy=center_on_screen&amp;_doc_docfn=U2FsdGVkX19biU8UgFzM7lOLPuegdIAd6IkfdbLuufCnV6EMkToNpwQM67MyxbTgKjXVVzJegrjiebn75TJNkCJ0sRH6A4RizeLmGeFxEfE=&amp;_app_id=central_doc_viewer&amp;center_on_screen=true&amp;width=950&amp;height=800&amp;_dd2=%26f%3Dsld%26c%3Dtrue%26os%3D138885%26oe%3D138890" TargetMode="External"/><Relationship Id="rId578" Type="http://schemas.openxmlformats.org/officeDocument/2006/relationships/hyperlink" Target="fdsup://factset/Doc%20Viewer%20Single?float_window=true&amp;positioning_strategy=center_on_screen&amp;_doc_docfn=U2FsdGVkX18svplyKJw/3mFP4+L1OSl2D3lDQbe9PmptRvxiCtVWx9UluYctc+4luSU16Z02cOBDjUlfzStriSp/P7EnJWmLkMdAslHUYB4=&amp;_app_id=central_doc_viewer&amp;center_on_screen=true&amp;width=950&amp;height=800&amp;_dd2=%26f%3Dsld%26c%3Dtrue%26os%3D79863%26oe%3D79868" TargetMode="External"/><Relationship Id="rId743" Type="http://schemas.openxmlformats.org/officeDocument/2006/relationships/hyperlink" Target="fdsup://factset/Doc%20Viewer%20Single?float_window=true&amp;positioning_strategy=center_on_screen&amp;_doc_docfn=U2FsdGVkX1/YCsfS3FyUV/guaNRBgmcSP5l3Fw/khSNyQK4C7YEaMwFXLov0ViNWn7/0Oa3lEvLbYUzcUaMtvNrUR/D/NYjcnYi/lR1vchg=&amp;_app_id=central_doc_viewer&amp;center_on_screen=true&amp;width=950&amp;height=800&amp;_dd2=%26f%3Dsld%26c%3Dtrue%26os%3D156736%26oe%3D156739" TargetMode="External"/><Relationship Id="rId200" Type="http://schemas.openxmlformats.org/officeDocument/2006/relationships/hyperlink" Target="fdsup://factset/Doc%20Viewer%20Single?float_window=true&amp;positioning_strategy=center_on_screen&amp;_doc_docfn=U2FsdGVkX1/ortEKzteI98pVHVFCsoxpvdvnZTZZupi1k77LVoCKDUL7e4j5usQ/OiDh7+4032VcQqkaL8n2tTiFjzSANb1KItzvbnUh08Q=&amp;_app_id=central_doc_viewer&amp;center_on_screen=true&amp;width=950&amp;height=800&amp;_dd2=%26f%3Dsld%26c%3Dtrue%26os%3D146611%26oe%3D146616" TargetMode="External"/><Relationship Id="rId382" Type="http://schemas.openxmlformats.org/officeDocument/2006/relationships/hyperlink" Target="fdsup://factset/Doc%20Viewer%20Single?float_window=true&amp;positioning_strategy=center_on_screen&amp;_doc_docfn=U2FsdGVkX187nYG8VLUq+nhyRxIe/9t8DnkTml+s3LEooEysQ5WoggN+zBnPYZfoWhvLubc7dc5OHinq6iK7ACSxxfgQ34ykAr3qhxuRrjQ=&amp;_app_id=central_doc_viewer&amp;center_on_screen=true&amp;width=950&amp;height=800&amp;_dd2=%26f%3Dsld%26c%3Dtrue%26os%3D197966%26oe%3D197971" TargetMode="External"/><Relationship Id="rId438" Type="http://schemas.openxmlformats.org/officeDocument/2006/relationships/hyperlink" Target="fdsup://factset/Doc%20Viewer%20Single?float_window=true&amp;positioning_strategy=center_on_screen&amp;_doc_docfn=U2FsdGVkX19yv3aMpH9B5u6YV8bYaNuPKv/M0wsS/Vh/06+FzUzKWQMKBgMd+DSNMJKyHe84zs+SR4tLil7NocLNDZkPGeMm3lgSD5xceNI=&amp;_app_id=central_doc_viewer&amp;center_on_screen=true&amp;width=950&amp;height=800&amp;_dd2=%26f%3Dsld%26c%3Dtrue%26os%3D245372%26oe%3D245377" TargetMode="External"/><Relationship Id="rId603" Type="http://schemas.openxmlformats.org/officeDocument/2006/relationships/hyperlink" Target="fdsup://factset/Doc%20Viewer%20Single?float_window=true&amp;positioning_strategy=center_on_screen&amp;_doc_docfn=U2FsdGVkX1/1qAkPjIS+jetOA2DjJDod+9T32xnb3BsjdFfsxsq3N1CbztJck9lTR7zh9E4ls58yEw0Ok5z8+23+XVcb0phVPBvIJ9cYEmg=&amp;_app_id=central_doc_viewer&amp;center_on_screen=true&amp;width=950&amp;height=800&amp;_dd2=%26f%3Dsld%26c%3Dtrue%26os%3D81729%26oe%3D81733" TargetMode="External"/><Relationship Id="rId645" Type="http://schemas.openxmlformats.org/officeDocument/2006/relationships/hyperlink" Target="fdsup://factset/Doc%20Viewer%20Single?float_window=true&amp;positioning_strategy=center_on_screen&amp;_doc_docfn=U2FsdGVkX1/CSapos6JskC+jzNEA25DvIGVm0N/feAdp4HyAvrMq7+IiRd5bNVWUS4UEmwfRKUETN6R/ZXQrjX87Y7C00/xZ6ABAUjAXA5s=&amp;_app_id=central_doc_viewer&amp;center_on_screen=true&amp;width=950&amp;height=800&amp;_dd2=%26f%3Dsld%26c%3Dtrue%26os%3D175146%26oe%3D175153" TargetMode="External"/><Relationship Id="rId687" Type="http://schemas.openxmlformats.org/officeDocument/2006/relationships/hyperlink" Target="fdsup://factset/Doc%20Viewer%20Single?float_window=true&amp;positioning_strategy=center_on_screen&amp;_doc_docfn=U2FsdGVkX1/XD9iuak/dx4vpM+3NUq3uvEHbj3rXh35NF/u+nqs+UoMNqiKl0nW4wxJxHpcRdJM5AA+VyHXG5GA1Mk6za+AOjCNU6pbF5y4=&amp;_app_id=central_doc_viewer&amp;center_on_screen=true&amp;width=950&amp;height=800&amp;_dd2=%26f%3Dsld%26c%3Dtrue%26os%3D263364%26oe%3D263369" TargetMode="External"/><Relationship Id="rId242" Type="http://schemas.openxmlformats.org/officeDocument/2006/relationships/hyperlink" Target="fdsup://factset/Doc%20Viewer%20Single?float_window=true&amp;positioning_strategy=center_on_screen&amp;_doc_docfn=U2FsdGVkX18fLXwfYVwL0k00FmId5F8QBmrvCZgq4bxiRNCZtx/vxsyiTlXHk337aMiR5+yuFiFL229TNYppo/UP4ime2AzwdtSPwa5bFI0=&amp;_app_id=central_doc_viewer&amp;center_on_screen=true&amp;width=950&amp;height=800&amp;_dd2=%26f%3Dsld%26c%3Dtrue%26os%3D146404%26oe%3D146409" TargetMode="External"/><Relationship Id="rId284" Type="http://schemas.openxmlformats.org/officeDocument/2006/relationships/hyperlink" Target="fdsup://factset/Doc%20Viewer%20Single?float_window=true&amp;positioning_strategy=center_on_screen&amp;_doc_docfn=U2FsdGVkX1+XST4tWvx6jwn7o4GWBUHB006CxqyRkn+x0QU1zxek5/dn/ndPepwtGW6TcPH0cRQztazfRx/T0kiMu4XNIaJunCsuTnCUGUs=&amp;_app_id=central_doc_viewer&amp;center_on_screen=true&amp;width=950&amp;height=800&amp;_dd2=%26f%3Dsld%26c%3Dtrue%26os%3D241298%26oe%3D241305" TargetMode="External"/><Relationship Id="rId491" Type="http://schemas.openxmlformats.org/officeDocument/2006/relationships/hyperlink" Target="fdsup://factset/Doc%20Viewer%20Single?float_window=true&amp;positioning_strategy=center_on_screen&amp;_doc_docfn=U2FsdGVkX19X/RnsoqY4YczIMHG7/Qsx0LQlJzeMemTj+5xCxCFLKNQ1rTqRg5GpzdGmYh70ejKndIHPu/EKySxu8+sWxK8pKHjXX4ZLnR8=&amp;_app_id=central_doc_viewer&amp;center_on_screen=true&amp;width=950&amp;height=800&amp;_dd2=%26f%3Dsld%26c%3Dtrue%26os%3D144242%26oe%3D144246" TargetMode="External"/><Relationship Id="rId505" Type="http://schemas.openxmlformats.org/officeDocument/2006/relationships/hyperlink" Target="fdsup://factset/Doc%20Viewer%20Single?float_window=true&amp;positioning_strategy=center_on_screen&amp;_doc_docfn=U2FsdGVkX1/FOglLCLnYZzA2Ab1exstVJfq4ospTYe8mFjESvBSBHqE7edcG9E5meedfuc5SUQy8k7IvnOLptdYKzUBZBWS40xGKdf6QVQY=&amp;_app_id=central_doc_viewer&amp;center_on_screen=true&amp;width=950&amp;height=800&amp;_dd2=%26f%3Dsld%26c%3Dtrue%26os%3D169555%26oe%3D169560" TargetMode="External"/><Relationship Id="rId712" Type="http://schemas.openxmlformats.org/officeDocument/2006/relationships/hyperlink" Target="fdsup://factset/Doc%20Viewer%20Single?float_window=true&amp;positioning_strategy=center_on_screen&amp;_doc_docfn=U2FsdGVkX19CkYKeyI4eXTn4Lkk3RvmUCpbYD9S8E6X4BHmEr7Z7w2fOcUlsm+b79FL3rvzDUhlaPvOw1Ik4k7VccuMCPhkyXZXL5UsxR28=&amp;_app_id=central_doc_viewer&amp;center_on_screen=true&amp;width=950&amp;height=800&amp;_dd2=%26f%3Dsld%26c%3Dtrue%26os%3D177124%26oe%3D177129" TargetMode="External"/><Relationship Id="rId37" Type="http://schemas.openxmlformats.org/officeDocument/2006/relationships/hyperlink" Target="fdsup://factset/Doc%20Viewer%20Single?float_window=true&amp;positioning_strategy=center_on_screen&amp;_doc_docfn=U2FsdGVkX1+ngLkHZyTcI+abhaP6rDOxRpLU0nDQuL4n3pen1likBYnXNEUupGJSqbry4HRXvimKFdX4ceYYp60hIgkaUut48WoBTcFHSLo=&amp;_app_id=central_doc_viewer&amp;center_on_screen=true&amp;width=950&amp;height=800&amp;_dd2=%26f%3Dsld%26c%3Dtrue%26os%3D229276%26oe%3D229283" TargetMode="External"/><Relationship Id="rId79" Type="http://schemas.openxmlformats.org/officeDocument/2006/relationships/hyperlink" Target="fdsup://factset/Doc%20Viewer%20Single?float_window=true&amp;positioning_strategy=center_on_screen&amp;_doc_docfn=U2FsdGVkX1/pirnkX5CLmxUIfZGRvAdqzTq6TP0RZhumzbV2+FXOxQQrZTzeR+jFjyCfBJbb07BdkTj/zOcJO+aHh7vhFS466C7kNe+tnAs=&amp;_app_id=central_doc_viewer&amp;center_on_screen=true&amp;width=950&amp;height=800&amp;_dd2=%26f%3Dsld%26c%3Dtrue%26os%3D141473%26oe%3D141478" TargetMode="External"/><Relationship Id="rId102" Type="http://schemas.openxmlformats.org/officeDocument/2006/relationships/hyperlink" Target="fdsup://factset/Doc%20Viewer%20Single?float_window=true&amp;positioning_strategy=center_on_screen&amp;_doc_docfn=U2FsdGVkX1+1+PfEkc2sjccTuDAARZOMbpIpDKKIIvs65sJhl+L2iYPa4mgUlMxl5pHx4eyNMI5XCgltJoHjNimqLWzTiqWSQHkF+dADXs0=&amp;_app_id=central_doc_viewer&amp;center_on_screen=true&amp;width=950&amp;height=800&amp;_dd2=%26f%3Dsld%26c%3Dtrue%26os%3D125131%26oe%3D125134" TargetMode="External"/><Relationship Id="rId144" Type="http://schemas.openxmlformats.org/officeDocument/2006/relationships/hyperlink" Target="fdsup://factset/Doc%20Viewer%20Single?float_window=true&amp;positioning_strategy=center_on_screen&amp;_doc_docfn=U2FsdGVkX1+zIjEVIlBIOwYsY6ziomp0RkIcikodF9HH17V8T4nE/GwpKQ0qNI1dxucaDt25vAdH/6yYmE6lzu+/wJOUVg5+KoVV+s7ueDY=&amp;_app_id=central_doc_viewer&amp;center_on_screen=true&amp;width=950&amp;height=800&amp;_dd2=%26f%3Dsld%26c%3Dtrue%26os%3D133648%26oe%3D133651" TargetMode="External"/><Relationship Id="rId547" Type="http://schemas.openxmlformats.org/officeDocument/2006/relationships/hyperlink" Target="fdsup://factset/Doc%20Viewer%20Single?float_window=true&amp;positioning_strategy=center_on_screen&amp;_doc_docfn=U2FsdGVkX1+P8l8InKG6H++p4sGLj8rENUhp0UlVj1ChgXgDjfXpdrSgeAF/YRKc9i8yRqf3oycLQfWbiV6aDRLfkVN2fG18mDQxK1QRkkE=&amp;_app_id=central_doc_viewer&amp;center_on_screen=true&amp;width=950&amp;height=800&amp;_dd2=%26f%3Dsld%26c%3Dtrue%26os%3D152814%26oe%3D152817" TargetMode="External"/><Relationship Id="rId589" Type="http://schemas.openxmlformats.org/officeDocument/2006/relationships/hyperlink" Target="fdsup://factset/Doc%20Viewer%20Single?float_window=true&amp;positioning_strategy=center_on_screen&amp;_doc_docfn=U2FsdGVkX18rQDy/0NjqzpJsuOh+3HVnTW64R//1Cze/b6UKoh4d5m36gM3MDFSXKYSF5g+XpD9ok3bo5glFHtHpic7LhKSzJYLaWYE6F0s=&amp;_app_id=central_doc_viewer&amp;center_on_screen=true&amp;width=950&amp;height=800&amp;_dd2=%26f%3Dsld%26c%3Dtrue%26os%3D242157%26oe%3D242162" TargetMode="External"/><Relationship Id="rId754" Type="http://schemas.openxmlformats.org/officeDocument/2006/relationships/hyperlink" Target="fdsup://factset/Doc%20Viewer%20Single?float_window=true&amp;positioning_strategy=center_on_screen&amp;_doc_docfn=U2FsdGVkX18TZzNeF901WINcNS76QK59rMXmmOhAr+vVDZQjDiq8jfvLRR0Z3xPevghXp674bv/Xt3bprHLXLeG56hy19Pe6kduPrNm+0cY=&amp;_app_id=central_doc_viewer&amp;center_on_screen=true&amp;width=950&amp;height=800&amp;_dd2=%26f%3Dsld%26c%3Dtrue%26os%3D148090%26oe%3D148093" TargetMode="External"/><Relationship Id="rId90" Type="http://schemas.openxmlformats.org/officeDocument/2006/relationships/hyperlink" Target="fdsup://factset/Doc%20Viewer%20Single?float_window=true&amp;positioning_strategy=center_on_screen&amp;_doc_docfn=U2FsdGVkX1/+Y6F9mFx9oMdViKKnt9V/JVsljTeDg0k+EVfSZ9rfQyayRkS+V6YXEXezDVdeJS5oXQPKpxkI/LG4vAnR9WlqbvdQTAvreJs=&amp;_app_id=central_doc_viewer&amp;center_on_screen=true&amp;width=950&amp;height=800&amp;_dd2=%26f%3Dsld%26c%3Dtrue%26os%3D132547%26oe%3D132551" TargetMode="External"/><Relationship Id="rId186" Type="http://schemas.openxmlformats.org/officeDocument/2006/relationships/hyperlink" Target="fdsup://factset/Doc%20Viewer%20Single?float_window=true&amp;positioning_strategy=center_on_screen&amp;_doc_docfn=U2FsdGVkX18ZdmvczWfkzfDFAsE0keM4jc8KZjpm1kJMAu/AaOyp7OPrOHffKXJD4wTc9ow6Gn0HvvboHFA743q6kC/DfSjESSsJ3MK+Fp8=&amp;_app_id=central_doc_viewer&amp;center_on_screen=true&amp;width=950&amp;height=800&amp;_dd2=%26f%3Dsld%26c%3Dtrue%26os%3D221662%26oe%3D221664" TargetMode="External"/><Relationship Id="rId351" Type="http://schemas.openxmlformats.org/officeDocument/2006/relationships/hyperlink" Target="fdsup://factset/Doc%20Viewer%20Single?float_window=true&amp;positioning_strategy=center_on_screen&amp;_doc_docfn=U2FsdGVkX18bf8E9xfD/I6A7t5fxL63Ov5aQAHzMSDWu+fcUaXPuDzfPl4/8xWkj7YHqUuDqFJsWSeu4mQNcYviziwMYUt0CG55rlSthnWI=&amp;_app_id=central_doc_viewer&amp;center_on_screen=true&amp;width=950&amp;height=800&amp;_dd2=%26f%3Dsld%26c%3Dtrue%26os%3D74161%26oe%3D74166" TargetMode="External"/><Relationship Id="rId393" Type="http://schemas.openxmlformats.org/officeDocument/2006/relationships/hyperlink" Target="fdsup://factset/Doc%20Viewer%20Single?float_window=true&amp;positioning_strategy=center_on_screen&amp;_doc_docfn=U2FsdGVkX19+mK23VEesCQCzF8ISqRk/xEQ4dHcc1EZOhefTt+ejwogpW9Gvq5O7RRXtXTcPr8cymriY58WQIjgQciweaxngt7KUi0jrIvw=&amp;_app_id=central_doc_viewer&amp;center_on_screen=true&amp;width=950&amp;height=800&amp;_dd2=%26f%3Dsld%26c%3Dtrue%26os%3D166135%26oe%3D166140" TargetMode="External"/><Relationship Id="rId407" Type="http://schemas.openxmlformats.org/officeDocument/2006/relationships/hyperlink" Target="fdsup://factset/Doc%20Viewer%20Single?float_window=true&amp;positioning_strategy=center_on_screen&amp;_doc_docfn=U2FsdGVkX1//Wc2u7YBrteB0dREFnJ78OX66NgkGaP4kBOfd9W+cnRVVkb8syB2usQFjLCV1qv+UEW3L6Ydn8NVzmV57STx2Ux5KC5hT1EE=&amp;_app_id=central_doc_viewer&amp;center_on_screen=true&amp;width=950&amp;height=800&amp;_dd2=%26f%3Dsld%26c%3Dtrue%26os%3D208699%26oe%3D208702" TargetMode="External"/><Relationship Id="rId449" Type="http://schemas.openxmlformats.org/officeDocument/2006/relationships/hyperlink" Target="fdsup://factset/Doc%20Viewer%20Single?float_window=true&amp;positioning_strategy=center_on_screen&amp;_doc_docfn=U2FsdGVkX185gpkyg5RZawer0JqYEv5mlR7KHzFB/tfglP/PVfD3cjVxX7p3qIKrF2SoOZYNLv+C2BBhV2WYXm82NrNOLAE9+614ni5jUj8=&amp;_app_id=central_doc_viewer&amp;center_on_screen=true&amp;width=950&amp;height=800&amp;_dd2=%26f%3Dsld%26c%3Dtrue%26os%3D155009%26oe%3D155016" TargetMode="External"/><Relationship Id="rId614" Type="http://schemas.openxmlformats.org/officeDocument/2006/relationships/hyperlink" Target="fdsup://factset/Doc%20Viewer%20Single?float_window=true&amp;positioning_strategy=center_on_screen&amp;_doc_docfn=U2FsdGVkX188CYgRacMg/Ne1g1uMIXKDjleKWs2Jil+pKA9Z67rYUtrKBVtLLYon7eLFGr6aVLPILOUk9U4edY0/IfW4kILUS6GtvIMvfUo=&amp;_app_id=central_doc_viewer&amp;center_on_screen=true&amp;width=950&amp;height=800&amp;_dd2=%26f%3Dsld%26c%3Dtrue%26os%3D243897%26oe%3D243901" TargetMode="External"/><Relationship Id="rId656" Type="http://schemas.openxmlformats.org/officeDocument/2006/relationships/hyperlink" Target="fdsup://factset/Doc%20Viewer%20Single?float_window=true&amp;positioning_strategy=center_on_screen&amp;_doc_docfn=U2FsdGVkX18ULAPvCZMDwwIyjkr5HRFjhs/y8nYVqVJ9oGAaORLGoN4Cf8pzaFtNZ28ogELJPR9RR2IPwB1v/0rMCIU9t45QlRabk9qFwQQ=&amp;_app_id=central_doc_viewer&amp;center_on_screen=true&amp;width=950&amp;height=800&amp;_dd2=%26f%3Dsld%26c%3Dtrue%26os%3D756470%26oe%3D756475" TargetMode="External"/><Relationship Id="rId211" Type="http://schemas.openxmlformats.org/officeDocument/2006/relationships/hyperlink" Target="fdsup://factset/Doc%20Viewer%20Single?float_window=true&amp;positioning_strategy=center_on_screen&amp;_doc_docfn=U2FsdGVkX1/hkSy0uHhIhAeAe1y1I+UzIiyztfhXfnyXjhYABFieAXKUKgXaatpoqyPSR/0vwII6b6OXYitIIDL7ie+wAbqNSN4P/kvXy5Q=&amp;_app_id=central_doc_viewer&amp;center_on_screen=true&amp;width=950&amp;height=800&amp;_dd2=%26f%3Dsld%26c%3Dtrue%26os%3D222199%26oe%3D222202" TargetMode="External"/><Relationship Id="rId253" Type="http://schemas.openxmlformats.org/officeDocument/2006/relationships/hyperlink" Target="fdsup://factset/Doc%20Viewer%20Single?float_window=true&amp;positioning_strategy=center_on_screen&amp;_doc_docfn=U2FsdGVkX182SGGuBb2queKgFXF55quAU9LbZkrQ92gmSdz1MZOtEIDNCsVcpKWFU4HuXZ+aHsPqNsoMxqyi74oriaiBqHAqBahmUNX9KNQ=&amp;_app_id=central_doc_viewer&amp;center_on_screen=true&amp;width=950&amp;height=800&amp;_dd2=%26f%3Dsld%26c%3Dtrue%26os%3D135591%26oe%3D135596" TargetMode="External"/><Relationship Id="rId295" Type="http://schemas.openxmlformats.org/officeDocument/2006/relationships/hyperlink" Target="fdsup://factset/Doc%20Viewer%20Single?float_window=true&amp;positioning_strategy=center_on_screen&amp;_doc_docfn=U2FsdGVkX19cVOu8vTw0cCp8hLkMn5RSPsBzd219d2dJkAQJkNgm7jrLE46DcB3vPPy1baCSZJeNXq4ET0rPDZ7rX0ZnLK98KzqgdpuQfac=&amp;_app_id=central_doc_viewer&amp;center_on_screen=true&amp;width=950&amp;height=800&amp;_dd2=%26f%3Dsld%26c%3Dtrue%26os%3D151417%26oe%3D151420" TargetMode="External"/><Relationship Id="rId309" Type="http://schemas.openxmlformats.org/officeDocument/2006/relationships/hyperlink" Target="fdsup://factset/Doc%20Viewer%20Single?float_window=true&amp;positioning_strategy=center_on_screen&amp;_doc_docfn=U2FsdGVkX19jbx8ZFZGKx15LEtbg75O17pwyy2mdNNljE44/OpuEEFqyIXSXoq8NyF/Rh6erfly7/ul/GVSmVfLCdipypcQSapUi3F02lQ4=&amp;_app_id=central_doc_viewer&amp;center_on_screen=true&amp;width=950&amp;height=800&amp;_dd2=%26f%3Dsld%26c%3Dtrue%26os%3D238413%26oe%3D238420" TargetMode="External"/><Relationship Id="rId460" Type="http://schemas.openxmlformats.org/officeDocument/2006/relationships/hyperlink" Target="fdsup://factset/Doc%20Viewer%20Single?float_window=true&amp;positioning_strategy=center_on_screen&amp;_doc_docfn=U2FsdGVkX18etcwRcm5crLi5ha3BpgmZs+4YNmMgEx2C58u3axqWNGW/3sClZoS75HgpUTPNEngxkErCi9BpboYyiu5TwzGfDeRXM3NcunA=&amp;_app_id=central_doc_viewer&amp;center_on_screen=true&amp;width=950&amp;height=800&amp;_dd2=%26f%3Dsld%26c%3Dtrue%26os%3D139506%26oe%3D139511" TargetMode="External"/><Relationship Id="rId516" Type="http://schemas.openxmlformats.org/officeDocument/2006/relationships/hyperlink" Target="fdsup://factset/Doc%20Viewer%20Single?float_window=true&amp;positioning_strategy=center_on_screen&amp;_doc_docfn=U2FsdGVkX18kxWQyspykAybnccCwrR4B4wzekxm3I22Q7w1RTorg4BuPjC91wbH16cin0C3huu8nVlVgXuZFkAcl4OC5/hz6xKknytElneE=&amp;_app_id=central_doc_viewer&amp;center_on_screen=true&amp;width=950&amp;height=800&amp;_dd2=%26f%3Dsld%26c%3Dtrue%26os%3D154345%26oe%3D154349" TargetMode="External"/><Relationship Id="rId698" Type="http://schemas.openxmlformats.org/officeDocument/2006/relationships/hyperlink" Target="fdsup://factset/Doc%20Viewer%20Single?float_window=true&amp;positioning_strategy=center_on_screen&amp;_doc_docfn=U2FsdGVkX19wGPKo13X0c6F9TAqk1is3qj9Lo4Np2Q7lg39hOlW60BYlTJom59c6xwGJHrfKDQ66WmlgvmImqmumeUbkutBH11L87WukL5c=&amp;_app_id=central_doc_viewer&amp;center_on_screen=true&amp;width=950&amp;height=800&amp;_dd2=%26f%3Dsld%26c%3Dtrue%26os%3D156957%26oe%3D156962" TargetMode="External"/><Relationship Id="rId48" Type="http://schemas.openxmlformats.org/officeDocument/2006/relationships/hyperlink" Target="fdsup://factset/Doc%20Viewer%20Single?float_window=true&amp;positioning_strategy=center_on_screen&amp;_doc_docfn=U2FsdGVkX1+D6OFzwV+NnqR5zc+kDjXNmj45m4NsHhUY5ZoV3L7v6E0K9cbfJkPGSA9f10Pk9/5QSKSfnBepfT8gvcvorWZCoKU/U8s41pg=&amp;_app_id=central_doc_viewer&amp;center_on_screen=true&amp;width=950&amp;height=800&amp;_dd2=%26f%3Dsld%26c%3Dtrue%26os%3D132688%26oe%3D132693" TargetMode="External"/><Relationship Id="rId113" Type="http://schemas.openxmlformats.org/officeDocument/2006/relationships/hyperlink" Target="fdsup://factset/Doc%20Viewer%20Single?float_window=true&amp;positioning_strategy=center_on_screen&amp;_doc_docfn=U2FsdGVkX19yVo5+pMOkFxyXbR6mjTSVJ/j26DHpq8L7yKDY3drn7d30Sl33PWZdt5g8vgsbTrSA14s12AcrGNPLVDlb/nd7lJXddmvHrME=&amp;_app_id=central_doc_viewer&amp;center_on_screen=true&amp;width=950&amp;height=800&amp;_dd2=%26f%3Dsld%26c%3Dtrue%26os%3D142317%26oe%3D142320" TargetMode="External"/><Relationship Id="rId320" Type="http://schemas.openxmlformats.org/officeDocument/2006/relationships/hyperlink" Target="fdsup://factset/Doc%20Viewer%20Single?float_window=true&amp;positioning_strategy=center_on_screen&amp;_doc_docfn=U2FsdGVkX189bEB6ThwsLTud5zPTke45QUeZruhmeV8VHOIyuyXbGnxD67u3ydColKgosA1qbm9ITV7lh6HaItMX50h/nulxp6lOyNrUwe4=&amp;_app_id=central_doc_viewer&amp;center_on_screen=true&amp;width=950&amp;height=800&amp;_dd2=%26f%3Dsld%26c%3Dtrue%26os%3D148528%26oe%3D148535" TargetMode="External"/><Relationship Id="rId558" Type="http://schemas.openxmlformats.org/officeDocument/2006/relationships/hyperlink" Target="fdsup://factset/Doc%20Viewer%20Single?float_window=true&amp;positioning_strategy=center_on_screen&amp;_doc_docfn=U2FsdGVkX1+D2BfHCnS5TJs5HZUOPY+0CFan3hNpdzXSPH6cRUT3b3d0KEQHqjOmTBxEOd3ZVj+JIxMLOI+yFk6AZYew55m+07BWIxY6/8M=&amp;_app_id=central_doc_viewer&amp;center_on_screen=true&amp;width=950&amp;height=800&amp;_dd2=%26f%3Dsld%26c%3Dtrue%26os%3D225632%26oe%3D225639" TargetMode="External"/><Relationship Id="rId723" Type="http://schemas.openxmlformats.org/officeDocument/2006/relationships/hyperlink" Target="fdsup://factset/Doc%20Viewer%20Single?float_window=true&amp;positioning_strategy=center_on_screen&amp;_doc_docfn=U2FsdGVkX1/Gj2Se949uFVjZeQ/wKBfdjHAXqdGoN9ydHqDBAsLSLG1QtCe/VG5pom2cLdRbvzkBg3uCqRHF46j9d78Ce5/RbwUEQu29VBw=&amp;_app_id=central_doc_viewer&amp;center_on_screen=true&amp;width=950&amp;height=800&amp;_dd2=%26f%3Dsld%26c%3Dtrue%26os%3D248172%26oe%3D248175" TargetMode="External"/><Relationship Id="rId155" Type="http://schemas.openxmlformats.org/officeDocument/2006/relationships/hyperlink" Target="fdsup://factset/Doc%20Viewer%20Single?float_window=true&amp;positioning_strategy=center_on_screen&amp;_doc_docfn=U2FsdGVkX1/sFHK2t6W84GY18Z4fjDTXgBwmw5f2B5RXfR1m9x3oi26OFVVYSzGklWEMzWdhgxdy81FmKypdJxzuhfV3UOJvUt0EsDiNwKI=&amp;_app_id=central_doc_viewer&amp;center_on_screen=true&amp;width=950&amp;height=800&amp;_dd2=%26f%3Dsld%26c%3Dtrue%26os%3D143046%26oe%3D143050" TargetMode="External"/><Relationship Id="rId197" Type="http://schemas.openxmlformats.org/officeDocument/2006/relationships/hyperlink" Target="fdsup://factset/Doc%20Viewer%20Single?float_window=true&amp;positioning_strategy=center_on_screen&amp;_doc_docfn=U2FsdGVkX1+EGZWkwWJ6MxWt+GaSZf3fMoHMu7J+KolucgfqwX23RMjnMtFtNiogl6LZRuDqAKeiquwISl4vQkh2oQJP1MNdfVtauS4cELQ=&amp;_app_id=central_doc_viewer&amp;center_on_screen=true&amp;width=950&amp;height=800&amp;_dd2=%26f%3Dsld%26c%3Dtrue%26os%3D160654%26oe%3D160659" TargetMode="External"/><Relationship Id="rId362" Type="http://schemas.openxmlformats.org/officeDocument/2006/relationships/hyperlink" Target="fdsup://factset/Doc%20Viewer%20Single?float_window=true&amp;positioning_strategy=center_on_screen&amp;_doc_docfn=U2FsdGVkX18vx6FC4sxQ0DvgjdtZ1t04hXDtH56F71oSYM+4qzSAZl3cpRON+fGBeJQassiJN1U4pBaOV4L6CywFb+KC8lTQfncbLO+8l8Y=&amp;_app_id=central_doc_viewer&amp;center_on_screen=true&amp;width=950&amp;height=800&amp;_dd2=%26f%3Dsld%26c%3Dtrue%26os%3D237506%26oe%3D237511" TargetMode="External"/><Relationship Id="rId418" Type="http://schemas.openxmlformats.org/officeDocument/2006/relationships/hyperlink" Target="fdsup://factset/Doc%20Viewer%20Single?float_window=true&amp;positioning_strategy=center_on_screen&amp;_doc_docfn=U2FsdGVkX1/QKUSusz8V5rx8IgE6EcBFRI5NzFXRkfJl+DNlSEgcYRG8wj1yhc30h/ho7TrUoi8RCUOQWSxfz7PmoGMSzC5R9bHdkT382UU=&amp;_app_id=central_doc_viewer&amp;center_on_screen=true&amp;width=950&amp;height=800&amp;_dd2=%26f%3Dsld%26c%3Dtrue%26os%3D140662%26oe%3D140665" TargetMode="External"/><Relationship Id="rId625" Type="http://schemas.openxmlformats.org/officeDocument/2006/relationships/hyperlink" Target="fdsup://factset/Doc%20Viewer%20Single?float_window=true&amp;positioning_strategy=center_on_screen&amp;_doc_docfn=U2FsdGVkX1+GkZQ7bmAlyyESZqI/w6UKxkw6Hh9vlhPPuyMcCQ+nk/UvW4hPjVm/1EmId2PlBzUNAPnAPVhipoqcHadSai6VVaJ89Ddp+FM=&amp;_app_id=central_doc_viewer&amp;center_on_screen=true&amp;width=950&amp;height=800&amp;_dd2=%26f%3Dsld%26c%3Dtrue%26os%3D146797%26oe%3D146799" TargetMode="External"/><Relationship Id="rId222" Type="http://schemas.openxmlformats.org/officeDocument/2006/relationships/hyperlink" Target="fdsup://factset/Doc%20Viewer%20Single?float_window=true&amp;positioning_strategy=center_on_screen&amp;_doc_docfn=U2FsdGVkX19rf1fGvbzMdk4BDVjb7j9hLBnH/IQ5y/onl3OS2pYJa5bDkQsbGRf/UZcaXHfafXqWx0lxlmA0PMwsPCWtrEPlvDnI06BXGfM=&amp;_app_id=central_doc_viewer&amp;center_on_screen=true&amp;width=950&amp;height=800&amp;_dd2=%26f%3Dsld%26c%3Dtrue%26os%3D161406%26oe%3D161409" TargetMode="External"/><Relationship Id="rId264" Type="http://schemas.openxmlformats.org/officeDocument/2006/relationships/hyperlink" Target="fdsup://factset/Doc%20Viewer%20Single?float_window=true&amp;positioning_strategy=center_on_screen&amp;_doc_docfn=U2FsdGVkX1+TWT7tjoUEuS0MtRXUYuJU6ccWZujAZM47d9bdqbPEeYjarMMcLiCn2mFrJe0YHY+3uJBJSDwnW/4m9jVAHOUSZW64+mNY1Hg=&amp;_app_id=central_doc_viewer&amp;center_on_screen=true&amp;width=950&amp;height=800&amp;_dd2=%26f%3Dsld%26c%3Dtrue%26os%3D160255%26oe%3D160260" TargetMode="External"/><Relationship Id="rId471" Type="http://schemas.openxmlformats.org/officeDocument/2006/relationships/hyperlink" Target="fdsup://factset/Doc%20Viewer%20Single?float_window=true&amp;positioning_strategy=center_on_screen&amp;_doc_docfn=U2FsdGVkX19OEuzEw2DiGhufn5Xx7YckF0Yuj0N/aqW8KYkVEjAVe9+ii7eYBEBpm4yQ68GhaohKLMLPF5Lpl+lVB/8IMrFYdv8+/yhtKkA=&amp;_app_id=central_doc_viewer&amp;center_on_screen=true&amp;width=950&amp;height=800&amp;_dd2=%26f%3Dsld%26c%3Dtrue%26os%3D151272%26oe%3D151273" TargetMode="External"/><Relationship Id="rId667" Type="http://schemas.openxmlformats.org/officeDocument/2006/relationships/hyperlink" Target="fdsup://factset/Doc%20Viewer%20Single?float_window=true&amp;positioning_strategy=center_on_screen&amp;_doc_docfn=U2FsdGVkX18xSlwng8JlmFRFWOo6NcWijKTK5PZOFrpIe9KWxZBFeWuiByn6JzaOMn7RZA5KCdG063BibYVM4KqF/+9h4SjEvbAjKDDTK/c=&amp;_app_id=central_doc_viewer&amp;center_on_screen=true&amp;width=950&amp;height=800&amp;_dd2=%26f%3Dsld%26c%3Dtrue%26os%3D453524%26oe%3D453529" TargetMode="External"/><Relationship Id="rId17" Type="http://schemas.openxmlformats.org/officeDocument/2006/relationships/hyperlink" Target="fdsup://factset/Doc%20Viewer%20Single?float_window=true&amp;positioning_strategy=center_on_screen&amp;_doc_docfn=U2FsdGVkX1/LSMHVajuvuipUMqjnbEBQcU/mqW1ZMhePuNtJK6ygdpV5yjDzh+OClkn3jZVKeKd7PNmY/+QX4rpNc8I+2UWxABWYN4BJJOo=&amp;_app_id=central_doc_viewer&amp;center_on_screen=true&amp;width=950&amp;height=800&amp;_dd2=%26f%3Dsld%26c%3Dtrue%26os%3D147675%26oe%3D147680" TargetMode="External"/><Relationship Id="rId59" Type="http://schemas.openxmlformats.org/officeDocument/2006/relationships/hyperlink" Target="fdsup://factset/Doc%20Viewer%20Single?float_window=true&amp;positioning_strategy=center_on_screen&amp;_doc_docfn=U2FsdGVkX18pjbGNZ41Bsrm6OFzHBgojhDKrbETiKpUz3C0yKtx0KggyGVq6ESP1zw/cbSvDkbjoGO14Lejtf9WaQ/DFR/pOJZNAx3kdwvA=&amp;_app_id=central_doc_viewer&amp;center_on_screen=true&amp;width=950&amp;height=800&amp;_dd2=%26f%3Dsld%26c%3Dtrue%26os%3D232160%26oe%3D232163" TargetMode="External"/><Relationship Id="rId124" Type="http://schemas.openxmlformats.org/officeDocument/2006/relationships/hyperlink" Target="fdsup://factset/Doc%20Viewer%20Single?float_window=true&amp;positioning_strategy=center_on_screen&amp;_doc_docfn=U2FsdGVkX18VEK+D6UCp4r7lxIXfhp6R6wFjfuBcgdU7D3ZwjO6KffUpywHsv3yPti47920UYyIIw5vFezs+RTJn1NnnKbvvXS9VtdXBEh8=&amp;_app_id=central_doc_viewer&amp;center_on_screen=true&amp;width=950&amp;height=800&amp;_dd2=%26f%3Dsld%26c%3Dtrue%26os%3D144669%26oe%3D144672" TargetMode="External"/><Relationship Id="rId527" Type="http://schemas.openxmlformats.org/officeDocument/2006/relationships/hyperlink" Target="fdsup://factset/Doc%20Viewer%20Single?float_window=true&amp;positioning_strategy=center_on_screen&amp;_doc_docfn=U2FsdGVkX1+LqWSqLUXgMhLmurZRPyh3SkSvYkCwvFHIX/rbuhCg/fVNpxzg6sztiPfRLDDr6u0qPd5rEvJ+etbf5OcIIJVIFjGQ0obFZc8=&amp;_app_id=central_doc_viewer&amp;center_on_screen=true&amp;width=950&amp;height=800&amp;_dd2=%26f%3Dsld%26c%3Dtrue%26os%3D143385%26oe%3D143389" TargetMode="External"/><Relationship Id="rId569" Type="http://schemas.openxmlformats.org/officeDocument/2006/relationships/hyperlink" Target="fdsup://factset/Doc%20Viewer%20Single?float_window=true&amp;positioning_strategy=center_on_screen&amp;_doc_docfn=U2FsdGVkX18YnNDlXUbw/THuZjC7ny7N3D0RTcV5Ngf1A0mdQgVLOu4kTop5Kx3Bq5qYSGpq6Mtx1lqKq2Ih35fPo3wVbmccN4emtKmdKuA=&amp;_app_id=central_doc_viewer&amp;center_on_screen=true&amp;width=950&amp;height=800&amp;_dd2=%26f%3Dsld%26c%3Dtrue%26os%3D153345%26oe%3D153352" TargetMode="External"/><Relationship Id="rId734" Type="http://schemas.openxmlformats.org/officeDocument/2006/relationships/hyperlink" Target="fdsup://factset/Doc%20Viewer%20Single?float_window=true&amp;positioning_strategy=center_on_screen&amp;_doc_docfn=U2FsdGVkX19WnswPBR4RrYl6s8T2Iu7/fIwJLvEFR6G2FAwJv9w5cJEGW79bt87eDan87KJudsXKjxutcDzpFqBbxkTxd1bCahCQrO5nGqg=&amp;_app_id=central_doc_viewer&amp;center_on_screen=true&amp;width=950&amp;height=800&amp;_dd2=%26f%3Dsld%26c%3Dtrue%26os%3D157807%26oe%3D157810" TargetMode="External"/><Relationship Id="rId70" Type="http://schemas.openxmlformats.org/officeDocument/2006/relationships/hyperlink" Target="fdsup://factset/Doc%20Viewer%20Single?float_window=true&amp;positioning_strategy=center_on_screen&amp;_doc_docfn=U2FsdGVkX1/Fd7MNHYk1/ycvrRUc0xaRFr/yNRWbHF0BPBeO6Dd8qpYOnawOSmxNncvCyRSBPXc95w/NYnQjHYTj+5zkUh9L2zsePyCyCRI=&amp;_app_id=central_doc_viewer&amp;center_on_screen=true&amp;width=950&amp;height=800&amp;_dd2=%26f%3Dsld%26c%3Dtrue%26os%3D142275%26oe%3D142278" TargetMode="External"/><Relationship Id="rId166" Type="http://schemas.openxmlformats.org/officeDocument/2006/relationships/hyperlink" Target="fdsup://factset/Doc%20Viewer%20Single?float_window=true&amp;positioning_strategy=center_on_screen&amp;_doc_docfn=U2FsdGVkX19E3ZHmzbCHhw6gOa/laL+Piv85Y6ZDBlyOHQK6dwreCNtr20q8Syevxl/VEnGsASJWXVjQOPs3tnFIm5cRqjJxj8SeTNEzpIs=&amp;_app_id=central_doc_viewer&amp;center_on_screen=true&amp;width=950&amp;height=800&amp;_dd2=%26f%3Dsld%26c%3Dtrue%26os%3D144270%26oe%3D144275" TargetMode="External"/><Relationship Id="rId331" Type="http://schemas.openxmlformats.org/officeDocument/2006/relationships/hyperlink" Target="fdsup://factset/Doc%20Viewer%20Single?float_window=true&amp;positioning_strategy=center_on_screen&amp;_doc_docfn=U2FsdGVkX195xqY10E9Wkqift0ve7/CdQOTKXTxCRLNMKtqijsCdZpG1Sex2s0wPEmwPzWb+TQy/2ircjSuc3jWWRL8p+7NdLUXOK7jtn8w=&amp;_app_id=central_doc_viewer&amp;center_on_screen=true&amp;width=950&amp;height=800&amp;_dd2=%26f%3Dsld%26c%3Dtrue%26os%3D219019%26oe%3D219021" TargetMode="External"/><Relationship Id="rId373" Type="http://schemas.openxmlformats.org/officeDocument/2006/relationships/hyperlink" Target="fdsup://factset/Doc%20Viewer%20Single?float_window=true&amp;positioning_strategy=center_on_screen&amp;_doc_docfn=U2FsdGVkX1+F2jclYI4kH1+2GtUecK3qnk/dBUhoPL/a6GjF0v1nXgiqoWoYoCFzT6OZRjxzrgCKs3DdF8fmRWdmrRjT0ENretF3LC4m8EY=&amp;_app_id=central_doc_viewer&amp;center_on_screen=true&amp;width=950&amp;height=800&amp;_dd2=%26f%3Dsld%26c%3Dtrue%26os%3D140900%26oe%3D140903" TargetMode="External"/><Relationship Id="rId429" Type="http://schemas.openxmlformats.org/officeDocument/2006/relationships/hyperlink" Target="fdsup://factset/Doc%20Viewer%20Single?float_window=true&amp;positioning_strategy=center_on_screen&amp;_doc_docfn=U2FsdGVkX1+T5o+wdeKizYjiQzg+ab1rHs6amE2Qk653GxIh4T76P3vt3I30tB5s7Tq459rUuqL5yqZ/kk+G1/s3Z8ec6AJPJ2HXjaOUW3M=&amp;_app_id=central_doc_viewer&amp;center_on_screen=true&amp;width=950&amp;height=800&amp;_dd2=%26f%3Dsld%26c%3Dtrue%26os%3D149490%26oe%3D149495" TargetMode="External"/><Relationship Id="rId580" Type="http://schemas.openxmlformats.org/officeDocument/2006/relationships/hyperlink" Target="fdsup://factset/Doc%20Viewer%20Single?float_window=true&amp;positioning_strategy=center_on_screen&amp;_doc_docfn=U2FsdGVkX1+EIIJUBPf13qNmmTYZSEKU8vvA03iMu4IhnTbyddmqxm51WCg61A4u62aYR2eJBdbzdql6ZToBiVaqElcdTPWEiABaeitPswE=&amp;_app_id=central_doc_viewer&amp;center_on_screen=true&amp;width=950&amp;height=800&amp;_dd2=%26f%3Dsld%26c%3Dtrue%26os%3D142346%26oe%3D142351" TargetMode="External"/><Relationship Id="rId636" Type="http://schemas.openxmlformats.org/officeDocument/2006/relationships/hyperlink" Target="fdsup://factset/Doc%20Viewer%20Single?float_window=true&amp;positioning_strategy=center_on_screen&amp;_doc_docfn=U2FsdGVkX1+szkaTrqzkws4UCUteGbO0/NfR02tTIVcjvETl1QrykCZbps2FkWLMvVXeHg6WYFv8+LQbOMC4LQBKfv0Qx0Nn6AybpBLgcBs=&amp;_app_id=central_doc_viewer&amp;center_on_screen=true&amp;width=950&amp;height=800&amp;_dd2=%26f%3Dsld%26c%3Dtrue%26os%3D246674%26oe%3D246677" TargetMode="External"/><Relationship Id="rId1" Type="http://schemas.openxmlformats.org/officeDocument/2006/relationships/hyperlink" Target="fdsup://factset/Doc%20Viewer%20Single?float_window=true&amp;positioning_strategy=center_on_screen&amp;_doc_docfn=U2FsdGVkX18quix7knqZPZ6fynin4At9C9X0R4gGYkGa40VebjXu7Sb9pYD84OgVr0kCEEoJyyweeT2cOs6AP8Ksvy4e1F+Awk9U71gOp8Y=&amp;_app_id=central_doc_viewer&amp;center_on_screen=true&amp;width=950&amp;height=800&amp;_dd2=%26f%3Dsld%26c%3Dtrue%26os%3D71959%26oe%3D71964" TargetMode="External"/><Relationship Id="rId233" Type="http://schemas.openxmlformats.org/officeDocument/2006/relationships/hyperlink" Target="fdsup://factset/Doc%20Viewer%20Single?float_window=true&amp;positioning_strategy=center_on_screen&amp;_doc_docfn=U2FsdGVkX18Ug0knAd75mkINn9hc40t9l5XCn+o7ejPmJJJduVi2nCnxrxHYJppdZgKrmhkc7sWIiu2/jcY/Arx9vxnLEcbyyO4kfCrz4w8=&amp;_app_id=central_doc_viewer&amp;center_on_screen=true&amp;width=950&amp;height=800&amp;_dd2=%26f%3Dsld%26c%3Dtrue%26os%3D204276%26oe%3D204281" TargetMode="External"/><Relationship Id="rId440" Type="http://schemas.openxmlformats.org/officeDocument/2006/relationships/hyperlink" Target="fdsup://factset/Doc%20Viewer%20Single?float_window=true&amp;positioning_strategy=center_on_screen&amp;_doc_docfn=U2FsdGVkX1/NOLoVvLOhtcrRzj5EMMhkERfG/8q1YJS8nwLIyw65n6eIG6dSaiLftz5FaXJ/J4B0/VxV3GGrsiRLqPU+oN9Gf2furyBmKG0=&amp;_app_id=central_doc_viewer&amp;center_on_screen=true&amp;width=950&amp;height=800&amp;_dd2=%26f%3Dsld%26c%3Dtrue%26os%3D231888%26oe%3D231893" TargetMode="External"/><Relationship Id="rId678" Type="http://schemas.openxmlformats.org/officeDocument/2006/relationships/hyperlink" Target="fdsup://factset/Doc%20Viewer%20Single?float_window=true&amp;positioning_strategy=center_on_screen&amp;_doc_docfn=U2FsdGVkX191oiW3Wd8+qe5cu5CsnIAsx/wPkUw3yTht5yHgv3x6JJLrqsi+Ez9Bmvhg0bK3rIqz4zoIj+nYC3svcVsRpqxzrCSFjnG7NGI=&amp;_app_id=central_doc_viewer&amp;center_on_screen=true&amp;width=950&amp;height=800&amp;_dd2=%26f%3Dsld%26c%3Dtrue%26os%3D83453%26oe%3D83458" TargetMode="External"/><Relationship Id="rId28" Type="http://schemas.openxmlformats.org/officeDocument/2006/relationships/hyperlink" Target="fdsup://factset/Doc%20Viewer%20Single?float_window=true&amp;positioning_strategy=center_on_screen&amp;_doc_docfn=U2FsdGVkX19C0tD32mQeRvROd2gCSi6iddvB2h1xg4Y0RYzqPu9yI2rcf5MQJWJa5QAQTKbDgxgtC4+ha9CqngZTJIHRUjzFZRc/6gk1rPw=&amp;_app_id=central_doc_viewer&amp;center_on_screen=true&amp;width=950&amp;height=800&amp;_dd2=%26f%3Dsld%26c%3Dtrue%26os%3D130034%26oe%3D130039" TargetMode="External"/><Relationship Id="rId275" Type="http://schemas.openxmlformats.org/officeDocument/2006/relationships/hyperlink" Target="fdsup://factset/Doc%20Viewer%20Single?float_window=true&amp;positioning_strategy=center_on_screen&amp;_doc_docfn=U2FsdGVkX1/TseQaQ6vGyG6zjiiPEPcCT62RWD1ZAxn0o8jYLhapPWkvtguKXeoXtppwweqrpopqCMkqoZ2OhCQtruAeqq8nhpHaZKEkykQ=&amp;_app_id=central_doc_viewer&amp;center_on_screen=true&amp;width=950&amp;height=800&amp;_dd2=%26f%3Dsld%26c%3Dtrue%26os%3D148479%26oe%3D148484" TargetMode="External"/><Relationship Id="rId300" Type="http://schemas.openxmlformats.org/officeDocument/2006/relationships/hyperlink" Target="fdsup://factset/Doc%20Viewer%20Single?float_window=true&amp;positioning_strategy=center_on_screen&amp;_doc_docfn=U2FsdGVkX1+4ayHRIpCAMF22Dp5/kP1QS/w8SBmVgebUpZ/AoOzxsme2bDYAGe5CB8soOCNLANrhs8caF5uVxvJ+Om72ECd9AoP7IcxevRc=&amp;_app_id=central_doc_viewer&amp;center_on_screen=true&amp;width=950&amp;height=800&amp;_dd2=%26f%3Dsld%26c%3Dtrue%26os%3D152789%26oe%3D152794" TargetMode="External"/><Relationship Id="rId482" Type="http://schemas.openxmlformats.org/officeDocument/2006/relationships/hyperlink" Target="fdsup://factset/Doc%20Viewer%20Single?float_window=true&amp;positioning_strategy=center_on_screen&amp;_doc_docfn=U2FsdGVkX1+z0aNxaUw9HBXrUmLzisSnpKa3KX+UfEM4C6AujF0nybnIxDDiKJ+zbOxe0u9hAGx1tcXHHKzcjkVBWi55h6kcGqLUkX64hQM=&amp;_app_id=central_doc_viewer&amp;center_on_screen=true&amp;width=950&amp;height=800&amp;_dd2=%26f%3Dsld%26c%3Dtrue%26os%3D153621%26oe%3D153623" TargetMode="External"/><Relationship Id="rId538" Type="http://schemas.openxmlformats.org/officeDocument/2006/relationships/hyperlink" Target="fdsup://factset/Doc%20Viewer%20Single?float_window=true&amp;positioning_strategy=center_on_screen&amp;_doc_docfn=U2FsdGVkX18+CeiM3Xgq/LIAoYuF/EBBF8JsXlCgDw6uT4iso+dzoT4a69nxuTHVUWI3zy/hNaEIV4zWkpkIazSwKZ+UCyvBoWCXgOJ7hsg=&amp;_app_id=central_doc_viewer&amp;center_on_screen=true&amp;width=950&amp;height=800&amp;_dd2=%26f%3Dsld%26c%3Dtrue%26os%3D229717%26oe%3D229720" TargetMode="External"/><Relationship Id="rId703" Type="http://schemas.openxmlformats.org/officeDocument/2006/relationships/hyperlink" Target="fdsup://factset/Doc%20Viewer%20Single?float_window=true&amp;positioning_strategy=center_on_screen&amp;_doc_docfn=U2FsdGVkX18rh0cFoCOq509sbuuzTfGriAkDGne+falEMgxYkxkiq0wD8YUC9nOb71GmPK0JCxZI6QRq69pSydQL4x0ShdciNdKk/tP0mOg=&amp;_app_id=central_doc_viewer&amp;center_on_screen=true&amp;width=950&amp;height=800&amp;_dd2=%26f%3Dsld%26c%3Dtrue%26os%3D148325%26oe%3D148328" TargetMode="External"/><Relationship Id="rId745" Type="http://schemas.openxmlformats.org/officeDocument/2006/relationships/hyperlink" Target="fdsup://factset/Doc%20Viewer%20Single?float_window=true&amp;positioning_strategy=center_on_screen&amp;_doc_docfn=U2FsdGVkX1+RV7Z3cEUWQgrnHX1901Douz+BKygiTgQwXwrBMu5B2KBBdM9rtEQXU5t82wg4gvMvf4QgwQwgkIVzqCaLwaPOBcYVGNCbQp8=&amp;_app_id=central_doc_viewer&amp;center_on_screen=true&amp;width=950&amp;height=800&amp;_dd2=%26f%3Dsld%26c%3Dtrue%26os%3D233510%26oe%3D233513" TargetMode="External"/><Relationship Id="rId81" Type="http://schemas.openxmlformats.org/officeDocument/2006/relationships/hyperlink" Target="fdsup://factset/Doc%20Viewer%20Single?float_window=true&amp;positioning_strategy=center_on_screen&amp;_doc_docfn=U2FsdGVkX192o6GlgpLySxjvxOTt1DwUjczZDPJH+6/pM7h4xAWK9sOGUs76+h+9ZFmXSefT5pLTFfC2D87Nnm/U92ny0t7VN7PwmPY4znA=&amp;_app_id=central_doc_viewer&amp;center_on_screen=true&amp;width=950&amp;height=800&amp;_dd2=%26f%3Dsld%26c%3Dtrue%26os%3D210378%26oe%3D210383" TargetMode="External"/><Relationship Id="rId135" Type="http://schemas.openxmlformats.org/officeDocument/2006/relationships/hyperlink" Target="fdsup://factset/Doc%20Viewer%20Single?float_window=true&amp;positioning_strategy=center_on_screen&amp;_doc_docfn=U2FsdGVkX19ru6yX+oMO6vFPe40O3pXiAKo9re1jO+1dglFfqkBF/sA98ATCOTUrHqeAX0nUFGJL/592JaNWo8XSwYmqHOHc2Vik6SzsvRI=&amp;_app_id=central_doc_viewer&amp;center_on_screen=true&amp;width=950&amp;height=800&amp;_dd2=%26f%3Dsld%26c%3Dtrue%26os%3D243838%26oe%3D243840" TargetMode="External"/><Relationship Id="rId177" Type="http://schemas.openxmlformats.org/officeDocument/2006/relationships/hyperlink" Target="fdsup://factset/Doc%20Viewer%20Single?float_window=true&amp;positioning_strategy=center_on_screen&amp;_doc_docfn=U2FsdGVkX19zAD/SJpzxQH1RNs9E4cLG3aXCsBHX85KXKPMu5rEiHnn9wbpc2HtfX46/G7Hs3Fqs77Guu8Kku64oLlsjvIfHJvaYumSCG94=&amp;_app_id=central_doc_viewer&amp;center_on_screen=true&amp;width=950&amp;height=800&amp;_dd2=%26f%3Dsld%26c%3Dtrue%26os%3D127710%26oe%3D127715" TargetMode="External"/><Relationship Id="rId342" Type="http://schemas.openxmlformats.org/officeDocument/2006/relationships/hyperlink" Target="fdsup://factset/Doc%20Viewer%20Single?float_window=true&amp;positioning_strategy=center_on_screen&amp;_doc_docfn=U2FsdGVkX18eYy7yjM4wQSxtgXibzs0Yx5R0LaixIFm6awB47xyvqFvbn0cI3vGKCsa/Kq8YN1wHjfNCWxKnszopdVqWBux0KoeN5eEeO+o=&amp;_app_id=central_doc_viewer&amp;center_on_screen=true&amp;width=950&amp;height=800&amp;_dd2=%26f%3Dsld%26c%3Dtrue%26os%3D149122%26oe%3D149127" TargetMode="External"/><Relationship Id="rId384" Type="http://schemas.openxmlformats.org/officeDocument/2006/relationships/hyperlink" Target="fdsup://factset/Doc%20Viewer%20Single?float_window=true&amp;positioning_strategy=center_on_screen&amp;_doc_docfn=U2FsdGVkX19NCSjHoL9j2xRrbpEtjd2GZ0xm1FgQCqhlipL55t/qz1v9hieUsDfZIPtc7bfyamKaWH6Va1VUqQFpfwnI4bYI8byKp076XmE=&amp;_app_id=central_doc_viewer&amp;center_on_screen=true&amp;width=950&amp;height=800&amp;_dd2=%26f%3Dsld%26c%3Dtrue%26os%3D240172%26oe%3D240177" TargetMode="External"/><Relationship Id="rId591" Type="http://schemas.openxmlformats.org/officeDocument/2006/relationships/hyperlink" Target="fdsup://factset/Doc%20Viewer%20Single?float_window=true&amp;positioning_strategy=center_on_screen&amp;_doc_docfn=U2FsdGVkX1+S1daehPJbw7+fGfa4GnxIXbGrfyL64eh6vhtDOqZoUQxg/+fDInW5d3jputfR0M1VVvLFkCuzG4fWlWnY8hTxFHm7WBxSu+s=&amp;_app_id=central_doc_viewer&amp;center_on_screen=true&amp;width=950&amp;height=800&amp;_dd2=%26f%3Dsld%26c%3Dtrue%26os%3D171086%26oe%3D171093" TargetMode="External"/><Relationship Id="rId605" Type="http://schemas.openxmlformats.org/officeDocument/2006/relationships/hyperlink" Target="fdsup://factset/Doc%20Viewer%20Single?float_window=true&amp;positioning_strategy=center_on_screen&amp;_doc_docfn=U2FsdGVkX19e5E0YDouP5QD8wYWSjA7+8ATK6ZUmbLbrLcsfWsyrEE2sSdQntRdqzD+PhuhDdrd7uRcuD6q9GqiLjpxU3QagKEby9+8rj/I=&amp;_app_id=central_doc_viewer&amp;center_on_screen=true&amp;width=950&amp;height=800&amp;_dd2=%26f%3Dsld%26c%3Dtrue%26os%3D144037%26oe%3D144041" TargetMode="External"/><Relationship Id="rId202" Type="http://schemas.openxmlformats.org/officeDocument/2006/relationships/hyperlink" Target="fdsup://factset/Doc%20Viewer%20Single?float_window=true&amp;positioning_strategy=center_on_screen&amp;_doc_docfn=U2FsdGVkX1/HpSBqyRvm5pWmVkdp7EjprGJ4Q8tzr4Yv6cuM9PPLgWEoaQlVV8dHNqh3AQabNT4GJ0EQOCzvA+Rh+ZNH20a0IhqhhLCQTRA=&amp;_app_id=central_doc_viewer&amp;center_on_screen=true&amp;width=950&amp;height=800&amp;_dd2=%26f%3Dsld%26c%3Dtrue%26os%3D128462%26oe%3D128467" TargetMode="External"/><Relationship Id="rId244" Type="http://schemas.openxmlformats.org/officeDocument/2006/relationships/hyperlink" Target="fdsup://factset/Doc%20Viewer%20Single?float_window=true&amp;positioning_strategy=center_on_screen&amp;_doc_docfn=U2FsdGVkX18V+VuSeDmi1yf6sbhOVc29u23/26OeuqRGv2sNsMYiswNcLG98f55iezHrcKXOmRMOhzhEcr0m8M7puUwZBkLK6QI7ZalXm4k=&amp;_app_id=central_doc_viewer&amp;center_on_screen=true&amp;width=950&amp;height=800&amp;_dd2=%26f%3Dsld%26c%3Dtrue%26os%3D136239%26oe%3D136244" TargetMode="External"/><Relationship Id="rId647" Type="http://schemas.openxmlformats.org/officeDocument/2006/relationships/hyperlink" Target="fdsup://factset/Doc%20Viewer%20Single?float_window=true&amp;positioning_strategy=center_on_screen&amp;_doc_docfn=U2FsdGVkX19h62uGsTkBkYA8E/GBi3cf2guy8QiFcWPTvpa5cZ3qqK0+lGhuktIJS2DH/xTdOqARRezvvCXdAEXET1OlZaWuLU0/mgD9Krc=&amp;_app_id=central_doc_viewer&amp;center_on_screen=true&amp;width=950&amp;height=800&amp;_dd2=%26f%3Dsld%26c%3Dtrue%26os%3D156309%26oe%3D156312" TargetMode="External"/><Relationship Id="rId689" Type="http://schemas.openxmlformats.org/officeDocument/2006/relationships/hyperlink" Target="fdsup://factset/Doc%20Viewer%20Single?float_window=true&amp;positioning_strategy=center_on_screen&amp;_doc_docfn=U2FsdGVkX1+jgXcmgOo/ETNURXarb9O/e42HT7tIJgOz3Vem4LPQE4owZvqaKox34+DXozcbLq6tJf8vPXuWifUj2sE6HYbhDN0hCTSSxh0=&amp;_app_id=central_doc_viewer&amp;center_on_screen=true&amp;width=950&amp;height=800&amp;_dd2=%26f%3Dsld%26c%3Dtrue%26os%3D245206%26oe%3D245212" TargetMode="External"/><Relationship Id="rId39" Type="http://schemas.openxmlformats.org/officeDocument/2006/relationships/hyperlink" Target="fdsup://factset/Doc%20Viewer%20Single?float_window=true&amp;positioning_strategy=center_on_screen&amp;_doc_docfn=U2FsdGVkX1/sGwO1imvHphfi3koSwnobMTC0PfhXlR/OwsLDTOF18P0SLnim9s8BuCvRK6x5qXo//Na6Qbs4mVnTM9uiS6SfEZdc//Ewp30=&amp;_app_id=central_doc_viewer&amp;center_on_screen=true&amp;width=950&amp;height=800&amp;_dd2=%26f%3Dsld%26c%3Dtrue%26os%3D152626%26oe%3D152631" TargetMode="External"/><Relationship Id="rId286" Type="http://schemas.openxmlformats.org/officeDocument/2006/relationships/hyperlink" Target="fdsup://factset/Doc%20Viewer%20Single?float_window=true&amp;positioning_strategy=center_on_screen&amp;_doc_docfn=U2FsdGVkX18vVaFzzjM/9X6FI0/6Sd34FN9VlKkJcmj9Y5eOv+VYCuRcKd/xtNuKGKqLA0PdhHPl6bhMROJJtkcWqgJIAZb9GR3WQjHV4r8=&amp;_app_id=central_doc_viewer&amp;center_on_screen=true&amp;width=950&amp;height=800&amp;_dd2=%26f%3Dsld%26c%3Dtrue%26os%3D227831%26oe%3D227834" TargetMode="External"/><Relationship Id="rId451" Type="http://schemas.openxmlformats.org/officeDocument/2006/relationships/hyperlink" Target="fdsup://factset/Doc%20Viewer%20Single?float_window=true&amp;positioning_strategy=center_on_screen&amp;_doc_docfn=U2FsdGVkX1/dIOxmkGwXkkFe6FhSXqUsmoFQq5djOcJTrNYoJRPqgEi6eb0DPSH4KzpKIOpv+S5IqdONwJ6CYHlnb0LtQ27EDg4YX92Ksdo=&amp;_app_id=central_doc_viewer&amp;center_on_screen=true&amp;width=950&amp;height=800&amp;_dd2=%26f%3Dsld%26c%3Dtrue%26os%3D174796%26oe%3D174803" TargetMode="External"/><Relationship Id="rId493" Type="http://schemas.openxmlformats.org/officeDocument/2006/relationships/hyperlink" Target="fdsup://factset/Doc%20Viewer%20Single?float_window=true&amp;positioning_strategy=center_on_screen&amp;_doc_docfn=U2FsdGVkX18uJDA/QNZzoAQgTVTWg4++9BUPUJvYUTbrnltpoMc5vGGkrOd4tEOemubJ6TkjC5gVPMnKNqYxL7n6WM0CzzvJLqzg/jZhrAw=&amp;_app_id=central_doc_viewer&amp;center_on_screen=true&amp;width=950&amp;height=800&amp;_dd2=%26f%3Dsld%26c%3Dtrue%26os%3D154444%26oe%3D154449" TargetMode="External"/><Relationship Id="rId507" Type="http://schemas.openxmlformats.org/officeDocument/2006/relationships/hyperlink" Target="fdsup://factset/Doc%20Viewer%20Single?float_window=true&amp;positioning_strategy=center_on_screen&amp;_doc_docfn=U2FsdGVkX1+kVq+K2qOWx9jY6V83jKtaQgAM2AAVXWaz1KOg/gJw+NoBxWdyZZJ16hd6wZP0GyFk3+P6OZGcDXogmc/4do3SFTSjOylcKOA=&amp;_app_id=central_doc_viewer&amp;center_on_screen=true&amp;width=950&amp;height=800&amp;_dd2=%26f%3Dsld%26c%3Dtrue%26os%3D202588%26oe%3D202592" TargetMode="External"/><Relationship Id="rId549" Type="http://schemas.openxmlformats.org/officeDocument/2006/relationships/hyperlink" Target="fdsup://factset/Doc%20Viewer%20Single?float_window=true&amp;positioning_strategy=center_on_screen&amp;_doc_docfn=U2FsdGVkX18kJBj3JnJlwlZkOXKa/6gUQqNIcQ6B71f+dT054yFy2b14bh4HVH1VpKEh8mUoZQbxwQkrCKG+6kBnUH81/W5864tvpBS1oVw=&amp;_app_id=central_doc_viewer&amp;center_on_screen=true&amp;width=950&amp;height=800&amp;_dd2=%26f%3Dsld%26c%3Dtrue%26os%3D171732%26oe%3D171735" TargetMode="External"/><Relationship Id="rId714" Type="http://schemas.openxmlformats.org/officeDocument/2006/relationships/hyperlink" Target="fdsup://factset/Doc%20Viewer%20Single?float_window=true&amp;positioning_strategy=center_on_screen&amp;_doc_docfn=U2FsdGVkX1/sX0doUz+7DQ2r5QSiTh4iv9DpVsGsDZZQvqnuoAsKT2l11cWtU67TfEZlojiSStd+62khB0mGgLItM1Gm9AfFixIYGhVDm58=&amp;_app_id=central_doc_viewer&amp;center_on_screen=true&amp;width=950&amp;height=800&amp;_dd2=%26f%3Dsld%26c%3Dtrue%26os%3D179279%26oe%3D179284" TargetMode="External"/><Relationship Id="rId756" Type="http://schemas.openxmlformats.org/officeDocument/2006/relationships/hyperlink" Target="fdsup://factset/Doc%20Viewer%20Single?float_window=true&amp;positioning_strategy=center_on_screen&amp;_doc_docfn=U2FsdGVkX1+kOESlW6m9rG6tn5DbprzEKHsZ0/NOh0J6fGG5IY2KRbLMpiXs4DayUnrXHDtpnYyPYpK22dkuTI4v3OhneaL99Oj47zZxh5w=&amp;_app_id=central_doc_viewer&amp;center_on_screen=true&amp;width=950&amp;height=800&amp;_dd2=%26f%3Dsld%26c%3Dtrue%26os%3D158349%26oe%3D158354" TargetMode="External"/><Relationship Id="rId50" Type="http://schemas.openxmlformats.org/officeDocument/2006/relationships/hyperlink" Target="fdsup://factset/Doc%20Viewer%20Single?float_window=true&amp;positioning_strategy=center_on_screen&amp;_doc_docfn=U2FsdGVkX18brXcvJg8LGfW0rVVz2mG2wtwgZVM/9ezFGnmheV+uSg4b9Tn/6sp9CbCGoV7IungdeD0+fY1sw0UGXLeB5PPtzj2pSDYngWI=&amp;_app_id=central_doc_viewer&amp;center_on_screen=true&amp;width=950&amp;height=800&amp;_dd2=%26f%3Dsld%26c%3Dtrue%26os%3D142865%26oe%3D142870" TargetMode="External"/><Relationship Id="rId104" Type="http://schemas.openxmlformats.org/officeDocument/2006/relationships/hyperlink" Target="fdsup://factset/Doc%20Viewer%20Single?float_window=true&amp;positioning_strategy=center_on_screen&amp;_doc_docfn=U2FsdGVkX1+atlwGIHYKqKxLfxgBeAltrQ1whTobEotg3e6a3luKo79sdB6iLkfJGAw35AsoIeZtNNebqSZTgFwTG3wJqlAX6V0YgqRp94Q=&amp;_app_id=central_doc_viewer&amp;center_on_screen=true&amp;width=950&amp;height=800&amp;_dd2=%26f%3Dsld%26c%3Dtrue%26os%3D141987%26oe%3D141990" TargetMode="External"/><Relationship Id="rId146" Type="http://schemas.openxmlformats.org/officeDocument/2006/relationships/hyperlink" Target="fdsup://factset/Doc%20Viewer%20Single?float_window=true&amp;positioning_strategy=center_on_screen&amp;_doc_docfn=U2FsdGVkX1+xFRVYZGdvtzt3B9GNgUC5YM+mikDZV1e/wKfWTzVbnnACxR2u89b1SDCweJO3X64JvNhUcJIOyBT4DJprpXIjJYiolSRIo90=&amp;_app_id=central_doc_viewer&amp;center_on_screen=true&amp;width=950&amp;height=800&amp;_dd2=%26f%3Dsld%26c%3Dtrue%26os%3D143825%26oe%3D143827" TargetMode="External"/><Relationship Id="rId188" Type="http://schemas.openxmlformats.org/officeDocument/2006/relationships/hyperlink" Target="fdsup://factset/Doc%20Viewer%20Single?float_window=true&amp;positioning_strategy=center_on_screen&amp;_doc_docfn=U2FsdGVkX19uaMhxdyeNXTV0ttJ+JoQgICyogOU95y+MrRa4DtfQPDywn1eQe5mTaEq/QJyITByLytx6jNXgFoh7s7JscIjamqK5zKQLMQQ=&amp;_app_id=central_doc_viewer&amp;center_on_screen=true&amp;width=950&amp;height=800&amp;_dd2=%26f%3Dsld%26c%3Dtrue%26os%3D144247%26oe%3D144250" TargetMode="External"/><Relationship Id="rId311" Type="http://schemas.openxmlformats.org/officeDocument/2006/relationships/hyperlink" Target="fdsup://factset/Doc%20Viewer%20Single?float_window=true&amp;positioning_strategy=center_on_screen&amp;_doc_docfn=U2FsdGVkX1/00ECmS6VBBTqKlwL83iSQiJp7ogKAMoqAFh4Lkqz1jvll/fww4XnmEOZDKpvIH//xw8LGudUFu3lgREDLHKTcXVQxwZbf+hk=&amp;_app_id=central_doc_viewer&amp;center_on_screen=true&amp;width=950&amp;height=800&amp;_dd2=%26f%3Dsld%26c%3Dtrue%26os%3D224950%26oe%3D224957" TargetMode="External"/><Relationship Id="rId353" Type="http://schemas.openxmlformats.org/officeDocument/2006/relationships/hyperlink" Target="fdsup://factset/Doc%20Viewer%20Single?float_window=true&amp;positioning_strategy=center_on_screen&amp;_doc_docfn=U2FsdGVkX1/kRhMWn7lwWy4dRCkeqQvo0Rsnf5SiQL9Djfrhx8CP856kf0CzicPJDa1CjzXR77jAGPSslp62kxctJrR+NSqhn8zeX/So+/k=&amp;_app_id=central_doc_viewer&amp;center_on_screen=true&amp;width=950&amp;height=800&amp;_dd2=%26f%3Dsld%26c%3Dtrue%26os%3D138182%26oe%3D138185" TargetMode="External"/><Relationship Id="rId395" Type="http://schemas.openxmlformats.org/officeDocument/2006/relationships/hyperlink" Target="fdsup://factset/Doc%20Viewer%20Single?float_window=true&amp;positioning_strategy=center_on_screen&amp;_doc_docfn=U2FsdGVkX18rrOE+I6KQ/dvqbgkO9SEmEJ7+w1ytkBxNHZdgdvkyUKZ6qSpt9hwuhQ/3o1D68LyMZhgynLnIaAKgmvpljnRHt7QZpPimTt0=&amp;_app_id=central_doc_viewer&amp;center_on_screen=true&amp;width=950&amp;height=800&amp;_dd2=%26f%3Dsld%26c%3Dtrue%26os%3D150292%26oe%3D150297" TargetMode="External"/><Relationship Id="rId409" Type="http://schemas.openxmlformats.org/officeDocument/2006/relationships/hyperlink" Target="fdsup://factset/Doc%20Viewer%20Single?float_window=true&amp;positioning_strategy=center_on_screen&amp;_doc_docfn=U2FsdGVkX18fZWnzegxbsO2hWqgURza7HwPP/ZRGYd5Ha18th5gfe49WrCMyqPKYvTjS85YDbavThEz9JsNWvAeokwuBJa6ivcT7tqpHag4=&amp;_app_id=central_doc_viewer&amp;center_on_screen=true&amp;width=950&amp;height=800&amp;_dd2=%26f%3Dsld%26c%3Dtrue%26os%3D253464%26oe%3D253467" TargetMode="External"/><Relationship Id="rId560" Type="http://schemas.openxmlformats.org/officeDocument/2006/relationships/hyperlink" Target="fdsup://factset/Doc%20Viewer%20Single?float_window=true&amp;positioning_strategy=center_on_screen&amp;_doc_docfn=U2FsdGVkX18uirlVtqvtKGU8AxEjWVlzLE1A78J3VTMubBdZMA6VodlS1/9cqEMkH97Te3U7PmuKGzUyrnShG046zAA0w9D2mdr2uAmVms0=&amp;_app_id=central_doc_viewer&amp;center_on_screen=true&amp;width=950&amp;height=800&amp;_dd2=%26f%3Dsld%26c%3Dtrue%26os%3D211698%26oe%3D211699" TargetMode="External"/><Relationship Id="rId92" Type="http://schemas.openxmlformats.org/officeDocument/2006/relationships/hyperlink" Target="fdsup://factset/Doc%20Viewer%20Single?float_window=true&amp;positioning_strategy=center_on_screen&amp;_doc_docfn=U2FsdGVkX1/VMtjWbs07X75W4vTtA6NalOjnrpvViPRQjPn3q8rw8MIQ0T1rC3xke9FzOrFbAMwR0lIJAvP1MIU11dJI+fLrw2PkW+/E+rs=&amp;_app_id=central_doc_viewer&amp;center_on_screen=true&amp;width=950&amp;height=800&amp;_dd2=%26f%3Dsld%26c%3Dtrue%26os%3D142777%26oe%3D142782" TargetMode="External"/><Relationship Id="rId213" Type="http://schemas.openxmlformats.org/officeDocument/2006/relationships/hyperlink" Target="fdsup://factset/Doc%20Viewer%20Single?float_window=true&amp;positioning_strategy=center_on_screen&amp;_doc_docfn=U2FsdGVkX1+bdcp15SCFL0hYH44Jl3mxB7sCqiV1oANm616eVNuntiz7l9DMTN4jnICtUUtOL5XjEdGzXP5wF2jMBHqpEQpsAQ0i3o83Fwg=&amp;_app_id=central_doc_viewer&amp;center_on_screen=true&amp;width=950&amp;height=800&amp;_dd2=%26f%3Dsld%26c%3Dtrue%26os%3D144785%26oe%3D144790" TargetMode="External"/><Relationship Id="rId420" Type="http://schemas.openxmlformats.org/officeDocument/2006/relationships/hyperlink" Target="fdsup://factset/Doc%20Viewer%20Single?float_window=true&amp;positioning_strategy=center_on_screen&amp;_doc_docfn=U2FsdGVkX18gRt5G4punAmS1RYjbc6KCoGJLBz7lwA1AO+q9fJ1Uwd0Fp+4KzlneNR2X0xHZ9fSWQaHMvJQVMqUP/ej3QeVI5pA4tygxiAw=&amp;_app_id=central_doc_viewer&amp;center_on_screen=true&amp;width=950&amp;height=800&amp;_dd2=%26f%3Dsld%26c%3Dtrue%26os%3D150853%26oe%3D150856" TargetMode="External"/><Relationship Id="rId616" Type="http://schemas.openxmlformats.org/officeDocument/2006/relationships/hyperlink" Target="fdsup://factset/Doc%20Viewer%20Single?float_window=true&amp;positioning_strategy=center_on_screen&amp;_doc_docfn=U2FsdGVkX18tminKAO579sDsJtLqn6cMZdiR77pn20XEA1cqr0xF+sD/XJRIJ8MgiX96wXqcTYJN2+YV4WZbTEomG1VlVwcWM6NVJFC8YqI=&amp;_app_id=central_doc_viewer&amp;center_on_screen=true&amp;width=950&amp;height=800&amp;_dd2=%26f%3Dsld%26c%3Dtrue%26os%3D173492%26oe%3D173497" TargetMode="External"/><Relationship Id="rId658" Type="http://schemas.openxmlformats.org/officeDocument/2006/relationships/hyperlink" Target="fdsup://factset/Doc%20Viewer%20Single?float_window=true&amp;positioning_strategy=center_on_screen&amp;_doc_docfn=U2FsdGVkX19Yye7Bh8jlf6MGLachF41dir9okSbB1y+l+W9RYoatM4ZkWck7BZzGAR7uJ8cKb2aTLHKumXprAmhAldq+FHSYWNv2RJQqg44=&amp;_app_id=central_doc_viewer&amp;center_on_screen=true&amp;width=950&amp;height=800&amp;_dd2=%26f%3Dsld%26c%3Dtrue%26os%3D1991930%26oe%3D1991935" TargetMode="External"/><Relationship Id="rId255" Type="http://schemas.openxmlformats.org/officeDocument/2006/relationships/hyperlink" Target="fdsup://factset/Doc%20Viewer%20Single?float_window=true&amp;positioning_strategy=center_on_screen&amp;_doc_docfn=U2FsdGVkX1+/LBBam/Lz1I+eWYZ6Ptahfo+LEVA7Uu1wVIe1QL9J5og0rjj+IlRyaNuLbJwVqGWR64bsi1WeCy+7eG4K5Qc6wtP9q13guAs=&amp;_app_id=central_doc_viewer&amp;center_on_screen=true&amp;width=950&amp;height=800&amp;_dd2=%26f%3Dsld%26c%3Dtrue%26os%3D145793%26oe%3D145798" TargetMode="External"/><Relationship Id="rId297" Type="http://schemas.openxmlformats.org/officeDocument/2006/relationships/hyperlink" Target="fdsup://factset/Doc%20Viewer%20Single?float_window=true&amp;positioning_strategy=center_on_screen&amp;_doc_docfn=U2FsdGVkX1+D1ttLNbfN6moDsTZe/Sfio/4XnDJGIlCTFsJS8Ci18AOu6O7C1hddKiikOGlKOu4BMLKdNdqb51poPl/sn/n03Dqw2NrtF8E=&amp;_app_id=central_doc_viewer&amp;center_on_screen=true&amp;width=950&amp;height=800&amp;_dd2=%26f%3Dsld%26c%3Dtrue%26os%3D169169%26oe%3D169172" TargetMode="External"/><Relationship Id="rId462" Type="http://schemas.openxmlformats.org/officeDocument/2006/relationships/hyperlink" Target="fdsup://factset/Doc%20Viewer%20Single?float_window=true&amp;positioning_strategy=center_on_screen&amp;_doc_docfn=U2FsdGVkX1+lqyQH9w0SKR+uucyO9hzc8SdXWbwnnCXlO1kbi1TOQ0+Mzm7mNqDsNBteF3Ci+ZE4wE4bVDu0YlE9iq8dItpuCGZqEDz7yEs=&amp;_app_id=central_doc_viewer&amp;center_on_screen=true&amp;width=950&amp;height=800&amp;_dd2=%26f%3Dsld%26c%3Dtrue%26os%3D150895%26oe%3D150898" TargetMode="External"/><Relationship Id="rId518" Type="http://schemas.openxmlformats.org/officeDocument/2006/relationships/hyperlink" Target="fdsup://factset/Doc%20Viewer%20Single?float_window=true&amp;positioning_strategy=center_on_screen&amp;_doc_docfn=U2FsdGVkX190MbSv0fl++j2+OKHqelEnGKB65KVfIMUDsawEJu71aGYmJZlsV0s9XgEWp0B4gJ7UlRHBkG9u94nNnlichNLD22F0/izns5w=&amp;_app_id=central_doc_viewer&amp;center_on_screen=true&amp;width=950&amp;height=800&amp;_dd2=%26f%3Dsld%26c%3Dtrue%26os%3D172556%26oe%3D172561" TargetMode="External"/><Relationship Id="rId725" Type="http://schemas.openxmlformats.org/officeDocument/2006/relationships/hyperlink" Target="fdsup://factset/Doc%20Viewer%20Single?float_window=true&amp;positioning_strategy=center_on_screen&amp;_doc_docfn=U2FsdGVkX19tPiyTayPyaf7+SGFERheqUqIf2C3+SMSpEPjEONTUTHyXczjzclY1mu6McK37uHXITOigPPBqJbuCVs0OQSI3cx5Z+QagyJE=&amp;_app_id=central_doc_viewer&amp;center_on_screen=true&amp;width=950&amp;height=800&amp;_dd2=%26f%3Dsld%26c%3Dtrue%26os%3D234682%26oe%3D234685" TargetMode="External"/><Relationship Id="rId115" Type="http://schemas.openxmlformats.org/officeDocument/2006/relationships/hyperlink" Target="fdsup://factset/Doc%20Viewer%20Single?float_window=true&amp;positioning_strategy=center_on_screen&amp;_doc_docfn=U2FsdGVkX18l6L8vo5WdK5WmxHe43pSlfUJXAryL5O47vDEdtDuEueAw2GUxR8XLoahmKo9J767tOvw6CovA4Tc6k2QuOp4C1q3Ig1npj8Y=&amp;_app_id=central_doc_viewer&amp;center_on_screen=true&amp;width=950&amp;height=800&amp;_dd2=%26f%3Dsld%26c%3Dtrue%26os%3D133064%26oe%3D133067" TargetMode="External"/><Relationship Id="rId157" Type="http://schemas.openxmlformats.org/officeDocument/2006/relationships/hyperlink" Target="fdsup://factset/Doc%20Viewer%20Single?float_window=true&amp;positioning_strategy=center_on_screen&amp;_doc_docfn=U2FsdGVkX192iZrm37bsMxY0sg376DuKZn/lrNoFI1jAHsOFr8BKrXzAbm3TNi215CTuZ3iJear4VjKSDNi3ZupBKNcqQ01yiLNg2DU3UP0=&amp;_app_id=central_doc_viewer&amp;center_on_screen=true&amp;width=950&amp;height=800&amp;_dd2=%26f%3Dsld%26c%3Dtrue%26os%3D192060%26oe%3D192064" TargetMode="External"/><Relationship Id="rId322" Type="http://schemas.openxmlformats.org/officeDocument/2006/relationships/hyperlink" Target="fdsup://factset/Doc%20Viewer%20Single?float_window=true&amp;positioning_strategy=center_on_screen&amp;_doc_docfn=U2FsdGVkX19nmk97G23zUnB+cTwlCiUUK2YKdqzAKKRFRpsK0X4lJPptfH0lNoKm69h0RmZ9U48O5OHeV6AN5kAbBWFPO2AyfDK/1hCtP3A=&amp;_app_id=central_doc_viewer&amp;center_on_screen=true&amp;width=950&amp;height=800&amp;_dd2=%26f%3Dsld%26c%3Dtrue%26os%3D165132%26oe%3D165139" TargetMode="External"/><Relationship Id="rId364" Type="http://schemas.openxmlformats.org/officeDocument/2006/relationships/hyperlink" Target="fdsup://factset/Doc%20Viewer%20Single?float_window=true&amp;positioning_strategy=center_on_screen&amp;_doc_docfn=U2FsdGVkX1/ZNj9Ph5+RgA0cNrg9oVJevFhGqOoCrBNYIK5pv1qMPFSRKXOP0MDdoLQzvlgagL9WpUWMx/wFhvvFVkG/0+TUrazd8PRa+Bg=&amp;_app_id=central_doc_viewer&amp;center_on_screen=true&amp;width=950&amp;height=800&amp;_dd2=%26f%3Dsld%26c%3Dtrue%26os%3D163870%26oe%3D163875" TargetMode="External"/><Relationship Id="rId61" Type="http://schemas.openxmlformats.org/officeDocument/2006/relationships/hyperlink" Target="fdsup://factset/Doc%20Viewer%20Single?float_window=true&amp;positioning_strategy=center_on_screen&amp;_doc_docfn=U2FsdGVkX1/wQQbR/HDq3VtEYnS7ta6Yocdo83TX0F4qVIT9rfU5UW/zbg4jOL0ih4g2R12G5MMBYlqMc9rxpEsx1i81Cth0ZB8ttOgcLPk=&amp;_app_id=central_doc_viewer&amp;center_on_screen=true&amp;width=950&amp;height=800&amp;_dd2=%26f%3Dsld%26c%3Dtrue%26os%3D218712%26oe%3D218715" TargetMode="External"/><Relationship Id="rId199" Type="http://schemas.openxmlformats.org/officeDocument/2006/relationships/hyperlink" Target="fdsup://factset/Doc%20Viewer%20Single?float_window=true&amp;positioning_strategy=center_on_screen&amp;_doc_docfn=U2FsdGVkX1+M933jfHbY0H85a/szEJmP3O2qjE9dtBmW/xrE03tCUAJwHT6eeqclzowurbf7EGRU7W3PZPh//Y2GVGp45N/pHqWd/S1PV+Y=&amp;_app_id=central_doc_viewer&amp;center_on_screen=true&amp;width=950&amp;height=800&amp;_dd2=%26f%3Dsld%26c%3Dtrue%26os%3D146603%26oe%3D146608" TargetMode="External"/><Relationship Id="rId571" Type="http://schemas.openxmlformats.org/officeDocument/2006/relationships/hyperlink" Target="fdsup://factset/Doc%20Viewer%20Single?float_window=true&amp;positioning_strategy=center_on_screen&amp;_doc_docfn=U2FsdGVkX1/2VapO7YDz+H0NGO3mO3BV4rlYDQ/BMXCwkIhFPptdxYjnKdGBwjHB9XDum8afCdAP84/v25ShldrH3QD4DhSf2CcS+k5bRsU=&amp;_app_id=central_doc_viewer&amp;center_on_screen=true&amp;width=950&amp;height=800&amp;_dd2=%26f%3Dsld%26c%3Dtrue%26os%3D143160%26oe%3D143167" TargetMode="External"/><Relationship Id="rId627" Type="http://schemas.openxmlformats.org/officeDocument/2006/relationships/hyperlink" Target="fdsup://factset/Doc%20Viewer%20Single?float_window=true&amp;positioning_strategy=center_on_screen&amp;_doc_docfn=U2FsdGVkX1+I97nxFJJIzh0Z69HeIAWkvWJd9/Ez+t33n780C0+wXzkQsivZRCIuvZfquLPTT0Hl0J1n5i2G/ePLzZxQ47FrVGgMKRC0Hpk=&amp;_app_id=central_doc_viewer&amp;center_on_screen=true&amp;width=950&amp;height=800&amp;_dd2=%26f%3Dsld%26c%3Dtrue%26os%3D157014%26oe%3D157018" TargetMode="External"/><Relationship Id="rId669" Type="http://schemas.openxmlformats.org/officeDocument/2006/relationships/hyperlink" Target="fdsup://factset/Doc%20Viewer%20Single?float_window=true&amp;positioning_strategy=center_on_screen&amp;_doc_docfn=U2FsdGVkX1+QbiD3/Z83+fNtkW0U7hUpOad9rSn8QMOIlz/D1YDz6ykOK1hqmqJIpEyH4cNzFohEdCynBlK9UwLGPlAUKhwWEfgjb/DOhrQ=&amp;_app_id=central_doc_viewer&amp;center_on_screen=true&amp;width=950&amp;height=800&amp;_dd2=%26f%3Dsld%26c%3Dtrue%26os%3D543350%26oe%3D543355" TargetMode="External"/><Relationship Id="rId19" Type="http://schemas.openxmlformats.org/officeDocument/2006/relationships/hyperlink" Target="fdsup://factset/Doc%20Viewer%20Single?float_window=true&amp;positioning_strategy=center_on_screen&amp;_doc_docfn=U2FsdGVkX180brD3hq5RFsqoB58QsBIh6uKO7CV3GOMNc5enqqxgAAh++n2KQQxjFaOO5o3Hs+po+NCFHW6I3e7uOYXztrwKzZQH6+am4ps=&amp;_app_id=central_doc_viewer&amp;center_on_screen=true&amp;width=950&amp;height=800&amp;_dd2=%26f%3Dsld%26c%3Dtrue%26os%3D137506%26oe%3D137510" TargetMode="External"/><Relationship Id="rId224" Type="http://schemas.openxmlformats.org/officeDocument/2006/relationships/hyperlink" Target="fdsup://factset/Doc%20Viewer%20Single?float_window=true&amp;positioning_strategy=center_on_screen&amp;_doc_docfn=U2FsdGVkX1/xuJLYlNkhWEgkYV1ZQoLfRG2HW7cQiljfxu7NsqCc/9ltviF/Wj7sSjjKebEOXgWAwDnrxwInDvY964aToLtcyhpbOQJ8jC4=&amp;_app_id=central_doc_viewer&amp;center_on_screen=true&amp;width=950&amp;height=800&amp;_dd2=%26f%3Dsld%26c%3Dtrue%26os%3D147143%26oe%3D147148" TargetMode="External"/><Relationship Id="rId266" Type="http://schemas.openxmlformats.org/officeDocument/2006/relationships/hyperlink" Target="fdsup://factset/Doc%20Viewer%20Single?float_window=true&amp;positioning_strategy=center_on_screen&amp;_doc_docfn=U2FsdGVkX1/klC79XN98P5d+JZpE0U5YxuSzodhxAIcg/cXoAaWjMyVvnsFqGObhD2P2MH5Ougnt0Vtwn2Y0nxMHvStXLJByOtdngW8aH0U=&amp;_app_id=central_doc_viewer&amp;center_on_screen=true&amp;width=950&amp;height=800&amp;_dd2=%26f%3Dsld%26c%3Dtrue%26os%3D147011%26oe%3D147013" TargetMode="External"/><Relationship Id="rId431" Type="http://schemas.openxmlformats.org/officeDocument/2006/relationships/hyperlink" Target="fdsup://factset/Doc%20Viewer%20Single?float_window=true&amp;positioning_strategy=center_on_screen&amp;_doc_docfn=U2FsdGVkX192MrKzZkgxfa4Z+4blwyGy89X+cWWhtrkEk+h4ihUQGaqcI3dDnSE52lgMkJmPcT5OEQ5smSyvwy+25M1V90DSErJ/v6i7Jig=&amp;_app_id=central_doc_viewer&amp;center_on_screen=true&amp;width=950&amp;height=800&amp;_dd2=%26f%3Dsld%26c%3Dtrue%26os%3D144188%26oe%3D144195" TargetMode="External"/><Relationship Id="rId473" Type="http://schemas.openxmlformats.org/officeDocument/2006/relationships/hyperlink" Target="fdsup://factset/Doc%20Viewer%20Single?float_window=true&amp;positioning_strategy=center_on_screen&amp;_doc_docfn=U2FsdGVkX19c+eKjmRdoPH3Ch9Zi09gBeM4hU0TkGuX/t+Z7Ude1QFjaZDtUi9pdhKDzzQ9w3F8DkV1PAv6T8mfK/Hg8kyLVo6vi6rzJz1A=&amp;_app_id=central_doc_viewer&amp;center_on_screen=true&amp;width=950&amp;height=800&amp;_dd2=%26f%3Dsld%26c%3Dtrue%26os%3D142006%26oe%3D142009" TargetMode="External"/><Relationship Id="rId529" Type="http://schemas.openxmlformats.org/officeDocument/2006/relationships/hyperlink" Target="fdsup://factset/Doc%20Viewer%20Single?float_window=true&amp;positioning_strategy=center_on_screen&amp;_doc_docfn=U2FsdGVkX19QvIRoXnLhueC9E20TpQQ+ZLgYyXHwSRd4lZ/JZCTb9VUFgoyRvkLoPNCkPzTBXA3kcRqYhE+jrWj3RixRiAagFt2dcNJNaRc=&amp;_app_id=central_doc_viewer&amp;center_on_screen=true&amp;width=950&amp;height=800&amp;_dd2=%26f%3Dsld%26c%3Dtrue%26os%3D141089%26oe%3D141092" TargetMode="External"/><Relationship Id="rId680" Type="http://schemas.openxmlformats.org/officeDocument/2006/relationships/hyperlink" Target="fdsup://factset/Doc%20Viewer%20Single?float_window=true&amp;positioning_strategy=center_on_screen&amp;_doc_docfn=U2FsdGVkX1+Nffydu+NvmDm56/OlKAfPrLhuHLW+rAzqpGlJd+cUN/z/jkJS8ker+sngNbm7dJfcZmlY2F6615iX/2nanGU1b7ruv7nOYbE=&amp;_app_id=central_doc_viewer&amp;center_on_screen=true&amp;width=950&amp;height=800&amp;_dd2=%26f%3Dsld%26c%3Dtrue%26os%3D145159%26oe%3D145164" TargetMode="External"/><Relationship Id="rId736" Type="http://schemas.openxmlformats.org/officeDocument/2006/relationships/hyperlink" Target="fdsup://factset/Doc%20Viewer%20Single?float_window=true&amp;positioning_strategy=center_on_screen&amp;_doc_docfn=U2FsdGVkX197Af/ggw3QxcL6L0MSPSZKVJYdGYc6TgSJ9fcT7sT7ZEzNIKm9TEog+7ZS/fVqAP+wwRMqMyXgUq5Rfryz7ssBGRn9F+RBgpk=&amp;_app_id=central_doc_viewer&amp;center_on_screen=true&amp;width=950&amp;height=800&amp;_dd2=%26f%3Dsld%26c%3Dtrue%26os%3D180021%26oe%3D180024" TargetMode="External"/><Relationship Id="rId30" Type="http://schemas.openxmlformats.org/officeDocument/2006/relationships/hyperlink" Target="fdsup://factset/Doc%20Viewer%20Single?float_window=true&amp;positioning_strategy=center_on_screen&amp;_doc_docfn=U2FsdGVkX18F5Jo8kqUoopQpy79KLIBe2EDTY/kqB9IgXAh9+FIra1HXuu8vtFdUjnMf5mLSAaQ/fJvJgel0d4Luy/IqyV/AOrhNK9g+/sM=&amp;_app_id=central_doc_viewer&amp;center_on_screen=true&amp;width=950&amp;height=800&amp;_dd2=%26f%3Dsld%26c%3Dtrue%26os%3D140177%26oe%3D140182" TargetMode="External"/><Relationship Id="rId126" Type="http://schemas.openxmlformats.org/officeDocument/2006/relationships/hyperlink" Target="fdsup://factset/Doc%20Viewer%20Single?float_window=true&amp;positioning_strategy=center_on_screen&amp;_doc_docfn=U2FsdGVkX18pgdzf/5wYyZBIuuMvaPOr7xZTyJoy8XzCH3BjDNZhsUxK8Mymh8HAqUWhxIbpDveSENZXyZnUg5a7wNWVxhii8g6S/Kmpr/w=&amp;_app_id=central_doc_viewer&amp;center_on_screen=true&amp;width=950&amp;height=800&amp;_dd2=%26f%3Dsld%26c%3Dtrue%26os%3D67893%26oe%3D67894" TargetMode="External"/><Relationship Id="rId168" Type="http://schemas.openxmlformats.org/officeDocument/2006/relationships/hyperlink" Target="fdsup://factset/Doc%20Viewer%20Single?float_window=true&amp;positioning_strategy=center_on_screen&amp;_doc_docfn=U2FsdGVkX1/ZGvbLa0uVTk1KgWAtmLNE5SvQLagwYdv+7SF+1MS7laVWNplSTDe3SQnrj8QAl+bkv7cPG9U4oEnuhdU7zyWcy2oOadfDDuo=&amp;_app_id=central_doc_viewer&amp;center_on_screen=true&amp;width=950&amp;height=800&amp;_dd2=%26f%3Dsld%26c%3Dtrue%26os%3D158017%26oe%3D158022" TargetMode="External"/><Relationship Id="rId333" Type="http://schemas.openxmlformats.org/officeDocument/2006/relationships/hyperlink" Target="fdsup://factset/Doc%20Viewer%20Single?float_window=true&amp;positioning_strategy=center_on_screen&amp;_doc_docfn=U2FsdGVkX1+d/3NVzxZYb0IF2dMRwdW99JXsTqKLb6wGLsWxNcJJVIRovRmk2DaZ4BKnBICTzqpmFg7reIKeyygRJHcgzVN0nYVXzUNp7No=&amp;_app_id=central_doc_viewer&amp;center_on_screen=true&amp;width=950&amp;height=800&amp;_dd2=%26f%3Dsld%26c%3Dtrue%26os%3D206991%26oe%3D206994" TargetMode="External"/><Relationship Id="rId540" Type="http://schemas.openxmlformats.org/officeDocument/2006/relationships/hyperlink" Target="fdsup://factset/Doc%20Viewer%20Single?float_window=true&amp;positioning_strategy=center_on_screen&amp;_doc_docfn=U2FsdGVkX18N2AOmgGijKsXut2FAmXr1Cf0QnKL9HOKecWuMgba7l/NLmPziBb6D8LhJZx3MKT03XWd3uUh038FFo/7706syZMr5BHwEtRY=&amp;_app_id=central_doc_viewer&amp;center_on_screen=true&amp;width=950&amp;height=800&amp;_dd2=%26f%3Dsld%26c%3Dtrue%26os%3D152326%26oe%3D152329" TargetMode="External"/><Relationship Id="rId72" Type="http://schemas.openxmlformats.org/officeDocument/2006/relationships/hyperlink" Target="fdsup://factset/Doc%20Viewer%20Single?float_window=true&amp;positioning_strategy=center_on_screen&amp;_doc_docfn=U2FsdGVkX1+CzQbyDa/fn+mhwzTItOI78fjG3nisok5/9TJvMVDrSgn2nmNkC2PZ60qlFkdWyCjBAOyP7cKC9pTXWi0myXlgM+dBcW5X4qM=&amp;_app_id=central_doc_viewer&amp;center_on_screen=true&amp;width=950&amp;height=800&amp;_dd2=%26f%3Dsld%26c%3Dtrue%26os%3D156611%26oe%3D156614" TargetMode="External"/><Relationship Id="rId375" Type="http://schemas.openxmlformats.org/officeDocument/2006/relationships/hyperlink" Target="fdsup://factset/Doc%20Viewer%20Single?float_window=true&amp;positioning_strategy=center_on_screen&amp;_doc_docfn=U2FsdGVkX1/vy6nR1Uv58boRuEJmT0XumqXRvucrwjN8+I7eQZHoeoIfbRrqcE+1wkfxr7gKIFShwENtdrfKQgw7u/Sf0luhPnuog+ABDP4=&amp;_app_id=central_doc_viewer&amp;center_on_screen=true&amp;width=950&amp;height=800&amp;_dd2=%26f%3Dsld%26c%3Dtrue%26os%3D151094%26oe%3D151099" TargetMode="External"/><Relationship Id="rId582" Type="http://schemas.openxmlformats.org/officeDocument/2006/relationships/hyperlink" Target="fdsup://factset/Doc%20Viewer%20Single?float_window=true&amp;positioning_strategy=center_on_screen&amp;_doc_docfn=U2FsdGVkX19KreO10eMOA9O1jPQflGoYK0UdEYUJUIeXm3EgQ833E3V/9xsPLwPPc8Gy6xrQMNsJImhCN15C0GhyjzjP06Guty3yX6AfL8Q=&amp;_app_id=central_doc_viewer&amp;center_on_screen=true&amp;width=950&amp;height=800&amp;_dd2=%26f%3Dsld%26c%3Dtrue%26os%3D152574%26oe%3D152581" TargetMode="External"/><Relationship Id="rId638" Type="http://schemas.openxmlformats.org/officeDocument/2006/relationships/hyperlink" Target="fdsup://factset/Doc%20Viewer%20Single?float_window=true&amp;positioning_strategy=center_on_screen&amp;_doc_docfn=U2FsdGVkX19101LzcR0iUhzx6zja7Dd+/1/yQnwoURIeay0l12JvXHJ6Fr618LSDWYPpEotJdbAS3qwSJHcQFd85rOwLKf37G5bHOyxXoYE=&amp;_app_id=central_doc_viewer&amp;center_on_screen=true&amp;width=950&amp;height=800&amp;_dd2=%26f%3Dsld%26c%3Dtrue%26os%3D233185%26oe%3D233188" TargetMode="External"/><Relationship Id="rId3" Type="http://schemas.openxmlformats.org/officeDocument/2006/relationships/hyperlink" Target="fdsup://factset/Doc%20Viewer%20Single?float_window=true&amp;positioning_strategy=center_on_screen&amp;_doc_docfn=U2FsdGVkX1/vWc1PfIjA7kE6S3zBnekdL7HkBrt8FrgOpgbX3/HmKGS14XfNOmf0Mk90h7q366aB/N/uYhgFn1F/n4wSQ47WI0BUvUL4uMI=&amp;_app_id=central_doc_viewer&amp;center_on_screen=true&amp;width=950&amp;height=800&amp;_dd2=%26f%3Dsld%26c%3Dtrue%26os%3D136161%26oe%3D136164" TargetMode="External"/><Relationship Id="rId235" Type="http://schemas.openxmlformats.org/officeDocument/2006/relationships/hyperlink" Target="fdsup://factset/Doc%20Viewer%20Single?float_window=true&amp;positioning_strategy=center_on_screen&amp;_doc_docfn=U2FsdGVkX1+hauE1uJwniSygpqsrbFigllyUktX3RyTSfARG4cRWIXf/TzaiLR2WicU4owItyuDJIl6CLFuax0LW9jtppkK3FwqMHYiJXyU=&amp;_app_id=central_doc_viewer&amp;center_on_screen=true&amp;width=950&amp;height=800&amp;_dd2=%26f%3Dsld%26c%3Dtrue%26os%3D247344%26oe%3D247349" TargetMode="External"/><Relationship Id="rId277" Type="http://schemas.openxmlformats.org/officeDocument/2006/relationships/hyperlink" Target="fdsup://factset/Doc%20Viewer%20Single?float_window=true&amp;positioning_strategy=center_on_screen&amp;_doc_docfn=U2FsdGVkX1+n+vJFrhwebr/xlF+ivxFQ8iR3Svxokm5Dvpy1Fah34MxSwTiXc+zWctSF+MBgj0sZCa1uxdSUlZ+8ZViAVpuDI9DyFk5tn5A=&amp;_app_id=central_doc_viewer&amp;center_on_screen=true&amp;width=950&amp;height=800&amp;_dd2=%26f%3Dsld%26c%3Dtrue%26os%3D136923%26oe%3D136928" TargetMode="External"/><Relationship Id="rId400" Type="http://schemas.openxmlformats.org/officeDocument/2006/relationships/hyperlink" Target="fdsup://factset/Doc%20Viewer%20Single?float_window=true&amp;positioning_strategy=center_on_screen&amp;_doc_docfn=U2FsdGVkX18k3iMWoQh7jTscq0dPSQZBoUi5f59HddDcrm/UYNDKMYcF9JD0q6C8HITM3ZcxhSoy1XevAPMU+Tm+mM26Bt/RwL9tccOJ4ek=&amp;_app_id=central_doc_viewer&amp;center_on_screen=true&amp;width=950&amp;height=800&amp;_dd2=%26f%3Dsld%26c%3Dtrue%26os%3D151668%26oe%3D151673" TargetMode="External"/><Relationship Id="rId442" Type="http://schemas.openxmlformats.org/officeDocument/2006/relationships/hyperlink" Target="fdsup://factset/Doc%20Viewer%20Single?float_window=true&amp;positioning_strategy=center_on_screen&amp;_doc_docfn=U2FsdGVkX1+RHzlcgnnu0QArHfZsJajs+x57ITVqmT+q7kHvD1NCPvlZx/vAGyOg11BDQj7oUDOk212ZQIOMQiIVAXJgtUs4Qc66icNIeDQ=&amp;_app_id=central_doc_viewer&amp;center_on_screen=true&amp;width=950&amp;height=800&amp;_dd2=%26f%3Dsld%26c%3Dtrue%26os%3D154511%26oe%3D154518" TargetMode="External"/><Relationship Id="rId484" Type="http://schemas.openxmlformats.org/officeDocument/2006/relationships/hyperlink" Target="fdsup://factset/Doc%20Viewer%20Single?float_window=true&amp;positioning_strategy=center_on_screen&amp;_doc_docfn=U2FsdGVkX1+4xpidCl1WGP++RjlEjsRQJMdjeb+kniQSIk+e+6z1OGFiStz1Tq4kNTaZtE3zRBLdX77NkeK+cCII+oVxoAzWM3xis06Uk40=&amp;_app_id=central_doc_viewer&amp;center_on_screen=true&amp;width=950&amp;height=800&amp;_dd2=%26f%3Dsld%26c%3Dtrue%26os%3D142889%26oe%3D142893" TargetMode="External"/><Relationship Id="rId705" Type="http://schemas.openxmlformats.org/officeDocument/2006/relationships/hyperlink" Target="fdsup://factset/Doc%20Viewer%20Single?float_window=true&amp;positioning_strategy=center_on_screen&amp;_doc_docfn=U2FsdGVkX1/Fq8F+uya/xK2CvHWXY8QvatVNTG1EVBUrI6KflgbXPdI3u4LmscyH8e+Z6is1gChbYNOvdzmi0bTKzeY3YSCgLAhnDTO4Sjo=&amp;_app_id=central_doc_viewer&amp;center_on_screen=true&amp;width=950&amp;height=800&amp;_dd2=%26f%3Dsld%26c%3Dtrue%26os%3D264462%26oe%3D264465" TargetMode="External"/><Relationship Id="rId137" Type="http://schemas.openxmlformats.org/officeDocument/2006/relationships/hyperlink" Target="fdsup://factset/Doc%20Viewer%20Single?float_window=true&amp;positioning_strategy=center_on_screen&amp;_doc_docfn=U2FsdGVkX18862Vrq6m/wN02tONU4BG98oMI5EhCq2BxglxY9yz7sd0UCNMj33aIXnSIbkQXP7MrHxoUcyiHKr5ie0dXDt9LyRHOBuDXDLU=&amp;_app_id=central_doc_viewer&amp;center_on_screen=true&amp;width=950&amp;height=800&amp;_dd2=%26f%3Dsld%26c%3Dtrue%26os%3D231613%26oe%3D231614" TargetMode="External"/><Relationship Id="rId302" Type="http://schemas.openxmlformats.org/officeDocument/2006/relationships/hyperlink" Target="fdsup://factset/Doc%20Viewer%20Single?float_window=true&amp;positioning_strategy=center_on_screen&amp;_doc_docfn=U2FsdGVkX1+PHm8OI2+xEt1/rGpS3jq/eLDXlx1ISKggwzBPrlTu7DpYTombGam1xhKiqSSJr9KBw/0fsHmsD5OKLragax6UAxvnTX+q6+8=&amp;_app_id=central_doc_viewer&amp;center_on_screen=true&amp;width=950&amp;height=800&amp;_dd2=%26f%3Dsld%26c%3Dtrue%26os%3D132113%26oe%3D132120" TargetMode="External"/><Relationship Id="rId344" Type="http://schemas.openxmlformats.org/officeDocument/2006/relationships/hyperlink" Target="fdsup://factset/Doc%20Viewer%20Single?float_window=true&amp;positioning_strategy=center_on_screen&amp;_doc_docfn=U2FsdGVkX18DmQj2AWbP92rv4RvFQQYZCep459IMj8TZBNjPnNWJ8lpispuuXW4jNOBIEs8opWyMi8UoQbw+ZpSuJohaASTQHRpiH9AnZts=&amp;_app_id=central_doc_viewer&amp;center_on_screen=true&amp;width=950&amp;height=800&amp;_dd2=%26f%3Dsld%26c%3Dtrue%26os%3D138948%26oe%3D138951" TargetMode="External"/><Relationship Id="rId691" Type="http://schemas.openxmlformats.org/officeDocument/2006/relationships/hyperlink" Target="fdsup://factset/Doc%20Viewer%20Single?float_window=true&amp;positioning_strategy=center_on_screen&amp;_doc_docfn=U2FsdGVkX19Vga7Ck6udd9dvztCtlmr9qv5xIIW3Ung/ONlaxJVm4ZrC6XA6eDsMvh8eeNKk7wrxBmHOcYvdqPjcYWGOBRETsanpUAJM73I=&amp;_app_id=central_doc_viewer&amp;center_on_screen=true&amp;width=950&amp;height=800&amp;_dd2=%26f%3Dsld%26c%3Dtrue%26os%3D175355%26oe%3D175360" TargetMode="External"/><Relationship Id="rId747" Type="http://schemas.openxmlformats.org/officeDocument/2006/relationships/hyperlink" Target="fdsup://factset/Doc%20Viewer%20Single?float_window=true&amp;positioning_strategy=center_on_screen&amp;_doc_docfn=U2FsdGVkX1/M/h04j5/TNBCAk/+8QqoRe9OWCpuWWgOmTt6RU2Ym0oQC3qFaB0nZpvSGnFnFsAtS0/ueimfPy5SoYoOiVC4zYtneDXtroRs=&amp;_app_id=central_doc_viewer&amp;center_on_screen=true&amp;width=950&amp;height=800&amp;_dd2=%26f%3Dsld%26c%3Dtrue%26os%3D216678%26oe%3D216681" TargetMode="External"/><Relationship Id="rId41" Type="http://schemas.openxmlformats.org/officeDocument/2006/relationships/hyperlink" Target="fdsup://factset/Doc%20Viewer%20Single?float_window=true&amp;positioning_strategy=center_on_screen&amp;_doc_docfn=U2FsdGVkX1/gfndY2i8+RLM9yN3KrL51mtBygirFizoTVwqhyyWNiHxpxZ1lN0Zn53s9q3P35ZOmJpfwboSb1OYiywtpTwOI5BcsJWB61ks=&amp;_app_id=central_doc_viewer&amp;center_on_screen=true&amp;width=950&amp;height=800&amp;_dd2=%26f%3Dsld%26c%3Dtrue%26os%3D141396%26oe%3D141401" TargetMode="External"/><Relationship Id="rId83" Type="http://schemas.openxmlformats.org/officeDocument/2006/relationships/hyperlink" Target="fdsup://factset/Doc%20Viewer%20Single?float_window=true&amp;positioning_strategy=center_on_screen&amp;_doc_docfn=U2FsdGVkX19jM5AkCRbvbrSTmYOyP+y+Z5yjsKk04DUwaAp2P97Es07+bDzAPL72M2c2aE2NHmDc+ac5Z68P97J8Fqnb/+y2Aq+Mrcazyqc=&amp;_app_id=central_doc_viewer&amp;center_on_screen=true&amp;width=950&amp;height=800&amp;_dd2=%26f%3Dsld%26c%3Dtrue%26os%3D200644%26oe%3D200649" TargetMode="External"/><Relationship Id="rId179" Type="http://schemas.openxmlformats.org/officeDocument/2006/relationships/hyperlink" Target="fdsup://factset/Doc%20Viewer%20Single?float_window=true&amp;positioning_strategy=center_on_screen&amp;_doc_docfn=U2FsdGVkX1/lmnLimMfx54/C4twFQ+mOXsnp8tGVr7aOW0VyMll3i6rV6z8GhmwHRbk1pBE0/WRjn7ktYYGKOvTtEWhO9AMZ9KCGjDN4T0Q=&amp;_app_id=central_doc_viewer&amp;center_on_screen=true&amp;width=950&amp;height=800&amp;_dd2=%26f%3Dsld%26c%3Dtrue%26os%3D143885%26oe%3D143890" TargetMode="External"/><Relationship Id="rId386" Type="http://schemas.openxmlformats.org/officeDocument/2006/relationships/hyperlink" Target="fdsup://factset/Doc%20Viewer%20Single?float_window=true&amp;positioning_strategy=center_on_screen&amp;_doc_docfn=U2FsdGVkX19IwyffJOGVWSQY1MBXQ4HmHH/wC03kVFpZh6MoXQ81VpMQ4zIwsdpbFoGpVss1TX9G289zqMpJxlcbGpNKvgydl3OR1fcEvCw=&amp;_app_id=central_doc_viewer&amp;center_on_screen=true&amp;width=950&amp;height=800&amp;_dd2=%26f%3Dsld%26c%3Dtrue%26os%3D226708%26oe%3D226713" TargetMode="External"/><Relationship Id="rId551" Type="http://schemas.openxmlformats.org/officeDocument/2006/relationships/hyperlink" Target="fdsup://factset/Doc%20Viewer%20Single?float_window=true&amp;positioning_strategy=center_on_screen&amp;_doc_docfn=U2FsdGVkX19LLjKESiLEl+C5Q3zy3bfnhyLUZfc+i+F/Sr/a8W6iXmx2okLfIut/4C9t/xxrPFs/LMFoWzew60877s7eT5YDMqIuzfTqKRw=&amp;_app_id=central_doc_viewer&amp;center_on_screen=true&amp;width=950&amp;height=800&amp;_dd2=%26f%3Dsld%26c%3Dtrue%26os%3D154182%26oe%3D154185" TargetMode="External"/><Relationship Id="rId593" Type="http://schemas.openxmlformats.org/officeDocument/2006/relationships/hyperlink" Target="fdsup://factset/Doc%20Viewer%20Single?float_window=true&amp;positioning_strategy=center_on_screen&amp;_doc_docfn=U2FsdGVkX1+DBXNvqYXQ5qXGBoc5UzaS6zfU0MMUxhk6t/J/rfuWIZN2NrrQ0q+9FYT1Up33EN/Y/MOVvGkmvQ+FKMs8r3XbiETxiE4A30g=&amp;_app_id=central_doc_viewer&amp;center_on_screen=true&amp;width=950&amp;height=800&amp;_dd2=%26f%3Dsld%26c%3Dtrue%26os%3D153802%26oe%3D153807" TargetMode="External"/><Relationship Id="rId607" Type="http://schemas.openxmlformats.org/officeDocument/2006/relationships/hyperlink" Target="fdsup://factset/Doc%20Viewer%20Single?float_window=true&amp;positioning_strategy=center_on_screen&amp;_doc_docfn=U2FsdGVkX1+Sy1MUrAdESB/lzsQUrhkSL2VKMsOcAeivz9rCXAUHGRakFU410McEBNVqhi+Ckn1A2qwpjkbecf2vhYgRN56IxccWDjdog9g=&amp;_app_id=central_doc_viewer&amp;center_on_screen=true&amp;width=950&amp;height=800&amp;_dd2=%26f%3Dsld%26c%3Dtrue%26os%3D154278%26oe%3D154282" TargetMode="External"/><Relationship Id="rId649" Type="http://schemas.openxmlformats.org/officeDocument/2006/relationships/hyperlink" Target="fdsup://factset/Doc%20Viewer%20Single?float_window=true&amp;positioning_strategy=center_on_screen&amp;_doc_docfn=U2FsdGVkX19fuSqvOLxLRlyoZdf9yyslorwiB8jkjb/Ad19O3A2y/4xJbWEg2DIqiR2s8CyHDw97T2QaEkPymrNFGhVinlysH0QzojYxRoc=&amp;_app_id=central_doc_viewer&amp;center_on_screen=true&amp;width=950&amp;height=800&amp;_dd2=%26f%3Dsld%26c%3Dtrue%26os%3D176585%26oe%3D176590" TargetMode="External"/><Relationship Id="rId190" Type="http://schemas.openxmlformats.org/officeDocument/2006/relationships/hyperlink" Target="fdsup://factset/Doc%20Viewer%20Single?float_window=true&amp;positioning_strategy=center_on_screen&amp;_doc_docfn=U2FsdGVkX1+lm5QnSKh/cxXTUsB8PQdspol8uc1+amld2fMiYjtRdGJ8uNF17aqVNUz3kH81hvhkf7l+u++6EwPGtpjBl8/bb+FKB0Sm3TA=&amp;_app_id=central_doc_viewer&amp;center_on_screen=true&amp;width=950&amp;height=800&amp;_dd2=%26f%3Dsld%26c%3Dtrue%26os%3D134994%26oe%3D134999" TargetMode="External"/><Relationship Id="rId204" Type="http://schemas.openxmlformats.org/officeDocument/2006/relationships/hyperlink" Target="fdsup://factset/Doc%20Viewer%20Single?float_window=true&amp;positioning_strategy=center_on_screen&amp;_doc_docfn=U2FsdGVkX1/xiUEkASkhJnd0ZxzeSpNwN//ijcqEkGbaQOW/FKYW2KA7cWhKqXEG82itbL/PFlFRCTiq6ig46yaO+Vee7w3vMFiXMDlQhSI=&amp;_app_id=central_doc_viewer&amp;center_on_screen=true&amp;width=950&amp;height=800&amp;_dd2=%26f%3Dsld%26c%3Dtrue%26os%3D144425%26oe%3D144430" TargetMode="External"/><Relationship Id="rId246" Type="http://schemas.openxmlformats.org/officeDocument/2006/relationships/hyperlink" Target="fdsup://factset/Doc%20Viewer%20Single?float_window=true&amp;positioning_strategy=center_on_screen&amp;_doc_docfn=U2FsdGVkX19DPPBAfApnwtDds89JBJdNnDNfrybW2nG60GWyzoFezPcLT6VF0/SAj1KgxuSpmNP3tKGS3G+Q41Zg16LShqndHeUbiqfGX10=&amp;_app_id=central_doc_viewer&amp;center_on_screen=true&amp;width=950&amp;height=800&amp;_dd2=%26f%3Dsld%26c%3Dtrue%26os%3D146416%26oe%3D146421" TargetMode="External"/><Relationship Id="rId288" Type="http://schemas.openxmlformats.org/officeDocument/2006/relationships/hyperlink" Target="fdsup://factset/Doc%20Viewer%20Single?float_window=true&amp;positioning_strategy=center_on_screen&amp;_doc_docfn=U2FsdGVkX19gI+wcs/oLQXnr9dEtH7lRnyoGV6zjx6xUw3aYi2qqrsesUNovjC9zhihiaa8VTYldPJRSVwJCfV5xVrqh6RQcHJCdcWVT6Ms=&amp;_app_id=central_doc_viewer&amp;center_on_screen=true&amp;width=950&amp;height=800&amp;_dd2=%26f%3Dsld%26c%3Dtrue%26os%3D150433%26oe%3D150440" TargetMode="External"/><Relationship Id="rId411" Type="http://schemas.openxmlformats.org/officeDocument/2006/relationships/hyperlink" Target="fdsup://factset/Doc%20Viewer%20Single?float_window=true&amp;positioning_strategy=center_on_screen&amp;_doc_docfn=U2FsdGVkX1/22SbPB3LV38RQlIKL2sb712Pr0x744CCiuSRvbWgXcFGh2eWHyzyLF3JGsohJbe4GKakDuaRtzE+9xXNBakrIDKmjbQtZRR4=&amp;_app_id=central_doc_viewer&amp;center_on_screen=true&amp;width=950&amp;height=800&amp;_dd2=%26f%3Dsld%26c%3Dtrue%26os%3D238632%26oe%3D238634" TargetMode="External"/><Relationship Id="rId453" Type="http://schemas.openxmlformats.org/officeDocument/2006/relationships/hyperlink" Target="fdsup://factset/Doc%20Viewer%20Single?float_window=true&amp;positioning_strategy=center_on_screen&amp;_doc_docfn=U2FsdGVkX19FgYmXwg9op+E6Hpl7VCZDzOd5HwjtB1smSjnTpQr7XN1/qvdjTbJ21zlVJQDkX2GDmlf3hqKFMv04/FvSS9KhNbUNnHkw+Xk=&amp;_app_id=central_doc_viewer&amp;center_on_screen=true&amp;width=950&amp;height=800&amp;_dd2=%26f%3Dsld%26c%3Dtrue%26os%3D156380%26oe%3D156387" TargetMode="External"/><Relationship Id="rId509" Type="http://schemas.openxmlformats.org/officeDocument/2006/relationships/hyperlink" Target="fdsup://factset/Doc%20Viewer%20Single?float_window=true&amp;positioning_strategy=center_on_screen&amp;_doc_docfn=U2FsdGVkX1/ZA3WZcs50OeE/YTkmhWPIIejTPs6B5dIPHR4b6IrYuyPFoDcDiShmGctkecOFuWxAvTSvATL6yd3+vNh2qstvNE8oU7xxLt4=&amp;_app_id=central_doc_viewer&amp;center_on_screen=true&amp;width=950&amp;height=800&amp;_dd2=%26f%3Dsld%26c%3Dtrue%26os%3D244799%26oe%3D244804" TargetMode="External"/><Relationship Id="rId660" Type="http://schemas.openxmlformats.org/officeDocument/2006/relationships/hyperlink" Target="fdsup://factset/Doc%20Viewer%20Single?float_window=true&amp;positioning_strategy=center_on_screen&amp;_doc_docfn=U2FsdGVkX1/L/bLo6krXMwdqWz8y6XSE2Uf/pzGJdeOYy2ceUqgbsLcSTikAl9e6qGnevxnedDWda2eGhXTsF+NTFN9ucL79VSsUQZNGhLM=&amp;_app_id=central_doc_viewer&amp;center_on_screen=true&amp;width=950&amp;height=800&amp;_dd2=%26f%3Dsld%26c%3Dtrue%26os%3D675427%26oe%3D675432" TargetMode="External"/><Relationship Id="rId106" Type="http://schemas.openxmlformats.org/officeDocument/2006/relationships/hyperlink" Target="fdsup://factset/Doc%20Viewer%20Single?float_window=true&amp;positioning_strategy=center_on_screen&amp;_doc_docfn=U2FsdGVkX1+VMxF7Pv+Q+8T7cYcMejQfVrky804ylAiUXsVjInir6cVrcEHiOldI84QTIFwN6T381pcBEHlmLbXV8ZcimvsgRWW6EeS12Wk=&amp;_app_id=central_doc_viewer&amp;center_on_screen=true&amp;width=950&amp;height=800&amp;_dd2=%26f%3Dsld%26c%3Dtrue%26os%3D211099%26oe%3D211102" TargetMode="External"/><Relationship Id="rId313" Type="http://schemas.openxmlformats.org/officeDocument/2006/relationships/hyperlink" Target="fdsup://factset/Doc%20Viewer%20Single?float_window=true&amp;positioning_strategy=center_on_screen&amp;_doc_docfn=U2FsdGVkX1+S1stos19yDJwN9PYrtTbQQBh/OnTjLgEwsu8MpP+FMalcnc+m9Vm1Gsui6frjd9Y7VFxHhv9iMALz83ViqZOEO3t7lU780TI=&amp;_app_id=central_doc_viewer&amp;center_on_screen=true&amp;width=950&amp;height=800&amp;_dd2=%26f%3Dsld%26c%3Dtrue%26os%3D147541%26oe%3D147548" TargetMode="External"/><Relationship Id="rId495" Type="http://schemas.openxmlformats.org/officeDocument/2006/relationships/hyperlink" Target="fdsup://factset/Doc%20Viewer%20Single?float_window=true&amp;positioning_strategy=center_on_screen&amp;_doc_docfn=U2FsdGVkX183mJ9XKy+QuJdmfnWis93F88t3PyjPIhaVKnXcfM+uc2SxdCUFSJWKhs0TXGnwMCJ2h2vkftnwbz4rpWbwyV8SrQNyi2r8GKg=&amp;_app_id=central_doc_viewer&amp;center_on_screen=true&amp;width=950&amp;height=800&amp;_dd2=%26f%3Dsld%26c%3Dtrue%26os%3D155805%26oe%3D155809" TargetMode="External"/><Relationship Id="rId716" Type="http://schemas.openxmlformats.org/officeDocument/2006/relationships/hyperlink" Target="fdsup://factset/Doc%20Viewer%20Single?float_window=true&amp;positioning_strategy=center_on_screen&amp;_doc_docfn=U2FsdGVkX18z2BbenN4jqDRpt5O2wtvmASLGus1LaudTx5sncYTAwc9qhzdP9F81uQ2Xr6oeM59DIhPWigId0ajVmmGl5P8YMs5sMZmaskA=&amp;_app_id=central_doc_viewer&amp;center_on_screen=true&amp;width=950&amp;height=800&amp;_dd2=%26f%3Dsld%26c%3Dtrue%26os%3D149727%26oe%3D149730" TargetMode="External"/><Relationship Id="rId758" Type="http://schemas.openxmlformats.org/officeDocument/2006/relationships/hyperlink" Target="fdsup://factset/Doc%20Viewer%20Single?float_window=true&amp;positioning_strategy=center_on_screen&amp;_doc_docfn=U2FsdGVkX1/1X7NbiF0OWtazzMQcDA2A/2zRh0t242fqTag1nbtf9Q5hOzPewIqYQ0+IMv9Rni38Xdce3hI29Q4Dsqx5er5EQWsjxQy+/dA=&amp;_app_id=central_doc_viewer&amp;center_on_screen=true&amp;width=950&amp;height=800&amp;_dd2=%26f%3Dsld%26c%3Dtrue%26os%3D148153%26oe%3D148158" TargetMode="External"/><Relationship Id="rId10" Type="http://schemas.openxmlformats.org/officeDocument/2006/relationships/hyperlink" Target="fdsup://factset/Doc%20Viewer%20Single?float_window=true&amp;positioning_strategy=center_on_screen&amp;_doc_docfn=U2FsdGVkX18yqadHas4xrZXInmLEgT/PlwCLzuWygEaZQN2+WvbCH6Qc7hgikw92XH4xRVC3OY2qp2x9arauRvGVtD1jIr1Qa29okP4VVGc=&amp;_app_id=central_doc_viewer&amp;center_on_screen=true&amp;width=950&amp;height=800&amp;_dd2=%26f%3Dsld%26c%3Dtrue%26os%3D249084%26oe%3D249089" TargetMode="External"/><Relationship Id="rId52" Type="http://schemas.openxmlformats.org/officeDocument/2006/relationships/hyperlink" Target="fdsup://factset/Doc%20Viewer%20Single?float_window=true&amp;positioning_strategy=center_on_screen&amp;_doc_docfn=U2FsdGVkX1/cXR+Tq0YfNg5izj68FA6HRGthX70qdytJVmCTYypuANcUqyVNsaEWpyx4RW2JADOZ7QJG6B0hwbo4gem+/5cGs/pOnj4KFDI=&amp;_app_id=central_doc_viewer&amp;center_on_screen=true&amp;width=950&amp;height=800&amp;_dd2=%26f%3Dsld%26c%3Dtrue%26os%3D123721%26oe%3D123724" TargetMode="External"/><Relationship Id="rId94" Type="http://schemas.openxmlformats.org/officeDocument/2006/relationships/hyperlink" Target="fdsup://factset/Doc%20Viewer%20Single?float_window=true&amp;positioning_strategy=center_on_screen&amp;_doc_docfn=U2FsdGVkX185yMqRGZgXqKTu+Xr9+3ZsqZSa5wZ531vSOEQD1jXpVb36ZBCnlBBXi8/maOeB/tYEsmT2TFT/Dm1JSkDn/7nIHbhbWPwWT74=&amp;_app_id=central_doc_viewer&amp;center_on_screen=true&amp;width=950&amp;height=800&amp;_dd2=%26f%3Dsld%26c%3Dtrue%26os%3D132610%26oe%3D132614" TargetMode="External"/><Relationship Id="rId148" Type="http://schemas.openxmlformats.org/officeDocument/2006/relationships/hyperlink" Target="fdsup://factset/Doc%20Viewer%20Single?float_window=true&amp;positioning_strategy=center_on_screen&amp;_doc_docfn=U2FsdGVkX19AQQg2xF1gAL3HgYCR5IqrUjk2N8msCBhLeh+FuveRbwYHUgC3ASK17HTaL1zP9H3wZSwA92lrp0aIgV2//i6nEAzds28oro4=&amp;_app_id=central_doc_viewer&amp;center_on_screen=true&amp;width=950&amp;height=800&amp;_dd2=%26f%3Dsld%26c%3Dtrue%26os%3D135021%26oe%3D135024" TargetMode="External"/><Relationship Id="rId355" Type="http://schemas.openxmlformats.org/officeDocument/2006/relationships/hyperlink" Target="fdsup://factset/Doc%20Viewer%20Single?float_window=true&amp;positioning_strategy=center_on_screen&amp;_doc_docfn=U2FsdGVkX189quGTpmJViRfMN1hAkdNS2oK1WP1QS7FHn98Pi0c7o18TAT9bZyronJQp2WyDB8YM9uajMO+Fk2+HXxEtqpKpqSKFfEZO3UM=&amp;_app_id=central_doc_viewer&amp;center_on_screen=true&amp;width=950&amp;height=800&amp;_dd2=%26f%3Dsld%26c%3Dtrue%26os%3D148404%26oe%3D148409" TargetMode="External"/><Relationship Id="rId397" Type="http://schemas.openxmlformats.org/officeDocument/2006/relationships/hyperlink" Target="fdsup://factset/Doc%20Viewer%20Single?float_window=true&amp;positioning_strategy=center_on_screen&amp;_doc_docfn=U2FsdGVkX18g6wgoVQyPc78ia7k6uQ8V9IHMgi3pApiiFw5S4qlnbkl+QPycvsV66froDRqECENpgDvcYGCNOLJ6cuP+m53pGGbePk4SYLE=&amp;_app_id=central_doc_viewer&amp;center_on_screen=true&amp;width=950&amp;height=800&amp;_dd2=%26f%3Dsld%26c%3Dtrue%26os%3D167601%26oe%3D167606" TargetMode="External"/><Relationship Id="rId520" Type="http://schemas.openxmlformats.org/officeDocument/2006/relationships/hyperlink" Target="fdsup://factset/Doc%20Viewer%20Single?float_window=true&amp;positioning_strategy=center_on_screen&amp;_doc_docfn=U2FsdGVkX19kFHMraJmUQZvIOMuLxBu+ZA/1VyyWAG7EhmWTg1ta+hNW3fyJvbYOlueRsgm5ga2OBW8ayUFlHvVhVQ8oT901sBpw0KEMieE=&amp;_app_id=central_doc_viewer&amp;center_on_screen=true&amp;width=950&amp;height=800&amp;_dd2=%26f%3Dsld%26c%3Dtrue%26os%3D173995%26oe%3D174000" TargetMode="External"/><Relationship Id="rId562" Type="http://schemas.openxmlformats.org/officeDocument/2006/relationships/hyperlink" Target="fdsup://factset/Doc%20Viewer%20Single?float_window=true&amp;positioning_strategy=center_on_screen&amp;_doc_docfn=U2FsdGVkX184SB+JF1C9gC/8tMZJdVhUIlxjZ0UdEhhv+AyLiAUaajzypiJvkd1EZAldEq4IEWUXlyXi5FvjdhYvuZw8/3T/ziweugBZTT0=&amp;_app_id=central_doc_viewer&amp;center_on_screen=true&amp;width=950&amp;height=800&amp;_dd2=%26f%3Dsld%26c%3Dtrue%26os%3D258346%26oe%3D258351" TargetMode="External"/><Relationship Id="rId618" Type="http://schemas.openxmlformats.org/officeDocument/2006/relationships/hyperlink" Target="fdsup://factset/Doc%20Viewer%20Single?float_window=true&amp;positioning_strategy=center_on_screen&amp;_doc_docfn=U2FsdGVkX193Lx2MMX5KeQrj7TgV+TxCy38oWk56j8ai2B89fhg3nEmGb6RZvYAcgY6AQr1fOwfP98Xm2sRcI2nQsJQZaOikeBBajRGkXF8=&amp;_app_id=central_doc_viewer&amp;center_on_screen=true&amp;width=950&amp;height=800&amp;_dd2=%26f%3Dsld%26c%3Dtrue%26os%3D155545%26oe%3D155549" TargetMode="External"/><Relationship Id="rId215" Type="http://schemas.openxmlformats.org/officeDocument/2006/relationships/hyperlink" Target="fdsup://factset/Doc%20Viewer%20Single?float_window=true&amp;positioning_strategy=center_on_screen&amp;_doc_docfn=U2FsdGVkX1+893FszHt+SktJXYVeEDLxvJ8CIeYlSpkEEXDUu51oQ5G5Azy+svfrArRZ90yGxJ+JkFPA/ZWQfqGxOoUkd946/P4E8BDUzrQ=&amp;_app_id=central_doc_viewer&amp;center_on_screen=true&amp;width=950&amp;height=800&amp;_dd2=%26f%3Dsld%26c%3Dtrue%26os%3D135531%26oe%3D135538" TargetMode="External"/><Relationship Id="rId257" Type="http://schemas.openxmlformats.org/officeDocument/2006/relationships/hyperlink" Target="fdsup://factset/Doc%20Viewer%20Single?float_window=true&amp;positioning_strategy=center_on_screen&amp;_doc_docfn=U2FsdGVkX19XHSkdTPOH2lZIiWAlMlHLoyTtJB7So7pvSAYORh6Ob+HxBittYuooLbJvmyl7g2sQebHoVK839LZNvgpvxzL0g/2rTrrmN3w=&amp;_app_id=central_doc_viewer&amp;center_on_screen=true&amp;width=950&amp;height=800&amp;_dd2=%26f%3Dsld%26c%3Dtrue%26os%3D194798%26oe%3D194802" TargetMode="External"/><Relationship Id="rId422" Type="http://schemas.openxmlformats.org/officeDocument/2006/relationships/hyperlink" Target="fdsup://factset/Doc%20Viewer%20Single?float_window=true&amp;positioning_strategy=center_on_screen&amp;_doc_docfn=U2FsdGVkX189J2I2m+GcjI1rFF/kXXYBTZjfUmYnOeSkjarNYijOoaChu9wF14ebofqcRnZcbc++aysbNZirbsNx1FxAY097bguJnORsVnA=&amp;_app_id=central_doc_viewer&amp;center_on_screen=true&amp;width=950&amp;height=800&amp;_dd2=%26f%3Dsld%26c%3Dtrue%26os%3D142020%26oe%3D142021" TargetMode="External"/><Relationship Id="rId464" Type="http://schemas.openxmlformats.org/officeDocument/2006/relationships/hyperlink" Target="fdsup://factset/Doc%20Viewer%20Single?float_window=true&amp;positioning_strategy=center_on_screen&amp;_doc_docfn=U2FsdGVkX1/gTDbsxisuM4nbPfs4h+Qup1AxIyRGb1wbLenTjWeGF8WVqOae8L2h8vI43/m7lIW0z7keZ8ODxWrOk4kzfbxOXe9C/WDWSQg=&amp;_app_id=central_doc_viewer&amp;center_on_screen=true&amp;width=950&amp;height=800&amp;_dd2=%26f%3Dsld%26c%3Dtrue%26os%3D224107%26oe%3D224109" TargetMode="External"/><Relationship Id="rId299" Type="http://schemas.openxmlformats.org/officeDocument/2006/relationships/hyperlink" Target="fdsup://factset/Doc%20Viewer%20Single?float_window=true&amp;positioning_strategy=center_on_screen&amp;_doc_docfn=U2FsdGVkX1+ffIwT3UvR5n4m5uKXNOy9fdJ8wz1qO5we5+O66HTrHguAMOi7SZVs4TwvIXiZPUfRxEgzyb8JV0c5JagA6jo7tSUI75ok0Jk=&amp;_app_id=central_doc_viewer&amp;center_on_screen=true&amp;width=950&amp;height=800&amp;_dd2=%26f%3Dsld%26c%3Dtrue%26os%3D152783%26oe%3D152788" TargetMode="External"/><Relationship Id="rId727" Type="http://schemas.openxmlformats.org/officeDocument/2006/relationships/hyperlink" Target="fdsup://factset/Doc%20Viewer%20Single?float_window=true&amp;positioning_strategy=center_on_screen&amp;_doc_docfn=U2FsdGVkX1+Rf6tF5wR6eOKUokuqODXTE/F1Xdzp2+8WP3+/mR/GT9Q2jZa0uQJUsvsS+ayPT4/hAlciE17PwoXntLQZEDlZCxorQ47uraw=&amp;_app_id=central_doc_viewer&amp;center_on_screen=true&amp;width=950&amp;height=800&amp;_dd2=%26f%3Dsld%26c%3Dtrue%26os%3D157310%26oe%3D157313" TargetMode="External"/><Relationship Id="rId63" Type="http://schemas.openxmlformats.org/officeDocument/2006/relationships/hyperlink" Target="fdsup://factset/Doc%20Viewer%20Single?float_window=true&amp;positioning_strategy=center_on_screen&amp;_doc_docfn=U2FsdGVkX18WRB+n/cLojG51VOcyzVS0pe0xnObN7VfYdpY5AkE4m/vqskYRJzm8mEj0M7WzCZwhV22lHVC6CYXmFwUC7yeAg//Vdy+oytI=&amp;_app_id=central_doc_viewer&amp;center_on_screen=true&amp;width=950&amp;height=800&amp;_dd2=%26f%3Dsld%26c%3Dtrue%26os%3D141298%26oe%3D141301" TargetMode="External"/><Relationship Id="rId159" Type="http://schemas.openxmlformats.org/officeDocument/2006/relationships/hyperlink" Target="fdsup://factset/Doc%20Viewer%20Single?float_window=true&amp;positioning_strategy=center_on_screen&amp;_doc_docfn=U2FsdGVkX19uBYSqljmBwAo4DFmhc9OGXPpary6YglZcWziXLeqO5t2ee6TU+uxyKNMmMPhOAtkz7aV3R7BQ9XT2ULXGn9RZ1HTNgqhDuCM=&amp;_app_id=central_doc_viewer&amp;center_on_screen=true&amp;width=950&amp;height=800&amp;_dd2=%26f%3Dsld%26c%3Dtrue%26os%3D234241%26oe%3D234246" TargetMode="External"/><Relationship Id="rId366" Type="http://schemas.openxmlformats.org/officeDocument/2006/relationships/hyperlink" Target="fdsup://factset/Doc%20Viewer%20Single?float_window=true&amp;positioning_strategy=center_on_screen&amp;_doc_docfn=U2FsdGVkX1/OV3gPWSKx2uIUTqqndyAz7hvOl1c+Uj8Bgg0Ujnb0EzqdxZANTe9BzR+qqh2N2cdYijRrQXj0LhJFPGyEMY8Q/DTgfxVcA1o=&amp;_app_id=central_doc_viewer&amp;center_on_screen=true&amp;width=950&amp;height=800&amp;_dd2=%26f%3Dsld%26c%3Dtrue%26os%3D149626%26oe%3D149631" TargetMode="External"/><Relationship Id="rId573" Type="http://schemas.openxmlformats.org/officeDocument/2006/relationships/hyperlink" Target="fdsup://factset/Doc%20Viewer%20Single?float_window=true&amp;positioning_strategy=center_on_screen&amp;_doc_docfn=U2FsdGVkX18I0gNqLuCMr4Qtjg2LeXSlL+ptXmJ1gKaQF8Jn3/L8m3FV6g7MArSAH8I/Qo1iNWr2ZUZPHELRrFFoSnMRbjATOOlJT4wXmFw=&amp;_app_id=central_doc_viewer&amp;center_on_screen=true&amp;width=950&amp;height=800&amp;_dd2=%26f%3Dsld%26c%3Dtrue%26os%3D153352%26oe%3D153359" TargetMode="External"/><Relationship Id="rId226" Type="http://schemas.openxmlformats.org/officeDocument/2006/relationships/hyperlink" Target="fdsup://factset/Doc%20Viewer%20Single?float_window=true&amp;positioning_strategy=center_on_screen&amp;_doc_docfn=U2FsdGVkX185lJTh//kgGhT0c+qdDQVl8TokhJX/uUI5lnuGSLSGRR/fcbOYB5WGKsub7Hbhrys98SXG0CcgCZjnun4WqfUwEhqh4J9e1UQ=&amp;_app_id=central_doc_viewer&amp;center_on_screen=true&amp;width=950&amp;height=800&amp;_dd2=%26f%3Dsld%26c%3Dtrue%26os%3D70639%26oe%3D70644" TargetMode="External"/><Relationship Id="rId433" Type="http://schemas.openxmlformats.org/officeDocument/2006/relationships/hyperlink" Target="fdsup://factset/Doc%20Viewer%20Single?float_window=true&amp;positioning_strategy=center_on_screen&amp;_doc_docfn=U2FsdGVkX1/f9gaLTded7GiGHIMoK18ed8Xp1ibe44ZiGqC6E6ZQw/fCTD8rrQKnRxsDMQguJvHDafXRyjoBChnsmYiuYY+u56aKllGKdC8=&amp;_app_id=central_doc_viewer&amp;center_on_screen=true&amp;width=950&amp;height=800&amp;_dd2=%26f%3Dsld%26c%3Dtrue%26os%3D153659%26oe%3D153666" TargetMode="External"/><Relationship Id="rId640" Type="http://schemas.openxmlformats.org/officeDocument/2006/relationships/hyperlink" Target="fdsup://factset/Doc%20Viewer%20Single?float_window=true&amp;positioning_strategy=center_on_screen&amp;_doc_docfn=U2FsdGVkX1/AmXx4XwBQsoabqtUaVv/boSgUPo2hDoBqNUVNhc6xdhmwDbZcOMksGbkiSPcYe+/c1wCEvf7XzrnKfm9kMztBuNt57znYQao=&amp;_app_id=central_doc_viewer&amp;center_on_screen=true&amp;width=950&amp;height=800&amp;_dd2=%26f%3Dsld%26c%3Dtrue%26os%3D155813%26oe%3D155820" TargetMode="External"/><Relationship Id="rId738" Type="http://schemas.openxmlformats.org/officeDocument/2006/relationships/hyperlink" Target="fdsup://factset/Doc%20Viewer%20Single?float_window=true&amp;positioning_strategy=center_on_screen&amp;_doc_docfn=U2FsdGVkX18E5AXPG9zfZAJR/GWUeoDfFBkF2pPM0BSPZji/scsTpWPVSiR5jR5QpnY7lSL+C6ltYAJJT9ItKv4bEPh/WdbHO1h7yQ28lpY=&amp;_app_id=central_doc_viewer&amp;center_on_screen=true&amp;width=950&amp;height=800&amp;_dd2=%26f%3Dsld%26c%3Dtrue%26os%3D159177%26oe%3D159179" TargetMode="External"/><Relationship Id="rId74" Type="http://schemas.openxmlformats.org/officeDocument/2006/relationships/hyperlink" Target="fdsup://factset/Doc%20Viewer%20Single?float_window=true&amp;positioning_strategy=center_on_screen&amp;_doc_docfn=U2FsdGVkX18M51BOdT+bbqheR7LSYyzNo53ksQGsG2nuyWIuwqdnwtLmmRGHL/0R8omWXhIQwWBLDk0xtId+WZhPbgZvZpVo2LlF0MbayDs=&amp;_app_id=central_doc_viewer&amp;center_on_screen=true&amp;width=950&amp;height=800&amp;_dd2=%26f%3Dsld%26c%3Dtrue%26os%3D143650%26oe%3D143653" TargetMode="External"/><Relationship Id="rId377" Type="http://schemas.openxmlformats.org/officeDocument/2006/relationships/hyperlink" Target="fdsup://factset/Doc%20Viewer%20Single?float_window=true&amp;positioning_strategy=center_on_screen&amp;_doc_docfn=U2FsdGVkX18e+ylcHbTsbifcNx4cpXBEYaGau7TKQ30/JFT7dUyP7QTQwwOaScXbfja56E/g806p2D7fBnDsPmCiruA30iW8PBF/lYBSkp0=&amp;_app_id=central_doc_viewer&amp;center_on_screen=true&amp;width=950&amp;height=800&amp;_dd2=%26f%3Dsld%26c%3Dtrue%26os%3D134581%26oe%3D134588" TargetMode="External"/><Relationship Id="rId500" Type="http://schemas.openxmlformats.org/officeDocument/2006/relationships/hyperlink" Target="fdsup://factset/Doc%20Viewer%20Single?float_window=true&amp;positioning_strategy=center_on_screen&amp;_doc_docfn=U2FsdGVkX1+orj6P4+FnTLnK/Hqvv1HZtyP+nbZvXomdJ25GVO03kAh8jtnkHq9N5V99Bu4H5PQzPydZ6xULSt4E7mTtZVY6hZDzjWO8360=&amp;_app_id=central_doc_viewer&amp;center_on_screen=true&amp;width=950&amp;height=800&amp;_dd2=%26f%3Dsld%26c%3Dtrue%26os%3D256860%26oe%3D256865" TargetMode="External"/><Relationship Id="rId584" Type="http://schemas.openxmlformats.org/officeDocument/2006/relationships/hyperlink" Target="fdsup://factset/Doc%20Viewer%20Single?float_window=true&amp;positioning_strategy=center_on_screen&amp;_doc_docfn=U2FsdGVkX18AWDJHJ+WINzQe+6kxerPDfrtzUsK4IT0+DAaxnWNl5+pR7JrINdTUjHFAmk4MiICeKTUk6cX2Wy9b530G4k9MLNpX5ysl3BA=&amp;_app_id=central_doc_viewer&amp;center_on_screen=true&amp;width=950&amp;height=800&amp;_dd2=%26f%3Dsld%26c%3Dtrue%26os%3D202045%26oe%3D202050" TargetMode="External"/><Relationship Id="rId5" Type="http://schemas.openxmlformats.org/officeDocument/2006/relationships/hyperlink" Target="fdsup://factset/Doc%20Viewer%20Single?float_window=true&amp;positioning_strategy=center_on_screen&amp;_doc_docfn=U2FsdGVkX184ozRLzAKE1P1o2Sc3w7urz83zDPc4v8fdRWZY6fb2Sb6czhOUPDZiu39J2Bzl8req4hddQazux+GPBiV7+S2liXSynx5MXug=&amp;_app_id=central_doc_viewer&amp;center_on_screen=true&amp;width=950&amp;height=800&amp;_dd2=%26f%3Dsld%26c%3Dtrue%26os%3D146371%26oe%3D146376" TargetMode="External"/><Relationship Id="rId237" Type="http://schemas.openxmlformats.org/officeDocument/2006/relationships/hyperlink" Target="fdsup://factset/Doc%20Viewer%20Single?float_window=true&amp;positioning_strategy=center_on_screen&amp;_doc_docfn=U2FsdGVkX1+0v0VDLBJzG6QzJISQV1fx7J2tQhk028U4d/8Te7FD7nCK8fkpUgitHU4AQMdeu7M4hHf1N99BJ+kbdNfLTGygI5YQRE+trX8=&amp;_app_id=central_doc_viewer&amp;center_on_screen=true&amp;width=950&amp;height=800&amp;_dd2=%26f%3Dsld%26c%3Dtrue%26os%3D234200%26oe%3D234205" TargetMode="External"/><Relationship Id="rId444" Type="http://schemas.openxmlformats.org/officeDocument/2006/relationships/hyperlink" Target="fdsup://factset/Doc%20Viewer%20Single?float_window=true&amp;positioning_strategy=center_on_screen&amp;_doc_docfn=U2FsdGVkX19KuD7DixL7md62ysUHoHvSdqJiWjo2m8hVZ/ekeAZLc7lmvBN4QtAtoRUJARjxxtkVWmblZDsUfecGJhH6fv3uzM8NWg+C4Lg=&amp;_app_id=central_doc_viewer&amp;center_on_screen=true&amp;width=950&amp;height=800&amp;_dd2=%26f%3Dsld%26c%3Dtrue%26os%3D144758%26oe%3D144765" TargetMode="External"/><Relationship Id="rId651" Type="http://schemas.openxmlformats.org/officeDocument/2006/relationships/hyperlink" Target="fdsup://factset/Doc%20Viewer%20Single?float_window=true&amp;positioning_strategy=center_on_screen&amp;_doc_docfn=U2FsdGVkX19WCpR1BxVomHb+zHXNHAPJogZc2e88XJItAKrE9CRau4eVVfXtOZneseYTQYRGdZ6QXt7tVlk8zG3UG1n2GTrzZ8xKRt3iqHk=&amp;_app_id=central_doc_viewer&amp;center_on_screen=true&amp;width=950&amp;height=800&amp;_dd2=%26f%3Dsld%26c%3Dtrue%26os%3D157681%26oe%3D157688" TargetMode="External"/><Relationship Id="rId749" Type="http://schemas.openxmlformats.org/officeDocument/2006/relationships/hyperlink" Target="fdsup://factset/Doc%20Viewer%20Single?float_window=true&amp;positioning_strategy=center_on_screen&amp;_doc_docfn=U2FsdGVkX189/BiwCE6GfcCjwkPE6OHpsh8xHK5AXltSZM8F4ZVOrtDlIL5CGQ/azsVTukZiJ8Ys/D/Y8D5oQ8H+4g0Jz6HhAH0xW5GtYyw=&amp;_app_id=central_doc_viewer&amp;center_on_screen=true&amp;width=950&amp;height=800&amp;_dd2=%26f%3Dsld%26c%3Dtrue%26os%3D266619%26oe%3D266624" TargetMode="External"/><Relationship Id="rId290" Type="http://schemas.openxmlformats.org/officeDocument/2006/relationships/hyperlink" Target="fdsup://factset/Doc%20Viewer%20Single?float_window=true&amp;positioning_strategy=center_on_screen&amp;_doc_docfn=U2FsdGVkX18kmQdawDMJmVcms8T1DvVGVT2d0DR6XV3gGva4DIQbdWAuUBERtdXuAMYM2HC49r2KUwJ74MJP2gp31P2utKbOLllJ/t/8qqE=&amp;_app_id=central_doc_viewer&amp;center_on_screen=true&amp;width=950&amp;height=800&amp;_dd2=%26f%3Dsld%26c%3Dtrue%26os%3D141174%26oe%3D141179" TargetMode="External"/><Relationship Id="rId304" Type="http://schemas.openxmlformats.org/officeDocument/2006/relationships/hyperlink" Target="fdsup://factset/Doc%20Viewer%20Single?float_window=true&amp;positioning_strategy=center_on_screen&amp;_doc_docfn=U2FsdGVkX1/lFZWNIA0W2ghKZ94DkJIJhCXCa3f/laO812vMIOtDoOqhgrwOIufAUZ4ceXArcP9jQ0hih6efXEex3fPC94lCoXcJsuUF60M=&amp;_app_id=central_doc_viewer&amp;center_on_screen=true&amp;width=950&amp;height=800&amp;_dd2=%26f%3Dsld%26c%3Dtrue%26os%3D147181%26oe%3D147188" TargetMode="External"/><Relationship Id="rId388" Type="http://schemas.openxmlformats.org/officeDocument/2006/relationships/hyperlink" Target="fdsup://factset/Doc%20Viewer%20Single?float_window=true&amp;positioning_strategy=center_on_screen&amp;_doc_docfn=U2FsdGVkX19PtD54FoMAOcP01Z/LagB0p4yjIVe/641vhC+xzGiPSxiAvTQydvfsHYmuVuqa1cc6bxdb/yZ4j69vUunnng/dBp/UTNZJSsI=&amp;_app_id=central_doc_viewer&amp;center_on_screen=true&amp;width=950&amp;height=800&amp;_dd2=%26f%3Dsld%26c%3Dtrue%26os%3D149305%26oe%3D149310" TargetMode="External"/><Relationship Id="rId511" Type="http://schemas.openxmlformats.org/officeDocument/2006/relationships/hyperlink" Target="fdsup://factset/Doc%20Viewer%20Single?float_window=true&amp;positioning_strategy=center_on_screen&amp;_doc_docfn=U2FsdGVkX1/rtkiUsORDdTiydhOvAP8C89GcJ+ygLN0elZVeYRR15kyAzmVEfOoVK0F/0JGB1OjcqLLKhpiJtdF+MsSrlyX28vswW9NlTjc=&amp;_app_id=central_doc_viewer&amp;center_on_screen=true&amp;width=950&amp;height=800&amp;_dd2=%26f%3Dsld%26c%3Dtrue%26os%3D231316%26oe%3D231320" TargetMode="External"/><Relationship Id="rId609" Type="http://schemas.openxmlformats.org/officeDocument/2006/relationships/hyperlink" Target="fdsup://factset/Doc%20Viewer%20Single?float_window=true&amp;positioning_strategy=center_on_screen&amp;_doc_docfn=U2FsdGVkX1/kVW5JaqZsPPoa4gzTW/xo3xQW4m967q1RHxT2vhOMggzv8g4Us20PVBn/23fMPqKfGbAA/r071eagKt+pTU0HXbRjYEcpdV8=&amp;_app_id=central_doc_viewer&amp;center_on_screen=true&amp;width=950&amp;height=800&amp;_dd2=%26f%3Dsld%26c%3Dtrue%26os%3D203744%26oe%3D203746" TargetMode="External"/><Relationship Id="rId85" Type="http://schemas.openxmlformats.org/officeDocument/2006/relationships/hyperlink" Target="fdsup://factset/Doc%20Viewer%20Single?float_window=true&amp;positioning_strategy=center_on_screen&amp;_doc_docfn=U2FsdGVkX19rOkDCNQmu6qZSosC2Cacxmfh76+g36E7Mcg93uDP2wVb1uva6fxLz4trlCNQtzo2z9HZ+Dx2z4CPFI7Q4jVCxLilKoY7aHnM=&amp;_app_id=central_doc_viewer&amp;center_on_screen=true&amp;width=950&amp;height=800&amp;_dd2=%26f%3Dsld%26c%3Dtrue%26os%3D242393%26oe%3D242398" TargetMode="External"/><Relationship Id="rId150" Type="http://schemas.openxmlformats.org/officeDocument/2006/relationships/hyperlink" Target="fdsup://factset/Doc%20Viewer%20Single?float_window=true&amp;positioning_strategy=center_on_screen&amp;_doc_docfn=U2FsdGVkX18sq1Jl+oA5mB3VEIEo/b4DAAasnwpw6WbMAhCCIM+gB+TFxnVokTvzaZKhmob5l+z/nb1ZdLfY/WjZPZN5/IaL/ydYSUHAvGA=&amp;_app_id=central_doc_viewer&amp;center_on_screen=true&amp;width=950&amp;height=800&amp;_dd2=%26f%3Dsld%26c%3Dtrue%26os%3D145203%26oe%3D145205" TargetMode="External"/><Relationship Id="rId595" Type="http://schemas.openxmlformats.org/officeDocument/2006/relationships/hyperlink" Target="fdsup://factset/Doc%20Viewer%20Single?float_window=true&amp;positioning_strategy=center_on_screen&amp;_doc_docfn=U2FsdGVkX1+owrvxeIOeDs16zqfBjGok3X3m9qxq5X0CdIntvQCS/1L0RslNNOhiJsuPf91ShunI7ONKXt+C26cT0waZf8Pj2SuvYOHNABI=&amp;_app_id=central_doc_viewer&amp;center_on_screen=true&amp;width=950&amp;height=800&amp;_dd2=%26f%3Dsld%26c%3Dtrue%26os%3D171796%26oe%3D171803" TargetMode="External"/><Relationship Id="rId248" Type="http://schemas.openxmlformats.org/officeDocument/2006/relationships/hyperlink" Target="fdsup://factset/Doc%20Viewer%20Single?float_window=true&amp;positioning_strategy=center_on_screen&amp;_doc_docfn=U2FsdGVkX1+zf979rN21RLIuQTycyWxsY9DoHmLOTWwuEX9cD2rSlWbFEHBhFEfD6jR/MQhQ7/7TrmI4LCiknfGmkS2YkSYxBVwRT4Dlzc0=&amp;_app_id=central_doc_viewer&amp;center_on_screen=true&amp;width=950&amp;height=800&amp;_dd2=%26f%3Dsld%26c%3Dtrue%26os%3D137609%26oe%3D137614" TargetMode="External"/><Relationship Id="rId455" Type="http://schemas.openxmlformats.org/officeDocument/2006/relationships/hyperlink" Target="fdsup://factset/Doc%20Viewer%20Single?float_window=true&amp;positioning_strategy=center_on_screen&amp;_doc_docfn=U2FsdGVkX1/aJgbpnuO1KhzfIzDSFsdTLJBkScMfkk0Kg2NbVjgCvTTnoO7xtoAk4J2AGvsKEJf3lKESwEeS/7JFqkIlqBNyq0tbmnxwWLA=&amp;_app_id=central_doc_viewer&amp;center_on_screen=true&amp;width=950&amp;height=800&amp;_dd2=%26f%3Dsld%26c%3Dtrue%26os%3D138031%26oe%3D138032" TargetMode="External"/><Relationship Id="rId662" Type="http://schemas.openxmlformats.org/officeDocument/2006/relationships/hyperlink" Target="fdsup://factset/Doc%20Viewer%20Single?float_window=true&amp;positioning_strategy=center_on_screen&amp;_doc_docfn=U2FsdGVkX1/uKpi1lN3iikFBCkNBa3O37oVRGpRtH2ALe7cK+t2FK2l2AMdAt7Lf8u2IzrO3evzKnVOksVT/o+ONoRW1vUMAS6p7i8cnJEk=&amp;_app_id=central_doc_viewer&amp;center_on_screen=true&amp;width=950&amp;height=800&amp;_dd2=%26f%3Dsld%26c%3Dtrue%26os%3D1651636%26oe%3D1651641" TargetMode="External"/><Relationship Id="rId12" Type="http://schemas.openxmlformats.org/officeDocument/2006/relationships/hyperlink" Target="fdsup://factset/Doc%20Viewer%20Single?float_window=true&amp;positioning_strategy=center_on_screen&amp;_doc_docfn=U2FsdGVkX1+uDcVns9ThrMyXnrbLyEvH6hN12uSc8SxmFB7fIMQKgr9VrbqOc896cTSG2led1/v/ctFru73GtTXHxgbQ5k0NZtTADh38wAk=&amp;_app_id=central_doc_viewer&amp;center_on_screen=true&amp;width=950&amp;height=800&amp;_dd2=%26f%3Dsld%26c%3Dtrue%26os%3D235471%26oe%3D235476" TargetMode="External"/><Relationship Id="rId108" Type="http://schemas.openxmlformats.org/officeDocument/2006/relationships/hyperlink" Target="fdsup://factset/Doc%20Viewer%20Single?float_window=true&amp;positioning_strategy=center_on_screen&amp;_doc_docfn=U2FsdGVkX183AHrmaVijCRO6oryG0w6qEGS8++f6rvh5k2f7MzasWPHcmvOU5hJcS0Cs31JS284GiB5ZwUIln6M66+wPQK/5VNF4eKX+dLk=&amp;_app_id=central_doc_viewer&amp;center_on_screen=true&amp;width=950&amp;height=800&amp;_dd2=%26f%3Dsld%26c%3Dtrue%26os%3D201162%26oe%3D201165" TargetMode="External"/><Relationship Id="rId315" Type="http://schemas.openxmlformats.org/officeDocument/2006/relationships/hyperlink" Target="fdsup://factset/Doc%20Viewer%20Single?float_window=true&amp;positioning_strategy=center_on_screen&amp;_doc_docfn=U2FsdGVkX18v1jJb9OQSQlsERfSxcgQoIiZjtL7uZM+qDBWObaJO55pWkisBOzMmGRhIlApIj1mQBNM6bLGE097rmKf8J4byq+jOmo3RNBU=&amp;_app_id=central_doc_viewer&amp;center_on_screen=true&amp;width=950&amp;height=800&amp;_dd2=%26f%3Dsld%26c%3Dtrue%26os%3D138286%26oe%3D138293" TargetMode="External"/><Relationship Id="rId522" Type="http://schemas.openxmlformats.org/officeDocument/2006/relationships/hyperlink" Target="fdsup://factset/Doc%20Viewer%20Single?float_window=true&amp;positioning_strategy=center_on_screen&amp;_doc_docfn=U2FsdGVkX18XjAS+tfTCEMzaA7XXE1jT6Y+3exfY2wjJpfNhqU3wVfHL7t6ufm4V5DsQHFBQjWDfM7ALnzMUf5iSZZD+Hhes79nOKoShrsY=&amp;_app_id=central_doc_viewer&amp;center_on_screen=true&amp;width=950&amp;height=800&amp;_dd2=%26f%3Dsld%26c%3Dtrue%26os%3D76886%26oe%3D76889" TargetMode="External"/><Relationship Id="rId96" Type="http://schemas.openxmlformats.org/officeDocument/2006/relationships/hyperlink" Target="fdsup://factset/Doc%20Viewer%20Single?float_window=true&amp;positioning_strategy=center_on_screen&amp;_doc_docfn=U2FsdGVkX1+M46r/g/zIMVYjvvmytrqA957gUe0s1AKXlOLj0PYP75crDOO5YgK6Ut1rN3M9VihMSpvQ3hn6FWu8GI0sxTMyLeV2pSFLOMY=&amp;_app_id=central_doc_viewer&amp;center_on_screen=true&amp;width=950&amp;height=800&amp;_dd2=%26f%3Dsld%26c%3Dtrue%26os%3D142783%26oe%3D142788" TargetMode="External"/><Relationship Id="rId161" Type="http://schemas.openxmlformats.org/officeDocument/2006/relationships/hyperlink" Target="fdsup://factset/Doc%20Viewer%20Single?float_window=true&amp;positioning_strategy=center_on_screen&amp;_doc_docfn=U2FsdGVkX19xlgTpssZghogIcHrNrHsj8WoloKwb1NBIUvlH35zHOledWhboMQ3Zgk+7EtOgX8Cy2nrI87zI6um7q1sLaaZ8eBEcUNQOMTg=&amp;_app_id=central_doc_viewer&amp;center_on_screen=true&amp;width=950&amp;height=800&amp;_dd2=%26f%3Dsld%26c%3Dtrue%26os%3D220790%26oe%3D220792" TargetMode="External"/><Relationship Id="rId399" Type="http://schemas.openxmlformats.org/officeDocument/2006/relationships/hyperlink" Target="fdsup://factset/Doc%20Viewer%20Single?float_window=true&amp;positioning_strategy=center_on_screen&amp;_doc_docfn=U2FsdGVkX19Gt4GwZ38id5XZz5EOPpVMcSHQzXnbiBgSuuac3+WVSPjW5shbZtgf2bsEWf5wqYv2T9CvEUVuvXdkdam5waXhLQiwMlHNQmw=&amp;_app_id=central_doc_viewer&amp;center_on_screen=true&amp;width=950&amp;height=800&amp;_dd2=%26f%3Dsld%26c%3Dtrue%26os%3D151658%26oe%3D151663" TargetMode="External"/><Relationship Id="rId259" Type="http://schemas.openxmlformats.org/officeDocument/2006/relationships/hyperlink" Target="fdsup://factset/Doc%20Viewer%20Single?float_window=true&amp;positioning_strategy=center_on_screen&amp;_doc_docfn=U2FsdGVkX18hqiy5gGXjvopeGZ7hIxBZzT8EyEIc0zbGadZiT+lWkLEXBEaA2GcEuCcpzHbS0Qkdd59ri1cDvQXV6JfXoz7WqM1hQ1xyGKQ=&amp;_app_id=central_doc_viewer&amp;center_on_screen=true&amp;width=950&amp;height=800&amp;_dd2=%26f%3Dsld%26c%3Dtrue%26os%3D236987%26oe%3D236990" TargetMode="External"/><Relationship Id="rId466" Type="http://schemas.openxmlformats.org/officeDocument/2006/relationships/hyperlink" Target="fdsup://factset/Doc%20Viewer%20Single?float_window=true&amp;positioning_strategy=center_on_screen&amp;_doc_docfn=U2FsdGVkX1+oda3qalFqQkNOYERnFk59dD7vdAlASMevn2YtV5Bp+8uiY7WVN0xeoO3SN7lpfQxC7EpzabTUm7F8p/6ukcbizkfpn7iwPw8=&amp;_app_id=central_doc_viewer&amp;center_on_screen=true&amp;width=950&amp;height=800&amp;_dd2=%26f%3Dsld%26c%3Dtrue%26os%3D210110%26oe%3D210114" TargetMode="External"/><Relationship Id="rId673" Type="http://schemas.openxmlformats.org/officeDocument/2006/relationships/hyperlink" Target="fdsup://factset/Doc%20Viewer%20Single?float_window=true&amp;positioning_strategy=center_on_screen&amp;_doc_docfn=U2FsdGVkX1+mZUd8WLFlrUBbFttTjkLggEk2v6WcMnyTf6Ps5iZLAyc2GveWFxdtenoEQ4FcP3+3aGTuWuh7GwzgmP7kirQ8fcPbm0T32uc=&amp;_app_id=central_doc_viewer&amp;center_on_screen=true&amp;width=950&amp;height=800&amp;_dd2=%26f%3Dsld%26c%3Dtrue%26os%3D506357%26oe%3D506362" TargetMode="External"/><Relationship Id="rId23" Type="http://schemas.openxmlformats.org/officeDocument/2006/relationships/hyperlink" Target="fdsup://factset/Doc%20Viewer%20Single?float_window=true&amp;positioning_strategy=center_on_screen&amp;_doc_docfn=U2FsdGVkX190y5a9rFX1J4EBmL4xWq5t1Z3gTkXTH+ssuVG0yVbddT92V2MCBcM+2HBDx66psv/q9kBqdgLgktHdF2PoZxoIJatPn+/O7Rw=&amp;_app_id=central_doc_viewer&amp;center_on_screen=true&amp;width=950&amp;height=800&amp;_dd2=%26f%3Dsld%26c%3Dtrue%26os%3D138877%26oe%3D138880" TargetMode="External"/><Relationship Id="rId119" Type="http://schemas.openxmlformats.org/officeDocument/2006/relationships/hyperlink" Target="fdsup://factset/Doc%20Viewer%20Single?float_window=true&amp;positioning_strategy=center_on_screen&amp;_doc_docfn=U2FsdGVkX18LQIMNXCib8gGPyfqMGJePpotWMFosP3ErkRGnUPtcFDonVcjcul1QcNvCcdjxM+VSr7oV56G3qFKOf3Mv1+tJdGXyrJklIV0=&amp;_app_id=central_doc_viewer&amp;center_on_screen=true&amp;width=950&amp;height=800&amp;_dd2=%26f%3Dsld%26c%3Dtrue%26os%3D133125%26oe%3D133128" TargetMode="External"/><Relationship Id="rId326" Type="http://schemas.openxmlformats.org/officeDocument/2006/relationships/hyperlink" Target="fdsup://factset/Doc%20Viewer%20Single?float_window=true&amp;positioning_strategy=center_on_screen&amp;_doc_docfn=U2FsdGVkX18ogXeV97n+I8BWixn56Z0huWxF4+2XkgLeZn0LLrdfFe42AWR1J8y+GvQQayVWdyW1/hDv6+82r0UrQaGSFpZA18iGhXnoJrQ=&amp;_app_id=central_doc_viewer&amp;center_on_screen=true&amp;width=950&amp;height=800&amp;_dd2=%26f%3Dsld%26c%3Dtrue%26os%3D73527%26oe%3D73532" TargetMode="External"/><Relationship Id="rId533" Type="http://schemas.openxmlformats.org/officeDocument/2006/relationships/hyperlink" Target="fdsup://factset/Doc%20Viewer%20Single?float_window=true&amp;positioning_strategy=center_on_screen&amp;_doc_docfn=U2FsdGVkX1/Lbl8cq0A7KIFkP9n+nU0Wb+obS0I6/oDMHkHNSWMp7/FMIOK40CVZ1uVcid92sfIACJhdt9Q4GgTitQzay4nCGVixp61pNXc=&amp;_app_id=central_doc_viewer&amp;center_on_screen=true&amp;width=950&amp;height=800&amp;_dd2=%26f%3Dsld%26c%3Dtrue%26os%3D224890%26oe%3D224893" TargetMode="External"/><Relationship Id="rId740" Type="http://schemas.openxmlformats.org/officeDocument/2006/relationships/hyperlink" Target="fdsup://factset/Doc%20Viewer%20Single?float_window=true&amp;positioning_strategy=center_on_screen&amp;_doc_docfn=U2FsdGVkX18YdrHZ4Xgh1sw1yDyq6/ZTGYcu3HGO58ZuZSB6IZLasmUifGfJmiYFGxNZjgmFzDW3wByfcLteyyx0/MQLgnZQmztIlVf2oX0=&amp;_app_id=central_doc_viewer&amp;center_on_screen=true&amp;width=950&amp;height=800&amp;_dd2=%26f%3Dsld%26c%3Dtrue%26os%3D84913%26oe%3D84916" TargetMode="External"/><Relationship Id="rId172" Type="http://schemas.openxmlformats.org/officeDocument/2006/relationships/hyperlink" Target="fdsup://factset/Doc%20Viewer%20Single?float_window=true&amp;positioning_strategy=center_on_screen&amp;_doc_docfn=U2FsdGVkX1+Oy7y0ZBsg8wLcy8JpWnPBiePfJmi5/QWW1YWL82xD6mynHO29pkUFp4sQ4ocVnyfA1BWQbpthUBJcvO39cDExwPU/qC0cw6s=&amp;_app_id=central_doc_viewer&amp;center_on_screen=true&amp;width=950&amp;height=800&amp;_dd2=%26f%3Dsld%26c%3Dtrue%26os%3D159489%26oe%3D159494" TargetMode="External"/><Relationship Id="rId477" Type="http://schemas.openxmlformats.org/officeDocument/2006/relationships/hyperlink" Target="fdsup://factset/Doc%20Viewer%20Single?float_window=true&amp;positioning_strategy=center_on_screen&amp;_doc_docfn=U2FsdGVkX1/qwko3fhYIurWtYhTk8fsX8gepT9qS77sOdJaA8B+S3OsyP2Y60gEA516adfBkTmyFlaxfsqFPtUk0FcBmVZCkzxlM77CYjxo=&amp;_app_id=central_doc_viewer&amp;center_on_screen=true&amp;width=950&amp;height=800&amp;_dd2=%26f%3Dsld%26c%3Dtrue%26os%3D142064%26oe%3D142065" TargetMode="External"/><Relationship Id="rId600" Type="http://schemas.openxmlformats.org/officeDocument/2006/relationships/hyperlink" Target="fdsup://factset/Doc%20Viewer%20Single?float_window=true&amp;positioning_strategy=center_on_screen&amp;_doc_docfn=U2FsdGVkX188n8PDxMClj95eRLQj4lev9o2yZy8PGEamp2SEu03Xx4ZY1ZDpwnEDFI9s00r7FyUoXJKXH1C+FzgVPs8CnsRtReGjPJkzqEE=&amp;_app_id=central_doc_viewer&amp;center_on_screen=true&amp;width=950&amp;height=800&amp;_dd2=%26f%3Dsld%26c%3Dtrue%26os%3D145056%26oe%3D145061" TargetMode="External"/><Relationship Id="rId684" Type="http://schemas.openxmlformats.org/officeDocument/2006/relationships/hyperlink" Target="fdsup://factset/Doc%20Viewer%20Single?float_window=true&amp;positioning_strategy=center_on_screen&amp;_doc_docfn=U2FsdGVkX1/YkQfrnn7q5bqHZaQnfPlkfMNyWhacwP6jyER9f4S8W6kwTDSt0xR4nxfVqvfseQSDiiLxh1id9p6qIiC4ewiYEC840LenlIY=&amp;_app_id=central_doc_viewer&amp;center_on_screen=true&amp;width=950&amp;height=800&amp;_dd2=%26f%3Dsld%26c%3Dtrue%26os%3D205018%26oe%3D205023" TargetMode="External"/><Relationship Id="rId337" Type="http://schemas.openxmlformats.org/officeDocument/2006/relationships/hyperlink" Target="fdsup://factset/Doc%20Viewer%20Single?float_window=true&amp;positioning_strategy=center_on_screen&amp;_doc_docfn=U2FsdGVkX188qnv9l26/FJ7bdyMzLpU7xGnsmasWf4+W/L/TeKAnMFVtlbvgT/z62t8VYM6RAWSb96iAQ37jq//rqXn7IyFJvaYVlewpCc4=&amp;_app_id=central_doc_viewer&amp;center_on_screen=true&amp;width=950&amp;height=800&amp;_dd2=%26f%3Dsld%26c%3Dtrue%26os%3D236918%26oe%3D236923" TargetMode="External"/><Relationship Id="rId34" Type="http://schemas.openxmlformats.org/officeDocument/2006/relationships/hyperlink" Target="fdsup://factset/Doc%20Viewer%20Single?float_window=true&amp;positioning_strategy=center_on_screen&amp;_doc_docfn=U2FsdGVkX1+sEb9sBt6I4MddDsW8d+T5Q/ZUGv9tMS4GYbTY+fQXG7Uow6HIhbxKU+i9Oj3ePf7zdH01vrcd4nHL4hHi9rOsS32OaOvQSxo=&amp;_app_id=central_doc_viewer&amp;center_on_screen=true&amp;width=950&amp;height=800&amp;_dd2=%26f%3Dsld%26c%3Dtrue%26os%3D231365%26oe%3D231370" TargetMode="External"/><Relationship Id="rId544" Type="http://schemas.openxmlformats.org/officeDocument/2006/relationships/hyperlink" Target="fdsup://factset/Doc%20Viewer%20Single?float_window=true&amp;positioning_strategy=center_on_screen&amp;_doc_docfn=U2FsdGVkX1+blU4ZZVU+OEJxxm6ZtNtVML7VPzsYRx+9VZWZDU1LuSj3mTlNYKbaeiQ5D4uIda2fDqsfQGcSyaZoKNwwZe7pkkUKjeRZ+Hw=&amp;_app_id=central_doc_viewer&amp;center_on_screen=true&amp;width=950&amp;height=800&amp;_dd2=%26f%3Dsld%26c%3Dtrue%26os%3D152813%26oe%3D152816" TargetMode="External"/><Relationship Id="rId751" Type="http://schemas.openxmlformats.org/officeDocument/2006/relationships/hyperlink" Target="fdsup://factset/Doc%20Viewer%20Single?float_window=true&amp;positioning_strategy=center_on_screen&amp;_doc_docfn=U2FsdGVkX18QdNae4z43Ri5cMtWxYwES1r0BD3NByRwrjNt/VoxXYntkA64AKfu6cacrSlIS+bBcTtr/9wuAsBQGvMc7EU6vl4MNVqteafo=&amp;_app_id=central_doc_viewer&amp;center_on_screen=true&amp;width=950&amp;height=800&amp;_dd2=%26f%3Dsld%26c%3Dtrue%26os%3D246602%26oe%3D246607" TargetMode="External"/><Relationship Id="rId183" Type="http://schemas.openxmlformats.org/officeDocument/2006/relationships/hyperlink" Target="fdsup://factset/Doc%20Viewer%20Single?float_window=true&amp;positioning_strategy=center_on_screen&amp;_doc_docfn=U2FsdGVkX19tCzV/cXi/uaGnagB45+ZvkyGvxXUHxunGVa4Jx/WXo01d7UPe/61RxSDHHlZw1QmiTSc87LpsBVKRARrVrqzO2RFw9+ceVX0=&amp;_app_id=central_doc_viewer&amp;center_on_screen=true&amp;width=950&amp;height=800&amp;_dd2=%26f%3Dsld%26c%3Dtrue%26os%3D203094%26oe%3D203099" TargetMode="External"/><Relationship Id="rId390" Type="http://schemas.openxmlformats.org/officeDocument/2006/relationships/hyperlink" Target="fdsup://factset/Doc%20Viewer%20Single?float_window=true&amp;positioning_strategy=center_on_screen&amp;_doc_docfn=U2FsdGVkX18LDeYz5dGZYp0hJzM8WVSThysAOGAsn8euk6Hgpo5wXdt91g+Qrc4RuTu4+PEcEybRY5GS8NDo88r4X+2RVkAa6Qx79vzdJN4=&amp;_app_id=central_doc_viewer&amp;center_on_screen=true&amp;width=950&amp;height=800&amp;_dd2=%26f%3Dsld%26c%3Dtrue%26os%3D140047%26oe%3D140052" TargetMode="External"/><Relationship Id="rId404" Type="http://schemas.openxmlformats.org/officeDocument/2006/relationships/hyperlink" Target="fdsup://factset/Doc%20Viewer%20Single?float_window=true&amp;positioning_strategy=center_on_screen&amp;_doc_docfn=U2FsdGVkX1/KrtfR9OtPT5hUUjWmmO6dlf8kRG2lWz5kRHAe3DHpeU+PQjO5klZ7L1rZeHjlM6mw+HMLzdAiUMNUhkoVBBNQdCf49QpltHs=&amp;_app_id=central_doc_viewer&amp;center_on_screen=true&amp;width=950&amp;height=800&amp;_dd2=%26f%3Dsld%26c%3Dtrue%26os%3D149533%26oe%3D149535" TargetMode="External"/><Relationship Id="rId611" Type="http://schemas.openxmlformats.org/officeDocument/2006/relationships/hyperlink" Target="fdsup://factset/Doc%20Viewer%20Single?float_window=true&amp;positioning_strategy=center_on_screen&amp;_doc_docfn=U2FsdGVkX198d3Y+awZcxB7HTI6G9xq3QpK2g2/JfmvzFQ/5a18N0VMSBwfXh451G/x47Aj1VSXVhjj74wSF9qhjqt/KnlRkc5ojIrg0sZg=&amp;_app_id=central_doc_viewer&amp;center_on_screen=true&amp;width=950&amp;height=800&amp;_dd2=%26f%3Dsld%26c%3Dtrue%26os%3D245996%26oe%3D245999" TargetMode="External"/><Relationship Id="rId250" Type="http://schemas.openxmlformats.org/officeDocument/2006/relationships/hyperlink" Target="fdsup://factset/Doc%20Viewer%20Single?float_window=true&amp;positioning_strategy=center_on_screen&amp;_doc_docfn=U2FsdGVkX19+tVD+x3KdxmvubRRVF8OdZMifJm0B0yj+nrRDWbqsJDpTMeMWQfdKC+/k20uYnukMUKf+4nv+hQFoTc3xDuwWCm1ugSqL+pw=&amp;_app_id=central_doc_viewer&amp;center_on_screen=true&amp;width=950&amp;height=800&amp;_dd2=%26f%3Dsld%26c%3Dtrue%26os%3D147788%26oe%3D147793" TargetMode="External"/><Relationship Id="rId488" Type="http://schemas.openxmlformats.org/officeDocument/2006/relationships/hyperlink" Target="fdsup://factset/Doc%20Viewer%20Single?float_window=true&amp;positioning_strategy=center_on_screen&amp;_doc_docfn=U2FsdGVkX18FEZzgxD93t0thAp2MFlMilufWG6XAa4eQP9OX2AVA5v5PFQck8N0xXNcQD3zQIg3NADTJfpFQ4Y/Vb1DmWPOyrV3f/9Sjxl0=&amp;_app_id=central_doc_viewer&amp;center_on_screen=true&amp;width=950&amp;height=800&amp;_dd2=%26f%3Dsld%26c%3Dtrue%26os%3D144185%26oe%3D144189" TargetMode="External"/><Relationship Id="rId695" Type="http://schemas.openxmlformats.org/officeDocument/2006/relationships/hyperlink" Target="fdsup://factset/Doc%20Viewer%20Single?float_window=true&amp;positioning_strategy=center_on_screen&amp;_doc_docfn=U2FsdGVkX19E6p7yIBPg2Jj8WmVid5uud0xYI3xD44J65BXvZbsasvA0lCSRgNfnZF4rpMM3wq4oS924UOScV/vFODca+aRNx5gc5U9Q3Ow=&amp;_app_id=central_doc_viewer&amp;center_on_screen=true&amp;width=950&amp;height=800&amp;_dd2=%26f%3Dsld%26c%3Dtrue%26os%3D176071%26oe%3D176076" TargetMode="External"/><Relationship Id="rId709" Type="http://schemas.openxmlformats.org/officeDocument/2006/relationships/hyperlink" Target="fdsup://factset/Doc%20Viewer%20Single?float_window=true&amp;positioning_strategy=center_on_screen&amp;_doc_docfn=U2FsdGVkX1/2O3mKmkAThv5wWD0eEKOiEGBKTE1FM5J3F2lr9r09ULDZmVeiNrBmzBxD6UoHChZ3iW+3Y7+gmG2+rYmUq/tSUn6capyjUHc=&amp;_app_id=central_doc_viewer&amp;center_on_screen=true&amp;width=950&amp;height=800&amp;_dd2=%26f%3Dsld%26c%3Dtrue%26os%3D148993%26oe%3D148996" TargetMode="External"/><Relationship Id="rId45" Type="http://schemas.openxmlformats.org/officeDocument/2006/relationships/hyperlink" Target="fdsup://factset/Doc%20Viewer%20Single?float_window=true&amp;positioning_strategy=center_on_screen&amp;_doc_docfn=U2FsdGVkX1+1zoyGij4INZvey6wq0WBHCTv4uRpIT/gpXvPG1ur2ry6pEH1Ht4xWrpZeWdJrWMqRqmX/GLVy2Tqm2O6gRRqEa+Jb8EoAB9Y=&amp;_app_id=central_doc_viewer&amp;center_on_screen=true&amp;width=950&amp;height=800&amp;_dd2=%26f%3Dsld%26c%3Dtrue%26os%3D141480%26oe%3D141485" TargetMode="External"/><Relationship Id="rId110" Type="http://schemas.openxmlformats.org/officeDocument/2006/relationships/hyperlink" Target="fdsup://factset/Doc%20Viewer%20Single?float_window=true&amp;positioning_strategy=center_on_screen&amp;_doc_docfn=U2FsdGVkX1/opEqberZwCNmFOqXsqcdNEkWcUkkQ5Sc3r3Ei4qIYaQjCYF1eS8QCXfs9KVyfXLd2u/mFJWqI8ibVrTWhYmsPfZ958kW3VxI=&amp;_app_id=central_doc_viewer&amp;center_on_screen=true&amp;width=950&amp;height=800&amp;_dd2=%26f%3Dsld%26c%3Dtrue%26os%3D243116%26oe%3D243119" TargetMode="External"/><Relationship Id="rId348" Type="http://schemas.openxmlformats.org/officeDocument/2006/relationships/hyperlink" Target="fdsup://factset/Doc%20Viewer%20Single?float_window=true&amp;positioning_strategy=center_on_screen&amp;_doc_docfn=U2FsdGVkX18Sd8s2hogqXVBFJkHo/SaCgNs3hLfjXREfKYjUb2qJ3F5z0HOcAZMSh/WIJobDEDSACXGheKMJ5ksiUq9dVwqaoqU3XRFKF/A=&amp;_app_id=central_doc_viewer&amp;center_on_screen=true&amp;width=950&amp;height=800&amp;_dd2=%26f%3Dsld%26c%3Dtrue%26os%3D140315%26oe%3D140318" TargetMode="External"/><Relationship Id="rId555" Type="http://schemas.openxmlformats.org/officeDocument/2006/relationships/hyperlink" Target="fdsup://factset/Doc%20Viewer%20Single?float_window=true&amp;positioning_strategy=center_on_screen&amp;_doc_docfn=U2FsdGVkX196y68hi/nVMnaS1Yd9C5pleQqYsWdu7jQZDlNvCrfHb4yEy4to7qGMFWgN75HJpzn76joiACuFNXlXL8vzXnN/GrGkmCLxwzg=&amp;_app_id=central_doc_viewer&amp;center_on_screen=true&amp;width=950&amp;height=800&amp;_dd2=%26f%3Dsld%26c%3Dtrue%26os%3D141806%26oe%3D141811" TargetMode="External"/><Relationship Id="rId762" Type="http://schemas.openxmlformats.org/officeDocument/2006/relationships/hyperlink" Target="fdsup://factset/Doc%20Viewer%20Single?float_window=true&amp;positioning_strategy=center_on_screen&amp;_doc_docfn=U2FsdGVkX19r2skUqazT4nuciXjFNrAYuIZp9kT/Sim+8z2YRkjv/rrWFlvXHjeoieN/197AaxPWzTofZ0XKHE89VL6X/9HMk1a+50JY5/s=&amp;_app_id=central_doc_viewer&amp;center_on_screen=true&amp;width=950&amp;height=800&amp;_dd2=%26f%3Dsld%26c%3Dtrue%26os%3D149506%26oe%3D149509" TargetMode="External"/><Relationship Id="rId194" Type="http://schemas.openxmlformats.org/officeDocument/2006/relationships/hyperlink" Target="fdsup://factset/Doc%20Viewer%20Single?float_window=true&amp;positioning_strategy=center_on_screen&amp;_doc_docfn=U2FsdGVkX18fSk+fNiTgCXaziQBOi9ZWUvzdZzsiP2guDpfdCZBrgNTNsiDp3BQ0J1CmhyRfTL8G+/Ph8kGX1+NsazL9wdER0cGtVb5fRCE=&amp;_app_id=central_doc_viewer&amp;center_on_screen=true&amp;width=950&amp;height=800&amp;_dd2=%26f%3Dsld%26c%3Dtrue%26os%3D135055%26oe%3D135060" TargetMode="External"/><Relationship Id="rId208" Type="http://schemas.openxmlformats.org/officeDocument/2006/relationships/hyperlink" Target="fdsup://factset/Doc%20Viewer%20Single?float_window=true&amp;positioning_strategy=center_on_screen&amp;_doc_docfn=U2FsdGVkX18kWKrFuZ+lW9U/qFDCIEjyerhoM8YHCscK7Bcs52Kn12lGLaar4VAf3npBkHOff0tdmnTTwQLaS86R2gPKNQ2g0+0vuMC74VI=&amp;_app_id=central_doc_viewer&amp;center_on_screen=true&amp;width=950&amp;height=800&amp;_dd2=%26f%3Dsld%26c%3Dtrue%26os%3D203635%26oe%3D203640" TargetMode="External"/><Relationship Id="rId415" Type="http://schemas.openxmlformats.org/officeDocument/2006/relationships/hyperlink" Target="fdsup://factset/Doc%20Viewer%20Single?float_window=true&amp;positioning_strategy=center_on_screen&amp;_doc_docfn=U2FsdGVkX18srV+vkBkzJGdL2oPhMTxTnPUyKPC6jeYaAQmSJzRNvcE7Nt1wsvOZmgkixF+ug3tgR9wzm+5nmrkoFTioWgeoVOUQRlzCKJc=&amp;_app_id=central_doc_viewer&amp;center_on_screen=true&amp;width=950&amp;height=800&amp;_dd2=%26f%3Dsld%26c%3Dtrue%26os%3D150755%26oe%3D150757" TargetMode="External"/><Relationship Id="rId622" Type="http://schemas.openxmlformats.org/officeDocument/2006/relationships/hyperlink" Target="fdsup://factset/Doc%20Viewer%20Single?float_window=true&amp;positioning_strategy=center_on_screen&amp;_doc_docfn=U2FsdGVkX1+Bm7/2oNADAVdsi7dd5GARqb/aKTWVrfGwaf3OTxJJJwQeLGYtJq0Iq92Z5SDLmJaaAuxZi4O3tI/+noW/kbVzQKebXJQEIKw=&amp;_app_id=central_doc_viewer&amp;center_on_screen=true&amp;width=950&amp;height=800&amp;_dd2=%26f%3Dsld%26c%3Dtrue%26os%3D155633%26oe%3D155634" TargetMode="External"/><Relationship Id="rId261" Type="http://schemas.openxmlformats.org/officeDocument/2006/relationships/hyperlink" Target="fdsup://factset/Doc%20Viewer%20Single?float_window=true&amp;positioning_strategy=center_on_screen&amp;_doc_docfn=U2FsdGVkX194otsKQb5OkfRMPC6VqcPYeaLsjORrfqMl/rIui3JjsiZ9bJCYQ+BdvXRN86V/HC6hNqw1JctV1uMpl3v26QPHK+DOa5DcL8Y=&amp;_app_id=central_doc_viewer&amp;center_on_screen=true&amp;width=950&amp;height=800&amp;_dd2=%26f%3Dsld%26c%3Dtrue%26os%3D223527%26oe%3D223532" TargetMode="External"/><Relationship Id="rId499" Type="http://schemas.openxmlformats.org/officeDocument/2006/relationships/hyperlink" Target="fdsup://factset/Doc%20Viewer%20Single?float_window=true&amp;positioning_strategy=center_on_screen&amp;_doc_docfn=U2FsdGVkX18ztMPycAC22u0Vj5It5Cw1G7Mey+HFyNb/j5MttsJSOSf98jYGHAi9nvygvfILRJAcGHqdkpYPnnl4GBS0qBd/b/XtJnDl384=&amp;_app_id=central_doc_viewer&amp;center_on_screen=true&amp;width=950&amp;height=800&amp;_dd2=%26f%3Dsld%26c%3Dtrue%26os%3D242638%26oe%3D242643" TargetMode="External"/><Relationship Id="rId56" Type="http://schemas.openxmlformats.org/officeDocument/2006/relationships/hyperlink" Target="fdsup://factset/Doc%20Viewer%20Single?float_window=true&amp;positioning_strategy=center_on_screen&amp;_doc_docfn=U2FsdGVkX193trogSA3VRO3SRG0QCcmUZHW2CUeFvSiaXxNftUnplL2f0zey60w0vAzN6cqZUwr9Ewh3IrvvuaMQrbhKubkKy8VOPhfE7xE=&amp;_app_id=central_doc_viewer&amp;center_on_screen=true&amp;width=950&amp;height=800&amp;_dd2=%26f%3Dsld%26c%3Dtrue%26os%3D209689%26oe%3D209692" TargetMode="External"/><Relationship Id="rId359" Type="http://schemas.openxmlformats.org/officeDocument/2006/relationships/hyperlink" Target="fdsup://factset/Doc%20Viewer%20Single?float_window=true&amp;positioning_strategy=center_on_screen&amp;_doc_docfn=U2FsdGVkX1/pl2va8UgC5JeoUhYUybekRcSC1T351uupqaQHj7KvdO9hIhFXQfPsVCM5170rJid1cxwd5Eicy7T9LYy7MRpEHwNc+Y6LQfU=&amp;_app_id=central_doc_viewer&amp;center_on_screen=true&amp;width=950&amp;height=800&amp;_dd2=%26f%3Dsld%26c%3Dtrue%26os%3D239598%26oe%3D239603" TargetMode="External"/><Relationship Id="rId566" Type="http://schemas.openxmlformats.org/officeDocument/2006/relationships/hyperlink" Target="fdsup://factset/Doc%20Viewer%20Single?float_window=true&amp;positioning_strategy=center_on_screen&amp;_doc_docfn=U2FsdGVkX19uk2dPJB5xDNyJSmG6ZUcRbFcE52ZGEXsaZQQOSuNEyqp/bdSoeJyaysrIE4D/ouG2EtFzSxpf1pae9v0gHNPgqzPScPTX8eY=&amp;_app_id=central_doc_viewer&amp;center_on_screen=true&amp;width=950&amp;height=800&amp;_dd2=%26f%3Dsld%26c%3Dtrue%26os%3D170331%26oe%3D170338" TargetMode="External"/><Relationship Id="rId121" Type="http://schemas.openxmlformats.org/officeDocument/2006/relationships/hyperlink" Target="fdsup://factset/Doc%20Viewer%20Single?float_window=true&amp;positioning_strategy=center_on_screen&amp;_doc_docfn=U2FsdGVkX1+tMGvHFHjhMCmPUWRS9tLs4ZC9XQl3V+mK4STIClAY2FIzNQ+nraBduruvdiDLPahmE0ElD+ZGiqbv7M6Z3gcVhm9xaEfc/z4=&amp;_app_id=central_doc_viewer&amp;center_on_screen=true&amp;width=950&amp;height=800&amp;_dd2=%26f%3Dsld%26c%3Dtrue%26os%3D143301%26oe%3D143304" TargetMode="External"/><Relationship Id="rId219" Type="http://schemas.openxmlformats.org/officeDocument/2006/relationships/hyperlink" Target="fdsup://factset/Doc%20Viewer%20Single?float_window=true&amp;positioning_strategy=center_on_screen&amp;_doc_docfn=U2FsdGVkX18EWW30mlXn56bifVODd3AfvxwkX3GhPFlV7uywxEoIpPuc3hqSHy5MR2D3ggq2B/aT9W7f/pa0SMfBnVzFnjJtjQdqIEosPmw=&amp;_app_id=central_doc_viewer&amp;center_on_screen=true&amp;width=950&amp;height=800&amp;_dd2=%26f%3Dsld%26c%3Dtrue%26os%3D135595%26oe%3D135600" TargetMode="External"/><Relationship Id="rId426" Type="http://schemas.openxmlformats.org/officeDocument/2006/relationships/hyperlink" Target="fdsup://factset/Doc%20Viewer%20Single?float_window=true&amp;positioning_strategy=center_on_screen&amp;_doc_docfn=U2FsdGVkX1/qfAYzU0YyP9h2WowZaMeKyMyja9LlOsaWPWZ1HF0SP2OCzmQETUgmO+ReELO/KaAY5S/PONZlBpP7/xywTQDKMjgMNIM6HZE=&amp;_app_id=central_doc_viewer&amp;center_on_screen=true&amp;width=950&amp;height=800&amp;_dd2=%26f%3Dsld%26c%3Dtrue%26os%3D135375%26oe%3D135376" TargetMode="External"/><Relationship Id="rId633" Type="http://schemas.openxmlformats.org/officeDocument/2006/relationships/hyperlink" Target="fdsup://factset/Doc%20Viewer%20Single?float_window=true&amp;positioning_strategy=center_on_screen&amp;_doc_docfn=U2FsdGVkX1/0lTsyGh13Oc4CdIH5rvjz2H7KVhEz9dFrv1lYAlQVShYBTy9+WnU+GyoQ2J4nbNJgQzbRAZNeEqQmsQVr7wYrJ1NHfFFb3s8=&amp;_app_id=central_doc_viewer&amp;center_on_screen=true&amp;width=950&amp;height=800&amp;_dd2=%26f%3Dsld%26c%3Dtrue%26os%3D229547%26oe%3D229552" TargetMode="External"/><Relationship Id="rId67" Type="http://schemas.openxmlformats.org/officeDocument/2006/relationships/hyperlink" Target="fdsup://factset/Doc%20Viewer%20Single?float_window=true&amp;positioning_strategy=center_on_screen&amp;_doc_docfn=U2FsdGVkX1/jkUVqJSvwbZ4sOa7fgIvfsPDSpeqMb09GmxzPqIER6xZXGRStggMqGEXgznGu2Bdt9gmqwEdFZId8y0nMyHyLirL4UrGYTFU=&amp;_app_id=central_doc_viewer&amp;center_on_screen=true&amp;width=950&amp;height=800&amp;_dd2=%26f%3Dsld%26c%3Dtrue%26os%3D142276%26oe%3D142279" TargetMode="External"/><Relationship Id="rId272" Type="http://schemas.openxmlformats.org/officeDocument/2006/relationships/hyperlink" Target="fdsup://factset/Doc%20Viewer%20Single?float_window=true&amp;positioning_strategy=center_on_screen&amp;_doc_docfn=U2FsdGVkX1/b8Kd08uhscpXcpIv8S6bFY4LSp3M6PvB7rAEd3lT880thfLR0WSeV1WGOlvTfSIAiExsXTPDHtXR8XRRFfhNrOj4juJtaqi8=&amp;_app_id=central_doc_viewer&amp;center_on_screen=true&amp;width=950&amp;height=800&amp;_dd2=%26f%3Dsld%26c%3Dtrue%26os%3D163178%26oe%3D163181" TargetMode="External"/><Relationship Id="rId577" Type="http://schemas.openxmlformats.org/officeDocument/2006/relationships/hyperlink" Target="fdsup://factset/Doc%20Viewer%20Single?float_window=true&amp;positioning_strategy=center_on_screen&amp;_doc_docfn=U2FsdGVkX1+ZthJdlIppqwzlc9/uZ9STy+LiY/HEhRGY3FJ41dc6d53ZPUvX3cxML50RwSK6sQKD9+W/lMbq+vu/bRFUMRwQlfUw7AwCdVg=&amp;_app_id=central_doc_viewer&amp;center_on_screen=true&amp;width=950&amp;height=800&amp;_dd2=%26f%3Dsld%26c%3Dtrue%26os%3D154723%26oe%3D154730" TargetMode="External"/><Relationship Id="rId700" Type="http://schemas.openxmlformats.org/officeDocument/2006/relationships/hyperlink" Target="fdsup://factset/Doc%20Viewer%20Single?float_window=true&amp;positioning_strategy=center_on_screen&amp;_doc_docfn=U2FsdGVkX1+eT+duGMGdERciXQCFHDzBBpekCmALIjM2nvJdduFdKMaqycZAK+bxnVZPr/DdmZSc9t/z3biq1QJkYMMuiPYMcA8LoAgDyuQ=&amp;_app_id=central_doc_viewer&amp;center_on_screen=true&amp;width=950&amp;height=800&amp;_dd2=%26f%3Dsld%26c%3Dtrue%26os%3D148113%26oe%3D148118" TargetMode="External"/><Relationship Id="rId132" Type="http://schemas.openxmlformats.org/officeDocument/2006/relationships/hyperlink" Target="fdsup://factset/Doc%20Viewer%20Single?float_window=true&amp;positioning_strategy=center_on_screen&amp;_doc_docfn=U2FsdGVkX19YYAY+6gF9Lt51vvVFOGXW1QMaCxUWq3hjyfCqasQzBbIK0MTMT7Wq8i+WKDr2L/rzXZEaIrkxtneyH3KYT7NCmKH6D+8WmT8=&amp;_app_id=central_doc_viewer&amp;center_on_screen=true&amp;width=950&amp;height=800&amp;_dd2=%26f%3Dsld%26c%3Dtrue%26os%3D191527%26oe%3D191529" TargetMode="External"/><Relationship Id="rId437" Type="http://schemas.openxmlformats.org/officeDocument/2006/relationships/hyperlink" Target="fdsup://factset/Doc%20Viewer%20Single?float_window=true&amp;positioning_strategy=center_on_screen&amp;_doc_docfn=U2FsdGVkX1/Xo7yL1rVrZ6j5IdlP8xoi6vRsPKovheYV47LL3ZJisWOFf2HkJTZZUZMoOaqtKuy7CGR2jblcAkD7BZp73wQCy+D7rCuYZt4=&amp;_app_id=central_doc_viewer&amp;center_on_screen=true&amp;width=950&amp;height=800&amp;_dd2=%26f%3Dsld%26c%3Dtrue%26os%3D213349%26oe%3D213354" TargetMode="External"/><Relationship Id="rId644" Type="http://schemas.openxmlformats.org/officeDocument/2006/relationships/hyperlink" Target="fdsup://factset/Doc%20Viewer%20Single?float_window=true&amp;positioning_strategy=center_on_screen&amp;_doc_docfn=U2FsdGVkX1+UycRgUBmdHCQ1ulBJJPCxf1Qqz6vTDVlXzntyqTP8icX0M6gHULSngL4rg0YJutTZYOeOcLMoPCAsyx0kUsNfn0AR+mwhioQ=&amp;_app_id=central_doc_viewer&amp;center_on_screen=true&amp;width=950&amp;height=800&amp;_dd2=%26f%3Dsld%26c%3Dtrue%26os%3D156316%26oe%3D156323" TargetMode="External"/><Relationship Id="rId283" Type="http://schemas.openxmlformats.org/officeDocument/2006/relationships/hyperlink" Target="fdsup://factset/Doc%20Viewer%20Single?float_window=true&amp;positioning_strategy=center_on_screen&amp;_doc_docfn=U2FsdGVkX19rQufT8ed93p1Cc1lLNV4DZLbPbOfOifpbThpysLCxsbJU7y/ogeHGfiMlCDs5JZaExgrOf/N3Er5bM5cA0xGQcDESOf/ECTw=&amp;_app_id=central_doc_viewer&amp;center_on_screen=true&amp;width=950&amp;height=800&amp;_dd2=%26f%3Dsld%26c%3Dtrue%26os%3D209273%26oe%3D209280" TargetMode="External"/><Relationship Id="rId490" Type="http://schemas.openxmlformats.org/officeDocument/2006/relationships/hyperlink" Target="fdsup://factset/Doc%20Viewer%20Single?float_window=true&amp;positioning_strategy=center_on_screen&amp;_doc_docfn=U2FsdGVkX189Zvjgn/gHmTnVk+r2JDBTW40AidRDwZLrRBH7TknxXWvyiKsd34EvmSIq1gXtUThypWOmsLrCglasjcKrFSjRAwwnQzcEIQg=&amp;_app_id=central_doc_viewer&amp;center_on_screen=true&amp;width=950&amp;height=800&amp;_dd2=%26f%3Dsld%26c%3Dtrue%26os%3D154436%26oe%3D154440" TargetMode="External"/><Relationship Id="rId504" Type="http://schemas.openxmlformats.org/officeDocument/2006/relationships/hyperlink" Target="fdsup://factset/Doc%20Viewer%20Single?float_window=true&amp;positioning_strategy=center_on_screen&amp;_doc_docfn=U2FsdGVkX1+TQ7MfhcZfxTtz5Pv96astULx4GF2pAQWwqZzryiDGWfAqCVrStwq58iDhhLSF+IaQBRXFDeXatNGOJkBo/6sofBn9i1TimqM=&amp;_app_id=central_doc_viewer&amp;center_on_screen=true&amp;width=950&amp;height=800&amp;_dd2=%26f%3Dsld%26c%3Dtrue%26os%3D168841%26oe%3D168842" TargetMode="External"/><Relationship Id="rId711" Type="http://schemas.openxmlformats.org/officeDocument/2006/relationships/hyperlink" Target="fdsup://factset/Doc%20Viewer%20Single?float_window=true&amp;positioning_strategy=center_on_screen&amp;_doc_docfn=U2FsdGVkX1/pNfxTBFjCgogB3lUq3IN3K7W44LBYlrd0hKnIhNecXmWoZdA5QGNisG8mU9KMlqofEfMkTxXmPh0YdHT6cPzH48C5LEi/bTQ=&amp;_app_id=central_doc_viewer&amp;center_on_screen=true&amp;width=950&amp;height=800&amp;_dd2=%26f%3Dsld%26c%3Dtrue%26os%3D265133%26oe%3D265138" TargetMode="External"/><Relationship Id="rId78" Type="http://schemas.openxmlformats.org/officeDocument/2006/relationships/hyperlink" Target="fdsup://factset/Doc%20Viewer%20Single?float_window=true&amp;positioning_strategy=center_on_screen&amp;_doc_docfn=U2FsdGVkX18n7JmyynPK/F1bh/d9Uoy2GJCgn9yXKJW9ZJ1jzL/54DLWAQFtpF45M/0GqTQQ5pKjnwOroOYgbuLvh5ih5Y50os4l9o306So=&amp;_app_id=central_doc_viewer&amp;center_on_screen=true&amp;width=950&amp;height=800&amp;_dd2=%26f%3Dsld%26c%3Dtrue%26os%3D131322%26oe%3D131326" TargetMode="External"/><Relationship Id="rId143" Type="http://schemas.openxmlformats.org/officeDocument/2006/relationships/hyperlink" Target="fdsup://factset/Doc%20Viewer%20Single?float_window=true&amp;positioning_strategy=center_on_screen&amp;_doc_docfn=U2FsdGVkX1+QH07SWLSgnhAsvOFvZ1ZYaGg/B00LXzHoIGcHbVkanWtYLKynXKciJUezw7XZJHy2yh9LuGdOGTHLEs/UHQnlAFbPHQAZkq0=&amp;_app_id=central_doc_viewer&amp;center_on_screen=true&amp;width=950&amp;height=800&amp;_dd2=%26f%3Dsld%26c%3Dtrue%26os%3D157278%26oe%3D157281" TargetMode="External"/><Relationship Id="rId350" Type="http://schemas.openxmlformats.org/officeDocument/2006/relationships/hyperlink" Target="fdsup://factset/Doc%20Viewer%20Single?float_window=true&amp;positioning_strategy=center_on_screen&amp;_doc_docfn=U2FsdGVkX19VctC1/MgSs2CPjWapi0zM5pCJFTcfSIu86b+28ROJHRRXYnPh+qREjGLHQDRHym7zSnO93iLkfRtd67MC8NVgX4lh0J9Ktrw=&amp;_app_id=central_doc_viewer&amp;center_on_screen=true&amp;width=950&amp;height=800&amp;_dd2=%26f%3Dsld%26c%3Dtrue%26os%3D150505%26oe%3D150508" TargetMode="External"/><Relationship Id="rId588" Type="http://schemas.openxmlformats.org/officeDocument/2006/relationships/hyperlink" Target="fdsup://factset/Doc%20Viewer%20Single?float_window=true&amp;positioning_strategy=center_on_screen&amp;_doc_docfn=U2FsdGVkX19xwPm/xHeDBRMB8im1X3JvWoYRqMoIlNvlNWe+UQwsfvGOdjB0PDpkreDLjHmABpFJR/v1H4iV9wqzo+VenRgXEZyhN8sY+CI=&amp;_app_id=central_doc_viewer&amp;center_on_screen=true&amp;width=950&amp;height=800&amp;_dd2=%26f%3Dsld%26c%3Dtrue%26os%3D230773%26oe%3D230778" TargetMode="External"/><Relationship Id="rId9" Type="http://schemas.openxmlformats.org/officeDocument/2006/relationships/hyperlink" Target="fdsup://factset/Doc%20Viewer%20Single?float_window=true&amp;positioning_strategy=center_on_screen&amp;_doc_docfn=U2FsdGVkX194Q6bD1Ru319zboJqN0IHR6cMmlqdgcK0gqpGUic1N6a9mJukIXa8b1UihL/siRFD7mEFAgRH7E1G2RY8CSzDWs6fMu60WcHs=&amp;_app_id=central_doc_viewer&amp;center_on_screen=true&amp;width=950&amp;height=800&amp;_dd2=%26f%3Dsld%26c%3Dtrue%26os%3D237565%26oe%3D237570" TargetMode="External"/><Relationship Id="rId210" Type="http://schemas.openxmlformats.org/officeDocument/2006/relationships/hyperlink" Target="fdsup://factset/Doc%20Viewer%20Single?float_window=true&amp;positioning_strategy=center_on_screen&amp;_doc_docfn=U2FsdGVkX19bHCROmZp1fqFDWFha6O8HdldmsajWW2IctLNYoEx9bHyvN7lHRO7xu+33hCjo3VB3WMNh6dUN4IG2AjlIgDZZ4+hf2rvfiko=&amp;_app_id=central_doc_viewer&amp;center_on_screen=true&amp;width=950&amp;height=800&amp;_dd2=%26f%3Dsld%26c%3Dtrue%26os%3D246495%26oe%3D246498" TargetMode="External"/><Relationship Id="rId448" Type="http://schemas.openxmlformats.org/officeDocument/2006/relationships/hyperlink" Target="fdsup://factset/Doc%20Viewer%20Single?float_window=true&amp;positioning_strategy=center_on_screen&amp;_doc_docfn=U2FsdGVkX19Myar/NJqc48CZBzO4Ywq/q+DzMxH0KR0bLHvesCVwm7sq2fGW+hOQvCtCBF59OwjLplMdZTG0LhmvaumV2R18t4EGgftt9/I=&amp;_app_id=central_doc_viewer&amp;center_on_screen=true&amp;width=950&amp;height=800&amp;_dd2=%26f%3Dsld%26c%3Dtrue%26os%3D144815%26oe%3D144822" TargetMode="External"/><Relationship Id="rId655" Type="http://schemas.openxmlformats.org/officeDocument/2006/relationships/hyperlink" Target="fdsup://factset/Doc%20Viewer%20Single?float_window=true&amp;positioning_strategy=center_on_screen&amp;_doc_docfn=U2FsdGVkX1/zyqVLGodgIZsijM7YKpBKcXQ9BO4HR7V42PIInZ55jiyNwUVErijhnDjjhhd/XJBF19krIrHHSLG5ZC9YPGJM7WU0fK2SeBo=&amp;_app_id=central_doc_viewer&amp;center_on_screen=true&amp;width=950&amp;height=800&amp;_dd2=%26f%3Dsld%26c%3Dtrue%26os%3D513741%26oe%3D513746" TargetMode="External"/><Relationship Id="rId294" Type="http://schemas.openxmlformats.org/officeDocument/2006/relationships/hyperlink" Target="fdsup://factset/Doc%20Viewer%20Single?float_window=true&amp;positioning_strategy=center_on_screen&amp;_doc_docfn=U2FsdGVkX19VqHTvCxrQn1+KKyENqXlTYNDXtsvbHv7XjvA5en3f6uZ0Td180rdgQDoYeX3nZjXdS2rfoVqh6eosa6Cz9j1eO6zQmGi4yhM=&amp;_app_id=central_doc_viewer&amp;center_on_screen=true&amp;width=950&amp;height=800&amp;_dd2=%26f%3Dsld%26c%3Dtrue%26os%3D141233%26oe%3D141236" TargetMode="External"/><Relationship Id="rId308" Type="http://schemas.openxmlformats.org/officeDocument/2006/relationships/hyperlink" Target="fdsup://factset/Doc%20Viewer%20Single?float_window=true&amp;positioning_strategy=center_on_screen&amp;_doc_docfn=U2FsdGVkX1/uREYuT3ilbd2MM4Ok7m340JZemaCqWEymORnfrdWuqX5O4gKvfIjQT95ZD4kCuB0QBW2VwZp6OQp2wIl/F7hFjeqYFZsK9tw=&amp;_app_id=central_doc_viewer&amp;center_on_screen=true&amp;width=950&amp;height=800&amp;_dd2=%26f%3Dsld%26c%3Dtrue%26os%3D206393%26oe%3D206400" TargetMode="External"/><Relationship Id="rId515" Type="http://schemas.openxmlformats.org/officeDocument/2006/relationships/hyperlink" Target="fdsup://factset/Doc%20Viewer%20Single?float_window=true&amp;positioning_strategy=center_on_screen&amp;_doc_docfn=U2FsdGVkX1/aRAb1nhBLHh3u11o1ZQbVTqqwFhnBQ5zfd6kagWEe8NsoWk3GOqXZsvfrMQjJCugL2sRfCqQDLfASgBEZu6izKziTNoDtgoE=&amp;_app_id=central_doc_viewer&amp;center_on_screen=true&amp;width=950&amp;height=800&amp;_dd2=%26f%3Dsld%26c%3Dtrue%26os%3D144185%26oe%3D144189" TargetMode="External"/><Relationship Id="rId722" Type="http://schemas.openxmlformats.org/officeDocument/2006/relationships/hyperlink" Target="fdsup://factset/Doc%20Viewer%20Single?float_window=true&amp;positioning_strategy=center_on_screen&amp;_doc_docfn=U2FsdGVkX1/e8Hsy/HqM3JiiilLABYD+/pWG8SoiwE6QvNVcfWjptVkvwEBciI1sf6bwI4DRjLdY3LURFl9Cesy4/0SC5bOIUGW6BQcVC24=&amp;_app_id=central_doc_viewer&amp;center_on_screen=true&amp;width=950&amp;height=800&amp;_dd2=%26f%3Dsld%26c%3Dtrue%26os%3D216149%26oe%3D216152" TargetMode="External"/><Relationship Id="rId89" Type="http://schemas.openxmlformats.org/officeDocument/2006/relationships/hyperlink" Target="fdsup://factset/Doc%20Viewer%20Single?float_window=true&amp;positioning_strategy=center_on_screen&amp;_doc_docfn=U2FsdGVkX18BCZaw/Sou14rkAMyXc+tO3fjrQwxjM2Bzn1EamHNuitWqI9zzJnGMlhi3U4KYDR2vCuCXwkIcZ2xtKAW+C9Un083jyQnlZSk=&amp;_app_id=central_doc_viewer&amp;center_on_screen=true&amp;width=950&amp;height=800&amp;_dd2=%26f%3Dsld%26c%3Dtrue%26os%3D154371%26oe%3D154376" TargetMode="External"/><Relationship Id="rId154" Type="http://schemas.openxmlformats.org/officeDocument/2006/relationships/hyperlink" Target="fdsup://factset/Doc%20Viewer%20Single?float_window=true&amp;positioning_strategy=center_on_screen&amp;_doc_docfn=U2FsdGVkX19aD3DU0MBYTSNKOKPfklHdb+zOJuqQmL8uPhlKgiiBCJdCknn6SfMQlHtnbIR4xF3MKu17/SfWJzlh1u7+C3t7UTHmWv/bBSw=&amp;_app_id=central_doc_viewer&amp;center_on_screen=true&amp;width=950&amp;height=800&amp;_dd2=%26f%3Dsld%26c%3Dtrue%26os%3D143013%26oe%3D143014" TargetMode="External"/><Relationship Id="rId361" Type="http://schemas.openxmlformats.org/officeDocument/2006/relationships/hyperlink" Target="fdsup://factset/Doc%20Viewer%20Single?float_window=true&amp;positioning_strategy=center_on_screen&amp;_doc_docfn=U2FsdGVkX1/YXWN9xtlL1AvExuPWoVbsV/iVF7LiTjW01zW1AtUMKRNtKh8WMmZPT1ryuzqna5Hp9e8XhvtlC/Q1ouC5nPtzrwio/0lRnyA=&amp;_app_id=central_doc_viewer&amp;center_on_screen=true&amp;width=950&amp;height=800&amp;_dd2=%26f%3Dsld%26c%3Dtrue%26os%3D226137%26oe%3D226142" TargetMode="External"/><Relationship Id="rId599" Type="http://schemas.openxmlformats.org/officeDocument/2006/relationships/hyperlink" Target="fdsup://factset/Doc%20Viewer%20Single?float_window=true&amp;positioning_strategy=center_on_screen&amp;_doc_docfn=U2FsdGVkX18eiO2dL6mtr6R4K8HxIOR16+xht7eIw4yQX6baOQVk7dxd0xHu5+XmpLdCDIqP0EFbZNV58A2x5kFa5qRK7cjs3Df09GbN9Uc=&amp;_app_id=central_doc_viewer&amp;center_on_screen=true&amp;width=950&amp;height=800&amp;_dd2=%26f%3Dsld%26c%3Dtrue%26os%3D173235%26oe%3D173242" TargetMode="External"/><Relationship Id="rId459" Type="http://schemas.openxmlformats.org/officeDocument/2006/relationships/hyperlink" Target="fdsup://factset/Doc%20Viewer%20Single?float_window=true&amp;positioning_strategy=center_on_screen&amp;_doc_docfn=U2FsdGVkX18TZLc9Kjqd+FqxTdjZNeY9umgxD8L41uHvMOIal8cQynfWQMTbS+7I3wvKMUNqTTqkIpgtpBLoU++eOTzsDIcUJdNeQ+PiJVw=&amp;_app_id=central_doc_viewer&amp;center_on_screen=true&amp;width=950&amp;height=800&amp;_dd2=%26f%3Dsld%26c%3Dtrue%26os%3D77460%26oe%3D77465" TargetMode="External"/><Relationship Id="rId666" Type="http://schemas.openxmlformats.org/officeDocument/2006/relationships/hyperlink" Target="fdsup://factset/Doc%20Viewer%20Single?float_window=true&amp;positioning_strategy=center_on_screen&amp;_doc_docfn=U2FsdGVkX193DW4iZWy+6eY1JEKl5SEkL9WoX8ZL/eRMSqVBlDSu12pIdgYn2kTYrNHz5LINwtn4CK41hsRGuv0s9gsl9+IwnkfJSfpCOzg=&amp;_app_id=central_doc_viewer&amp;center_on_screen=true&amp;width=950&amp;height=800&amp;_dd2=%26f%3Dsld%26c%3Dtrue%26os%3D1552702%26oe%3D1552707" TargetMode="External"/><Relationship Id="rId16" Type="http://schemas.openxmlformats.org/officeDocument/2006/relationships/hyperlink" Target="fdsup://factset/Doc%20Viewer%20Single?float_window=true&amp;positioning_strategy=center_on_screen&amp;_doc_docfn=U2FsdGVkX19Sizz3/g8Arel3ZQ+UopnOl8NA+5ruGw2QAvGN+iE0xO/XLPPqozQ55FRDSoKy6HzFZd3EpxpqBcqwJrW0J4fTBmu23aOi5+Y=&amp;_app_id=central_doc_viewer&amp;center_on_screen=true&amp;width=950&amp;height=800&amp;_dd2=%26f%3Dsld%26c%3Dtrue%26os%3D147588%26oe%3D147593" TargetMode="External"/><Relationship Id="rId221" Type="http://schemas.openxmlformats.org/officeDocument/2006/relationships/hyperlink" Target="fdsup://factset/Doc%20Viewer%20Single?float_window=true&amp;positioning_strategy=center_on_screen&amp;_doc_docfn=U2FsdGVkX1/7A4umR3kuFl6ElMnxhvtTc7ngcV9SRRYd9bYgEfhG++nD/iqoWPlJRN31A7zMPydiUkEs7j+ZuyPlLN/3YnLCRMDUy6gWtUY=&amp;_app_id=central_doc_viewer&amp;center_on_screen=true&amp;width=950&amp;height=800&amp;_dd2=%26f%3Dsld%26c%3Dtrue%26os%3D145777%26oe%3D145780" TargetMode="External"/><Relationship Id="rId319" Type="http://schemas.openxmlformats.org/officeDocument/2006/relationships/hyperlink" Target="fdsup://factset/Doc%20Viewer%20Single?float_window=true&amp;positioning_strategy=center_on_screen&amp;_doc_docfn=U2FsdGVkX1/jahIWV2lOQkn8cEtMtPbIeSlJP4KaeR+WjWlrL6P6ucU3U73GFGy58BoN0O6EI+q0/h29ZjombsRToVGAfEly4eMNg2q3kTg=&amp;_app_id=central_doc_viewer&amp;center_on_screen=true&amp;width=950&amp;height=800&amp;_dd2=%26f%3Dsld%26c%3Dtrue%26os%3D138350%26oe%3D138357" TargetMode="External"/><Relationship Id="rId526" Type="http://schemas.openxmlformats.org/officeDocument/2006/relationships/hyperlink" Target="fdsup://factset/Doc%20Viewer%20Single?float_window=true&amp;positioning_strategy=center_on_screen&amp;_doc_docfn=U2FsdGVkX18emQ5VdNl8P1MtyZJ8Puw6haK53PfJ/purHFKRJxe8vXVHUZ+OuoaDGGqschHpAQhfdZz8p0+6PavZ6AAUJpGkaUqWmWNk5Wo=&amp;_app_id=central_doc_viewer&amp;center_on_screen=true&amp;width=950&amp;height=800&amp;_dd2=%26f%3Dsld%26c%3Dtrue%26os%3D80486%26oe%3D80490" TargetMode="External"/><Relationship Id="rId733" Type="http://schemas.openxmlformats.org/officeDocument/2006/relationships/hyperlink" Target="fdsup://factset/Doc%20Viewer%20Single?float_window=true&amp;positioning_strategy=center_on_screen&amp;_doc_docfn=U2FsdGVkX18WjG7Bj1af2X1jCLmmhffkWNWTl6kxTocov+VGuGwM40AGEbtsBS0S46qlApa+BkyFSEWxxZf4ZZz3gCTTfYjEq3YBIq55iqM=&amp;_app_id=central_doc_viewer&amp;center_on_screen=true&amp;width=950&amp;height=800&amp;_dd2=%26f%3Dsld%26c%3Dtrue%26os%3D147622%26oe%3D147625" TargetMode="External"/><Relationship Id="rId165" Type="http://schemas.openxmlformats.org/officeDocument/2006/relationships/hyperlink" Target="fdsup://factset/Doc%20Viewer%20Single?float_window=true&amp;positioning_strategy=center_on_screen&amp;_doc_docfn=U2FsdGVkX19b/PDhTZLxrgfYZKHMu4fGMf6GCfBE9gEPyI9x0ceX6aHFTtSTL64luY64n6NQuY03RaC8tYLZtt/tKY/vxz6TkOKkc7QbVY4=&amp;_app_id=central_doc_viewer&amp;center_on_screen=true&amp;width=950&amp;height=800&amp;_dd2=%26f%3Dsld%26c%3Dtrue%26os%3D134123%26oe%3D134125" TargetMode="External"/><Relationship Id="rId372" Type="http://schemas.openxmlformats.org/officeDocument/2006/relationships/hyperlink" Target="fdsup://factset/Doc%20Viewer%20Single?float_window=true&amp;positioning_strategy=center_on_screen&amp;_doc_docfn=U2FsdGVkX1/9JC0hj7sNgOkcHjYRrVqQ+T+Gamm5mo7glyydSFC1NBZjSzlZGvf/XVrj1NpI4RfprvI7/waVQXz/7MrBc+rgjSpvMeQsGnY=&amp;_app_id=central_doc_viewer&amp;center_on_screen=true&amp;width=950&amp;height=800&amp;_dd2=%26f%3Dsld%26c%3Dtrue%26os%3D166800%26oe%3D166805" TargetMode="External"/><Relationship Id="rId677" Type="http://schemas.openxmlformats.org/officeDocument/2006/relationships/hyperlink" Target="fdsup://factset/Doc%20Viewer%20Single?float_window=true&amp;positioning_strategy=center_on_screen&amp;_doc_docfn=U2FsdGVkX18K/zXPmMid3sQL7nCzlZoEtXS3wnAJmp7lsbgrGgCe32UKH4UW+GJ3pAV3bkB4YEdJoXjAcrm2PK28tLO5lbjXG8xMwQr4fMk=&amp;_app_id=central_doc_viewer&amp;center_on_screen=true&amp;width=950&amp;height=800&amp;_dd2=%26f%3Dsld%26c%3Dtrue%26os%3D494868%26oe%3D494873" TargetMode="External"/><Relationship Id="rId232" Type="http://schemas.openxmlformats.org/officeDocument/2006/relationships/hyperlink" Target="fdsup://factset/Doc%20Viewer%20Single?float_window=true&amp;positioning_strategy=center_on_screen&amp;_doc_docfn=U2FsdGVkX18syWVE/3pr3K6x5UdXtdZvc5ceOvZpYrarBZ2nJNSsENqblV/a7Mv6kpu89cRfyXwY2mnuQLmAV6qpaG1pka6GTZAvAf/VksM=&amp;_app_id=central_doc_viewer&amp;center_on_screen=true&amp;width=950&amp;height=800&amp;_dd2=%26f%3Dsld%26c%3Dtrue%26os%3D194112%26oe%3D194117" TargetMode="External"/><Relationship Id="rId27" Type="http://schemas.openxmlformats.org/officeDocument/2006/relationships/hyperlink" Target="fdsup://factset/Doc%20Viewer%20Single?float_window=true&amp;positioning_strategy=center_on_screen&amp;_doc_docfn=U2FsdGVkX189b+vn9Pr7H4GwVVgMfm0IxsDjyhqCj3N3yjo9usKUpKGbpKukbvPvPfQCDvhDS4tFUdVb41Kq6qqWztoIsCDCu8OzVkO2oBM=&amp;_app_id=central_doc_viewer&amp;center_on_screen=true&amp;width=950&amp;height=800&amp;_dd2=%26f%3Dsld%26c%3Dtrue%26os%3D122672%26oe%3D122677" TargetMode="External"/><Relationship Id="rId537" Type="http://schemas.openxmlformats.org/officeDocument/2006/relationships/hyperlink" Target="fdsup://factset/Doc%20Viewer%20Single?float_window=true&amp;positioning_strategy=center_on_screen&amp;_doc_docfn=U2FsdGVkX19A6wftscVCtO5XcLkyzNfIEP7O7rq7bqgIxvlAz+fwy2OHp1IfrYN0qv2HPq/lzBpmwB05pIAueizodv5TkX2wfm9URD8HK5o=&amp;_app_id=central_doc_viewer&amp;center_on_screen=true&amp;width=950&amp;height=800&amp;_dd2=%26f%3Dsld%26c%3Dtrue%26os%3D257603%26oe%3D257608" TargetMode="External"/><Relationship Id="rId744" Type="http://schemas.openxmlformats.org/officeDocument/2006/relationships/hyperlink" Target="fdsup://factset/Doc%20Viewer%20Single?float_window=true&amp;positioning_strategy=center_on_screen&amp;_doc_docfn=U2FsdGVkX1+2h95vAVIoGy0pRyKUGYkxfXkAnoseMaHdyAg/KZCMVtTUut71OTayjAdbMNEfMiQah0qItf01dima+pzt6CvVp5JdseCMyWo=&amp;_app_id=central_doc_viewer&amp;center_on_screen=true&amp;width=950&amp;height=800&amp;_dd2=%26f%3Dsld%26c%3Dtrue%26os%3D156769%26oe%3D156772" TargetMode="External"/><Relationship Id="rId80" Type="http://schemas.openxmlformats.org/officeDocument/2006/relationships/hyperlink" Target="fdsup://factset/Doc%20Viewer%20Single?float_window=true&amp;positioning_strategy=center_on_screen&amp;_doc_docfn=U2FsdGVkX1/TdjoqXAWZSmZKZv6MrzNc3c37J0EuYp8OR1roMLqoTVDGOh+0BhG5uqIRjfYWZQ1kh9YXxhJxxq6FOv4Qp50mwd4fCmp3gLY=&amp;_app_id=central_doc_viewer&amp;center_on_screen=true&amp;width=950&amp;height=800&amp;_dd2=%26f%3Dsld%26c%3Dtrue%26os%3D141473%26oe%3D141478" TargetMode="External"/><Relationship Id="rId176" Type="http://schemas.openxmlformats.org/officeDocument/2006/relationships/hyperlink" Target="fdsup://factset/Doc%20Viewer%20Single?float_window=true&amp;positioning_strategy=center_on_screen&amp;_doc_docfn=U2FsdGVkX19kv7MOqITlatIQBf5wXuR9ppdBuKvoj4eUTeXGmximDBfWSOc/WWLMJSkiSbu1NF9sdqy2NE87XbihEGF6V7tolF0cNlluTcU=&amp;_app_id=central_doc_viewer&amp;center_on_screen=true&amp;width=950&amp;height=800&amp;_dd2=%26f%3Dsld%26c%3Dtrue%26os%3D69415%26oe%3D69420" TargetMode="External"/><Relationship Id="rId383" Type="http://schemas.openxmlformats.org/officeDocument/2006/relationships/hyperlink" Target="fdsup://factset/Doc%20Viewer%20Single?float_window=true&amp;positioning_strategy=center_on_screen&amp;_doc_docfn=U2FsdGVkX19/amykHfRQ+xgUFphu+AWG32yzlJJvraaaRh9flpXImJfVCVl+jGnwZhQnlRaAmrgPhadeaxZyPXenDUgnzzfWp+mUBurPrCM=&amp;_app_id=central_doc_viewer&amp;center_on_screen=true&amp;width=950&amp;height=800&amp;_dd2=%26f%3Dsld%26c%3Dtrue%26os%3D208143%26oe%3D208148" TargetMode="External"/><Relationship Id="rId590" Type="http://schemas.openxmlformats.org/officeDocument/2006/relationships/hyperlink" Target="fdsup://factset/Doc%20Viewer%20Single?float_window=true&amp;positioning_strategy=center_on_screen&amp;_doc_docfn=U2FsdGVkX18yKayrD3f3Wvi96/Fvjw4wV+Ps0MhrwnkVkjpQKnJCc9G5kZFPd788BWqEq++frdQIhklRoHctis81pEci12ZfCE4DqoeGScQ=&amp;_app_id=central_doc_viewer&amp;center_on_screen=true&amp;width=950&amp;height=800&amp;_dd2=%26f%3Dsld%26c%3Dtrue%26os%3D153386%26oe%3D153393" TargetMode="External"/><Relationship Id="rId604" Type="http://schemas.openxmlformats.org/officeDocument/2006/relationships/hyperlink" Target="fdsup://factset/Doc%20Viewer%20Single?float_window=true&amp;positioning_strategy=center_on_screen&amp;_doc_docfn=U2FsdGVkX1/ECBJxnZZ5bh1LvTc4DNY1+pp048Ce7zHhlUXVVu/YCvzkU41uMka4RtUPzGMIhfLalue4CXTPBfCqW9nTimv4+0ci90aiulI=&amp;_app_id=central_doc_viewer&amp;center_on_screen=true&amp;width=950&amp;height=800&amp;_dd2=%26f%3Dsld%26c%3Dtrue%26os%3D144998%26oe%3D145003" TargetMode="External"/><Relationship Id="rId243" Type="http://schemas.openxmlformats.org/officeDocument/2006/relationships/hyperlink" Target="fdsup://factset/Doc%20Viewer%20Single?float_window=true&amp;positioning_strategy=center_on_screen&amp;_doc_docfn=U2FsdGVkX1+rVQSWMGF+fchrhI/Xf+KrOUOjeG8j3M6fww/TJfmOKXFXc5kWrF9zo8O33bk0W9nl4YH2zTzbHbSq35i9gv3AbIh7oBRrNDM=&amp;_app_id=central_doc_viewer&amp;center_on_screen=true&amp;width=950&amp;height=800&amp;_dd2=%26f%3Dsld%26c%3Dtrue%26os%3D160786%26oe%3D160791" TargetMode="External"/><Relationship Id="rId450" Type="http://schemas.openxmlformats.org/officeDocument/2006/relationships/hyperlink" Target="fdsup://factset/Doc%20Viewer%20Single?float_window=true&amp;positioning_strategy=center_on_screen&amp;_doc_docfn=U2FsdGVkX1/PJTAjT6oSZ+bLh8BVdrKz0KCr6K+mLrDvZqgZUuPC4RaM8krLygd5isv2GVrlTQDmeggen6o2nRvzBmmKACtMx8zO+4VbJII=&amp;_app_id=central_doc_viewer&amp;center_on_screen=true&amp;width=950&amp;height=800&amp;_dd2=%26f%3Dsld%26c%3Dtrue%26os%3D155018%26oe%3D155025" TargetMode="External"/><Relationship Id="rId688" Type="http://schemas.openxmlformats.org/officeDocument/2006/relationships/hyperlink" Target="fdsup://factset/Doc%20Viewer%20Single?float_window=true&amp;positioning_strategy=center_on_screen&amp;_doc_docfn=U2FsdGVkX19NZ7FsMc4FyXj0s0AdPY+x3nAxhdSDISSBsTt6UznQKWyA6hQeRxiJ9+63gE6P3vXdlbAN1aGjznxpWV29mND04/KR5RompII=&amp;_app_id=central_doc_viewer&amp;center_on_screen=true&amp;width=950&amp;height=800&amp;_dd2=%26f%3Dsld%26c%3Dtrue%26os%3D233817%26oe%3D233823" TargetMode="External"/><Relationship Id="rId38" Type="http://schemas.openxmlformats.org/officeDocument/2006/relationships/hyperlink" Target="fdsup://factset/Doc%20Viewer%20Single?float_window=true&amp;positioning_strategy=center_on_screen&amp;_doc_docfn=U2FsdGVkX19vgZoewBYmD6lywjC8Jy7jFQal+YHtGitdBuGVSEWvdDW/cYPKzd1/SAdSzzSjY9C+3a7SBUsh8DVEPvHIUnLpLMv21WLXlkU=&amp;_app_id=central_doc_viewer&amp;center_on_screen=true&amp;width=950&amp;height=800&amp;_dd2=%26f%3Dsld%26c%3Dtrue%26os%3D140503%26oe%3D140508" TargetMode="External"/><Relationship Id="rId103" Type="http://schemas.openxmlformats.org/officeDocument/2006/relationships/hyperlink" Target="fdsup://factset/Doc%20Viewer%20Single?float_window=true&amp;positioning_strategy=center_on_screen&amp;_doc_docfn=U2FsdGVkX18ywYk6oc701DFG/c8pjlsNMzKwfmqtpAbDFjrsTIdgPsN0EQc1wsPj4CrK+VV/U0oJada2pS9gmVUc98tF0dYMdHoSp/ph2Rc=&amp;_app_id=central_doc_viewer&amp;center_on_screen=true&amp;width=950&amp;height=800&amp;_dd2=%26f%3Dsld%26c%3Dtrue%26os%3D131834%26oe%3D131836" TargetMode="External"/><Relationship Id="rId310" Type="http://schemas.openxmlformats.org/officeDocument/2006/relationships/hyperlink" Target="fdsup://factset/Doc%20Viewer%20Single?float_window=true&amp;positioning_strategy=center_on_screen&amp;_doc_docfn=U2FsdGVkX1/fsdBivi04aQC3daYduL6nN5Vqn+Pex4YmzhbZ8gCbVY/PpZrFYQv+kOna1Buthh7yFHZRLJAmeYISxFYzofyiKOQD+KpSKhg=&amp;_app_id=central_doc_viewer&amp;center_on_screen=true&amp;width=950&amp;height=800&amp;_dd2=%26f%3Dsld%26c%3Dtrue%26os%3D250220%26oe%3D250227" TargetMode="External"/><Relationship Id="rId548" Type="http://schemas.openxmlformats.org/officeDocument/2006/relationships/hyperlink" Target="fdsup://factset/Doc%20Viewer%20Single?float_window=true&amp;positioning_strategy=center_on_screen&amp;_doc_docfn=U2FsdGVkX1+uQmqBHEiqYMXY08HOhCtcLuhxl9VREYlH8P8nvLGhOPQ8UPlb2//LneSpJOdt9nJI7mbVRhUYTut0ddT2IkToRsRY4SxZGaw=&amp;_app_id=central_doc_viewer&amp;center_on_screen=true&amp;width=950&amp;height=800&amp;_dd2=%26f%3Dsld%26c%3Dtrue%26os%3D152820%26oe%3D152823" TargetMode="External"/><Relationship Id="rId755" Type="http://schemas.openxmlformats.org/officeDocument/2006/relationships/hyperlink" Target="fdsup://factset/Doc%20Viewer%20Single?float_window=true&amp;positioning_strategy=center_on_screen&amp;_doc_docfn=U2FsdGVkX19VYdpNTNHQlYYcV4vyM2+eiW/6UBMim8FFQ8RAsXTYdC8gr5/WkT2CAivivAGJFL8LFH2gyGNy3zg6e58os45LoiqcMJMo4/w=&amp;_app_id=central_doc_viewer&amp;center_on_screen=true&amp;width=950&amp;height=800&amp;_dd2=%26f%3Dsld%26c%3Dtrue%26os%3D158255%26oe%3D158258" TargetMode="External"/><Relationship Id="rId91" Type="http://schemas.openxmlformats.org/officeDocument/2006/relationships/hyperlink" Target="fdsup://factset/Doc%20Viewer%20Single?float_window=true&amp;positioning_strategy=center_on_screen&amp;_doc_docfn=U2FsdGVkX18CkXxPnhbUnyXEn/ub3mMmKckVNtX7ILEUVQdGrpDqTjVK/PPiI/PFmRVCDifjMCYTCWMr6XtR1PZXxB87Y+E8DqeVI/WvD5I=&amp;_app_id=central_doc_viewer&amp;center_on_screen=true&amp;width=950&amp;height=800&amp;_dd2=%26f%3Dsld%26c%3Dtrue%26os%3D142692%26oe%3D142697" TargetMode="External"/><Relationship Id="rId187" Type="http://schemas.openxmlformats.org/officeDocument/2006/relationships/hyperlink" Target="fdsup://factset/Doc%20Viewer%20Single?float_window=true&amp;positioning_strategy=center_on_screen&amp;_doc_docfn=U2FsdGVkX19zo+vUvSEnM3iKcCmd/NK/E5xa1I7G0F9DshBoVK/6a3Mrj/2nF/VfV3l3P5EgS7hv8kTwynJj0dq3y8pvLhdyHOxGYXBF1zs=&amp;_app_id=central_doc_viewer&amp;center_on_screen=true&amp;width=950&amp;height=800&amp;_dd2=%26f%3Dsld%26c%3Dtrue%26os%3D233022%26oe%3D233025" TargetMode="External"/><Relationship Id="rId394" Type="http://schemas.openxmlformats.org/officeDocument/2006/relationships/hyperlink" Target="fdsup://factset/Doc%20Viewer%20Single?float_window=true&amp;positioning_strategy=center_on_screen&amp;_doc_docfn=U2FsdGVkX1/GhYKqzxhvoTTNA87NNKyqhZP2kwCAn93e4/FqUT31qmBQhclLeSKiqr9rz6zCJCONdXPm4JH5lF1LbvbqhrVW8WLBHyOiMRo=&amp;_app_id=central_doc_viewer&amp;center_on_screen=true&amp;width=950&amp;height=800&amp;_dd2=%26f%3Dsld%26c%3Dtrue%26os%3D140108%26oe%3D140113" TargetMode="External"/><Relationship Id="rId408" Type="http://schemas.openxmlformats.org/officeDocument/2006/relationships/hyperlink" Target="fdsup://factset/Doc%20Viewer%20Single?float_window=true&amp;positioning_strategy=center_on_screen&amp;_doc_docfn=U2FsdGVkX18KzE62LuqccUPBvsDXP8OVhGn4imrr+7Na629+4/0QeMTPe+hQvhQwnhuykKlx7xQVYJE4j9tj2hkYwotBlgX367KSfpsnSZ0=&amp;_app_id=central_doc_viewer&amp;center_on_screen=true&amp;width=950&amp;height=800&amp;_dd2=%26f%3Dsld%26c%3Dtrue%26os%3D240728%26oe%3D240731" TargetMode="External"/><Relationship Id="rId615" Type="http://schemas.openxmlformats.org/officeDocument/2006/relationships/hyperlink" Target="fdsup://factset/Doc%20Viewer%20Single?float_window=true&amp;positioning_strategy=center_on_screen&amp;_doc_docfn=U2FsdGVkX19smCDSJAOmQKzLy3R4kodYoQQwmcIUlVm1qPzRPSoq8yqrUw5kupfTnCSBRKghci86XKqOyILVTatFciMlx+uYMghL64qpOhk=&amp;_app_id=central_doc_viewer&amp;center_on_screen=true&amp;width=950&amp;height=800&amp;_dd2=%26f%3Dsld%26c%3Dtrue%26os%3D155133%26oe%3D155137" TargetMode="External"/><Relationship Id="rId254" Type="http://schemas.openxmlformats.org/officeDocument/2006/relationships/hyperlink" Target="fdsup://factset/Doc%20Viewer%20Single?float_window=true&amp;positioning_strategy=center_on_screen&amp;_doc_docfn=U2FsdGVkX1/jDAyZCfGZt3oYotXnvx6hQGYGDw8nXPyYAuYdXdMLqzQ4rHAslBL5RD8aa28jtvc6g4rpgca0tftJQ6J2G6kGRPuFH26zZCI=&amp;_app_id=central_doc_viewer&amp;center_on_screen=true&amp;width=950&amp;height=800&amp;_dd2=%26f%3Dsld%26c%3Dtrue%26os%3D145755%26oe%3D145760" TargetMode="External"/><Relationship Id="rId699" Type="http://schemas.openxmlformats.org/officeDocument/2006/relationships/hyperlink" Target="fdsup://factset/Doc%20Viewer%20Single?float_window=true&amp;positioning_strategy=center_on_screen&amp;_doc_docfn=U2FsdGVkX19S+aNfJp0zNuwjAYn2Z/0gglC2T7GThlL80BRoIcYEn442bSyEULAUamp5oi45vWDPpnwXLsFeepWcjcJLAyrhFCrkd2yvFYI=&amp;_app_id=central_doc_viewer&amp;center_on_screen=true&amp;width=950&amp;height=800&amp;_dd2=%26f%3Dsld%26c%3Dtrue%26os%3D177510%26oe%3D177515" TargetMode="External"/><Relationship Id="rId49" Type="http://schemas.openxmlformats.org/officeDocument/2006/relationships/hyperlink" Target="fdsup://factset/Doc%20Viewer%20Single?float_window=true&amp;positioning_strategy=center_on_screen&amp;_doc_docfn=U2FsdGVkX1/SpYWDIpDAjq1m/omY54lCkpMCJc9ApY14G+8uXUtOq9nNcMkZuyFXUbWaOUqSHnS6VW+KpKen4wDg9ErLR8YuDOqKi1hFKH0=&amp;_app_id=central_doc_viewer&amp;center_on_screen=true&amp;width=950&amp;height=800&amp;_dd2=%26f%3Dsld%26c%3Dtrue%26os%3D142855%26oe%3D142860" TargetMode="External"/><Relationship Id="rId114" Type="http://schemas.openxmlformats.org/officeDocument/2006/relationships/hyperlink" Target="fdsup://factset/Doc%20Viewer%20Single?float_window=true&amp;positioning_strategy=center_on_screen&amp;_doc_docfn=U2FsdGVkX18cbGC6BixyuNrsJ7e3rwQR/etjlQmq22xC6ABEvc8OQbPmstC7/vd2jcvQUA0TkFH4dod2L7Rfets2YJgkMs4wfT2ABa1gjw8=&amp;_app_id=central_doc_viewer&amp;center_on_screen=true&amp;width=950&amp;height=800&amp;_dd2=%26f%3Dsld%26c%3Dtrue%26os%3D155098%26oe%3D155101" TargetMode="External"/><Relationship Id="rId461" Type="http://schemas.openxmlformats.org/officeDocument/2006/relationships/hyperlink" Target="fdsup://factset/Doc%20Viewer%20Single?float_window=true&amp;positioning_strategy=center_on_screen&amp;_doc_docfn=U2FsdGVkX1+oZ/N4D2ssxXSQWPfgyX93CNmMP4jvsgAYTpVTICBpYoXDS3ukhMfvOpfQxP7T0td8FBt9d1EXlnp06q6ej8SH+D7ySzpa1UI=&amp;_app_id=central_doc_viewer&amp;center_on_screen=true&amp;width=950&amp;height=800&amp;_dd2=%26f%3Dsld%26c%3Dtrue%26os%3D140701%26oe%3D140704" TargetMode="External"/><Relationship Id="rId559" Type="http://schemas.openxmlformats.org/officeDocument/2006/relationships/hyperlink" Target="fdsup://factset/Doc%20Viewer%20Single?float_window=true&amp;positioning_strategy=center_on_screen&amp;_doc_docfn=U2FsdGVkX18WZ2TRXd+A4WevbSDx3kzLxMkdsTf6EYj++p0BszFSjD3p7Vc8UrhBCDKLd0E9PAuKY08zKVwgAQQftwnFOEDjb5/84JBoHu0=&amp;_app_id=central_doc_viewer&amp;center_on_screen=true&amp;width=950&amp;height=800&amp;_dd2=%26f%3Dsld%26c%3Dtrue%26os%3D201512%26oe%3D201513" TargetMode="External"/><Relationship Id="rId198" Type="http://schemas.openxmlformats.org/officeDocument/2006/relationships/hyperlink" Target="fdsup://factset/Doc%20Viewer%20Single?float_window=true&amp;positioning_strategy=center_on_screen&amp;_doc_docfn=U2FsdGVkX183r/ECi/7QxixAPOxswqR8BDwSTPhoEeCVj4hiq7DuOAeUyYVFJ/MkAInluVgG6Cb7WaA0rSclP8bbf9Vy7esO74x3NVMwXUs=&amp;_app_id=central_doc_viewer&amp;center_on_screen=true&amp;width=950&amp;height=800&amp;_dd2=%26f%3Dsld%26c%3Dtrue%26os%3D136428%26oe%3D136433" TargetMode="External"/><Relationship Id="rId321" Type="http://schemas.openxmlformats.org/officeDocument/2006/relationships/hyperlink" Target="fdsup://factset/Doc%20Viewer%20Single?float_window=true&amp;positioning_strategy=center_on_screen&amp;_doc_docfn=U2FsdGVkX1/KNRJJq4FkuvSE3ujcnEibFvb29I3N5mUegrSSfGB7JmTY/NsvebrBwnuz/0JqqalU3mGYCqkEGFbGXYLCLOYAydbTa7U+q10=&amp;_app_id=central_doc_viewer&amp;center_on_screen=true&amp;width=950&amp;height=800&amp;_dd2=%26f%3Dsld%26c%3Dtrue%26os%3D148535%26oe%3D148542" TargetMode="External"/><Relationship Id="rId419" Type="http://schemas.openxmlformats.org/officeDocument/2006/relationships/hyperlink" Target="fdsup://factset/Doc%20Viewer%20Single?float_window=true&amp;positioning_strategy=center_on_screen&amp;_doc_docfn=U2FsdGVkX18fEy8TQlDAG/zfigviXpWiHlEPy13iK9EAET8sskCxIwgeZf+wcPYLmqQplLMmw4JjiMXRuh8GqGebHPH+qUwjaqronur8wE0=&amp;_app_id=central_doc_viewer&amp;center_on_screen=true&amp;width=950&amp;height=800&amp;_dd2=%26f%3Dsld%26c%3Dtrue%26os%3D150847%26oe%3D150851" TargetMode="External"/><Relationship Id="rId626" Type="http://schemas.openxmlformats.org/officeDocument/2006/relationships/hyperlink" Target="fdsup://factset/Doc%20Viewer%20Single?float_window=true&amp;positioning_strategy=center_on_screen&amp;_doc_docfn=U2FsdGVkX194589gxXoDpFqFgSgkwcdTF9I7APA0PliCRNU4kXP6zoKZNFHQvab7/TgkGiuCs0Vjyd7RVWyzLP2tuSelDKYYz21oP0MyoQs=&amp;_app_id=central_doc_viewer&amp;center_on_screen=true&amp;width=950&amp;height=800&amp;_dd2=%26f%3Dsld%26c%3Dtrue%26os%3D157005%26oe%3D157009" TargetMode="External"/><Relationship Id="rId265" Type="http://schemas.openxmlformats.org/officeDocument/2006/relationships/hyperlink" Target="fdsup://factset/Doc%20Viewer%20Single?float_window=true&amp;positioning_strategy=center_on_screen&amp;_doc_docfn=U2FsdGVkX18oo9s1abTEmnliWIV3L21yuCQ0FLnUKzWBag2Ly7fjB2vb/4JNzM3HP5VJ6qH27qgLTBVWUUuYcBnxl5uXpVNIwgr6zWkG268=&amp;_app_id=central_doc_viewer&amp;center_on_screen=true&amp;width=950&amp;height=800&amp;_dd2=%26f%3Dsld%26c%3Dtrue%26os%3D136863%26oe%3D136866" TargetMode="External"/><Relationship Id="rId472" Type="http://schemas.openxmlformats.org/officeDocument/2006/relationships/hyperlink" Target="fdsup://factset/Doc%20Viewer%20Single?float_window=true&amp;positioning_strategy=center_on_screen&amp;_doc_docfn=U2FsdGVkX18HQJkliZF7GgoG3nMNeMsWtMCM5mFlEAP/lODTS+39lTT4GYiQI4xexsVru6XebP/Q4blr+FuG6Uv66dAVU53BXQqTL59AHWQ=&amp;_app_id=central_doc_viewer&amp;center_on_screen=true&amp;width=950&amp;height=800&amp;_dd2=%26f%3Dsld%26c%3Dtrue%26os%3D168128%26oe%3D168130" TargetMode="External"/><Relationship Id="rId125" Type="http://schemas.openxmlformats.org/officeDocument/2006/relationships/hyperlink" Target="fdsup://factset/Doc%20Viewer%20Single?float_window=true&amp;positioning_strategy=center_on_screen&amp;_doc_docfn=U2FsdGVkX18cyYokHgh/3Jl1BrjrWdOeU8ueUIRccltFxzBp8lnX9bNK9AjKXIuiPhhh2U/t6gHuHXUJSHUX/CH0UERhsUF7SUE6aNMX1hc=&amp;_app_id=central_doc_viewer&amp;center_on_screen=true&amp;width=950&amp;height=800&amp;_dd2=%26f%3Dsld%26c%3Dtrue%26os%3D144679%26oe%3D144682" TargetMode="External"/><Relationship Id="rId332" Type="http://schemas.openxmlformats.org/officeDocument/2006/relationships/hyperlink" Target="fdsup://factset/Doc%20Viewer%20Single?float_window=true&amp;positioning_strategy=center_on_screen&amp;_doc_docfn=U2FsdGVkX18WO8sfqBScl1PCPrNH275PNMyytweSTHjumB+ZLDJQWmMWLehUL4RVuFfvjbOesseTWklAjmFRPaqsaZecF4y7XfAzG/Ru6UA=&amp;_app_id=central_doc_viewer&amp;center_on_screen=true&amp;width=950&amp;height=800&amp;_dd2=%26f%3Dsld%26c%3Dtrue%26os%3D196814%26oe%3D196817" TargetMode="External"/><Relationship Id="rId637" Type="http://schemas.openxmlformats.org/officeDocument/2006/relationships/hyperlink" Target="fdsup://factset/Doc%20Viewer%20Single?float_window=true&amp;positioning_strategy=center_on_screen&amp;_doc_docfn=U2FsdGVkX18wMxSQdTs4/WsyZpx/b2e0X2h8XHiiVQWnE1/1iidMxvMb1MIMrDAJ1oXKgmzyZk/3yti/q4vz0xt/7tZW0VI7yfIqOAJa/sg=&amp;_app_id=central_doc_viewer&amp;center_on_screen=true&amp;width=950&amp;height=800&amp;_dd2=%26f%3Dsld%26c%3Dtrue%26os%3D262446%26oe%3D262451" TargetMode="External"/><Relationship Id="rId276" Type="http://schemas.openxmlformats.org/officeDocument/2006/relationships/hyperlink" Target="fdsup://factset/Doc%20Viewer%20Single?float_window=true&amp;positioning_strategy=center_on_screen&amp;_doc_docfn=U2FsdGVkX19QW8/qGN37b2iCmhDeVauRNEEwRq6sOZyrlh69dlT0BZNDfezc24YNZ/sp1RqeqNkgDJMZL12qM+xJu2pzCcBh73iQvKzTV1k=&amp;_app_id=central_doc_viewer&amp;center_on_screen=true&amp;width=950&amp;height=800&amp;_dd2=%26f%3Dsld%26c%3Dtrue%26os%3D75985%26oe%3D75990" TargetMode="External"/><Relationship Id="rId483" Type="http://schemas.openxmlformats.org/officeDocument/2006/relationships/hyperlink" Target="fdsup://factset/Doc%20Viewer%20Single?float_window=true&amp;positioning_strategy=center_on_screen&amp;_doc_docfn=U2FsdGVkX19M79ZMwLrIkAbWakq3E+cB/aL+ikqMQFJYuHFcckcDHQC5EOYpznJf2Ag/sVXtxLwJ/eJjpcD9qk9tFIACiQ7KNla4IgVAaxI=&amp;_app_id=central_doc_viewer&amp;center_on_screen=true&amp;width=950&amp;height=800&amp;_dd2=%26f%3Dsld%26c%3Dtrue%26os%3D153629%26oe%3D153632" TargetMode="External"/><Relationship Id="rId690" Type="http://schemas.openxmlformats.org/officeDocument/2006/relationships/hyperlink" Target="fdsup://factset/Doc%20Viewer%20Single?float_window=true&amp;positioning_strategy=center_on_screen&amp;_doc_docfn=U2FsdGVkX1+qGVy2z/LAshfOKHXhL+QedAUbHQN6UPWEUHHtxUDdMsl+2F9GzFquz/QrpCEu7rPNb8vHppsmEB5qw42QWJWgza/RYGtGA7Q=&amp;_app_id=central_doc_viewer&amp;center_on_screen=true&amp;width=950&amp;height=800&amp;_dd2=%26f%3Dsld%26c%3Dtrue%26os%3D156446%26oe%3D156451" TargetMode="External"/><Relationship Id="rId704" Type="http://schemas.openxmlformats.org/officeDocument/2006/relationships/hyperlink" Target="fdsup://factset/Doc%20Viewer%20Single?float_window=true&amp;positioning_strategy=center_on_screen&amp;_doc_docfn=U2FsdGVkX1+qthUBOmaUllfMpxSZv2FEdCiuca4TrUfjpo2oNy/KKvnFOqbC/3ZRdvM0ItUOn1t/5J/4/2u1kN72Aefbw3h0TE21byM0+Y4=&amp;_app_id=central_doc_viewer&amp;center_on_screen=true&amp;width=950&amp;height=800&amp;_dd2=%26f%3Dsld%26c%3Dtrue%26os%3D231356%26oe%3D231359" TargetMode="External"/><Relationship Id="rId40" Type="http://schemas.openxmlformats.org/officeDocument/2006/relationships/hyperlink" Target="fdsup://factset/Doc%20Viewer%20Single?float_window=true&amp;positioning_strategy=center_on_screen&amp;_doc_docfn=U2FsdGVkX18u0nHcHQVrZBw5P7OJFW0L4XqzBsgqJFLVrb3a9vinK0BwzAVHvTqpgcfdEJXSwgJiFPjbc3vXklDhFhVZ6EOookKXGaFndvg=&amp;_app_id=central_doc_viewer&amp;center_on_screen=true&amp;width=950&amp;height=800&amp;_dd2=%26f%3Dsld%26c%3Dtrue%26os%3D131252%26oe%3D131257" TargetMode="External"/><Relationship Id="rId136" Type="http://schemas.openxmlformats.org/officeDocument/2006/relationships/hyperlink" Target="fdsup://factset/Doc%20Viewer%20Single?float_window=true&amp;positioning_strategy=center_on_screen&amp;_doc_docfn=U2FsdGVkX18kSL7adDc+YJrbnbe1Jzzrhgb/0XrDb+S9ySLrEmZ8iETY2uGN+lGugoBWmsuq7bHdbjfxbjDCTuT2OQsal6BWy30/2yTkvJU=&amp;_app_id=central_doc_viewer&amp;center_on_screen=true&amp;width=950&amp;height=800&amp;_dd2=%26f%3Dsld%26c%3Dtrue%26os%3D220254%26oe%3D220257" TargetMode="External"/><Relationship Id="rId343" Type="http://schemas.openxmlformats.org/officeDocument/2006/relationships/hyperlink" Target="fdsup://factset/Doc%20Viewer%20Single?float_window=true&amp;positioning_strategy=center_on_screen&amp;_doc_docfn=U2FsdGVkX19pQlWsxdeLFF3yDKo9l4OdNwJaBEtZu67Av4t8XkGAK4Go3s+TsUZi4zSDn4QuOJpPQhKWPh5Jm6GY/eGNg1z0YmiKSfyKnas=&amp;_app_id=central_doc_viewer&amp;center_on_screen=true&amp;width=950&amp;height=800&amp;_dd2=%26f%3Dsld%26c%3Dtrue%26os%3D164495%26oe%3D164500" TargetMode="External"/><Relationship Id="rId550" Type="http://schemas.openxmlformats.org/officeDocument/2006/relationships/hyperlink" Target="fdsup://factset/Doc%20Viewer%20Single?float_window=true&amp;positioning_strategy=center_on_screen&amp;_doc_docfn=U2FsdGVkX18mX7TVrQgH7hBz4a//0hRoGpn/UlIUqdGr4pnIFP5bXZazwsNqZvQkSVkJ/VhiFKV9Bar41xi0x28YGs8wd1hN0dLbGcICilU=&amp;_app_id=central_doc_viewer&amp;center_on_screen=true&amp;width=950&amp;height=800&amp;_dd2=%26f%3Dsld%26c%3Dtrue%26os%3D143984%26oe%3D143987" TargetMode="External"/><Relationship Id="rId203" Type="http://schemas.openxmlformats.org/officeDocument/2006/relationships/hyperlink" Target="fdsup://factset/Doc%20Viewer%20Single?float_window=true&amp;positioning_strategy=center_on_screen&amp;_doc_docfn=U2FsdGVkX18OfWx58TXVkxqnMmCpkbcIiUSX9OpgVmm14Uwn6AAkLPWTScouO3pTOkxRonsrRGnjBVuZkFB0f752n4P+mJ8tomBm+mRqbRw=&amp;_app_id=central_doc_viewer&amp;center_on_screen=true&amp;width=950&amp;height=800&amp;_dd2=%26f%3Dsld%26c%3Dtrue%26os%3D134267%26oe%3D134272" TargetMode="External"/><Relationship Id="rId648" Type="http://schemas.openxmlformats.org/officeDocument/2006/relationships/hyperlink" Target="fdsup://factset/Doc%20Viewer%20Single?float_window=true&amp;positioning_strategy=center_on_screen&amp;_doc_docfn=U2FsdGVkX19GPZvygJdxAqVZ3gTKWE1R+lgn5f27+/e8g2OpY1aCoTc1nA9UHSzVSuILC34PnDKtg6z33B2pO79t3LlgDLpc1sSYigrZhU8=&amp;_app_id=central_doc_viewer&amp;center_on_screen=true&amp;width=950&amp;height=800&amp;_dd2=%26f%3Dsld%26c%3Dtrue%26os%3D156321%26oe%3D156326" TargetMode="External"/><Relationship Id="rId287" Type="http://schemas.openxmlformats.org/officeDocument/2006/relationships/hyperlink" Target="fdsup://factset/Doc%20Viewer%20Single?float_window=true&amp;positioning_strategy=center_on_screen&amp;_doc_docfn=U2FsdGVkX1/fGrn+Abyvu3BaQ7aVWwiDCneBBaLZQYEbv+YBvnvJV7f6lbonfcbZPmjriqxVA3avj6KQgW+LbUEUSnYAmK84fhkMIrLfQPw=&amp;_app_id=central_doc_viewer&amp;center_on_screen=true&amp;width=950&amp;height=800&amp;_dd2=%26f%3Dsld%26c%3Dtrue%26os%3D239203%26oe%3D239210" TargetMode="External"/><Relationship Id="rId410" Type="http://schemas.openxmlformats.org/officeDocument/2006/relationships/hyperlink" Target="fdsup://factset/Doc%20Viewer%20Single?float_window=true&amp;positioning_strategy=center_on_screen&amp;_doc_docfn=U2FsdGVkX1+EguOpWPNWaEop8agq3nTBLGE/aUbqp6cqT/nEi/I2/E1ytYqfec1os8FmGLkAYn2b5qqj7l0XILSWmeoe3L5ImCtKWlUq3tU=&amp;_app_id=central_doc_viewer&amp;center_on_screen=true&amp;width=950&amp;height=800&amp;_dd2=%26f%3Dsld%26c%3Dtrue%26os%3D227264%26oe%3D227267" TargetMode="External"/><Relationship Id="rId494" Type="http://schemas.openxmlformats.org/officeDocument/2006/relationships/hyperlink" Target="fdsup://factset/Doc%20Viewer%20Single?float_window=true&amp;positioning_strategy=center_on_screen&amp;_doc_docfn=U2FsdGVkX19Vxm4StmzBZdncMAI7vzOEbiC01nc0iiuh2PSUFya6+ula/XH5G62bG8ElKwlF5X3S3IBYgqby15jhlojILDnfWWgIwxW+uCs=&amp;_app_id=central_doc_viewer&amp;center_on_screen=true&amp;width=950&amp;height=800&amp;_dd2=%26f%3Dsld%26c%3Dtrue%26os%3D145599%26oe%3D145603" TargetMode="External"/><Relationship Id="rId508" Type="http://schemas.openxmlformats.org/officeDocument/2006/relationships/hyperlink" Target="fdsup://factset/Doc%20Viewer%20Single?float_window=true&amp;positioning_strategy=center_on_screen&amp;_doc_docfn=U2FsdGVkX1/ADlik8ayQJkaB5HJF55EcWeKLVNyoJoUlA44wuyTBCBuTs+kVQNurlnVtVslkcVteK6aFywZmJkysiFTELf2HL1D1g+yGJlw=&amp;_app_id=central_doc_viewer&amp;center_on_screen=true&amp;width=950&amp;height=800&amp;_dd2=%26f%3Dsld%26c%3Dtrue%26os%3D212777%26oe%3D212781" TargetMode="External"/><Relationship Id="rId715" Type="http://schemas.openxmlformats.org/officeDocument/2006/relationships/hyperlink" Target="fdsup://factset/Doc%20Viewer%20Single?float_window=true&amp;positioning_strategy=center_on_screen&amp;_doc_docfn=U2FsdGVkX1+mLWOHmic6bT/9Get/QLoZ2NJf4m9Zlx2QKOXVWD7TnqMyYGt248Uli0i9q5C2KO/Rb/6G0FvRll30p+0b/darfPAoi0RreKg=&amp;_app_id=central_doc_viewer&amp;center_on_screen=true&amp;width=950&amp;height=800&amp;_dd2=%26f%3Dsld%26c%3Dtrue%26os%3D84355%26oe%3D84358" TargetMode="External"/><Relationship Id="rId147" Type="http://schemas.openxmlformats.org/officeDocument/2006/relationships/hyperlink" Target="fdsup://factset/Doc%20Viewer%20Single?float_window=true&amp;positioning_strategy=center_on_screen&amp;_doc_docfn=U2FsdGVkX1++FzgSTpPGf5WrGOpYcOHK08aXp9oqcO4b48x3W1cYsaIB7JjnhiDbZa0XoYj7TbBdCwt8qvt3qwlNuIdykHIPBmpe7OdBwKM=&amp;_app_id=central_doc_viewer&amp;center_on_screen=true&amp;width=950&amp;height=800&amp;_dd2=%26f%3Dsld%26c%3Dtrue%26os%3D158749%26oe%3D158751" TargetMode="External"/><Relationship Id="rId354" Type="http://schemas.openxmlformats.org/officeDocument/2006/relationships/hyperlink" Target="fdsup://factset/Doc%20Viewer%20Single?float_window=true&amp;positioning_strategy=center_on_screen&amp;_doc_docfn=U2FsdGVkX18AoWmS0GDI6yRpmkC53ggGcHrVLbFAqYN3Slc5c90rQNntrQb94eHHb6CeIEFZ2Z6FcPYtUoAABsxysAJw4LQLQBgYTpbX/zk=&amp;_app_id=central_doc_viewer&amp;center_on_screen=true&amp;width=950&amp;height=800&amp;_dd2=%26f%3Dsld%26c%3Dtrue%26os%3D148365%26oe%3D148368" TargetMode="External"/><Relationship Id="rId51" Type="http://schemas.openxmlformats.org/officeDocument/2006/relationships/hyperlink" Target="fdsup://factset/Doc%20Viewer%20Single?float_window=true&amp;positioning_strategy=center_on_screen&amp;_doc_docfn=U2FsdGVkX18sUlJGuYG8GHE3k5jtwOAgiCUmladvFNnKl67N1CGFYbUkku6RF4Lyqcn/Uf9+RfD5zS0oTbLlIA5GyNO0546kkjMjKx55+0A=&amp;_app_id=central_doc_viewer&amp;center_on_screen=true&amp;width=950&amp;height=800&amp;_dd2=%26f%3Dsld%26c%3Dtrue%26os%3D66250%26oe%3D66253" TargetMode="External"/><Relationship Id="rId561" Type="http://schemas.openxmlformats.org/officeDocument/2006/relationships/hyperlink" Target="fdsup://factset/Doc%20Viewer%20Single?float_window=true&amp;positioning_strategy=center_on_screen&amp;_doc_docfn=U2FsdGVkX1/B0SnoPQ+CzOHJ+oOsiY3nLmKrWQr9W90IHJhCoV5+fInYEzNBT3pVW5ca4ygn7Na++qhApWATCIWaE37ZU3WPX+Zk7EPOqyk=&amp;_app_id=central_doc_viewer&amp;center_on_screen=true&amp;width=950&amp;height=800&amp;_dd2=%26f%3Dsld%26c%3Dtrue%26os%3D243713%26oe%3D243714" TargetMode="External"/><Relationship Id="rId659" Type="http://schemas.openxmlformats.org/officeDocument/2006/relationships/hyperlink" Target="fdsup://factset/Doc%20Viewer%20Single?float_window=true&amp;positioning_strategy=center_on_screen&amp;_doc_docfn=U2FsdGVkX18s3EDtuWrRGuRDhLoCVwozUA/vpN3/RmY7yHWiTn38qfewNFkAStVdbmQrnalc/5Fk0sbWIrZlZgleDCqqdjud1JmZt5ME6x4=&amp;_app_id=central_doc_viewer&amp;center_on_screen=true&amp;width=950&amp;height=800&amp;_dd2=%26f%3Dsld%26c%3Dtrue%26os%3D530196%26oe%3D530201" TargetMode="External"/><Relationship Id="rId214" Type="http://schemas.openxmlformats.org/officeDocument/2006/relationships/hyperlink" Target="fdsup://factset/Doc%20Viewer%20Single?float_window=true&amp;positioning_strategy=center_on_screen&amp;_doc_docfn=U2FsdGVkX1+RnL0WC1B+t7DXj+uismyGuu7AnOkS9YvotoHDeFWyFZnBSf0b9uS1Wf5TQYNrc4TTx0+hG54rQjFueIkTJUdFIbpoZjgR4R8=&amp;_app_id=central_doc_viewer&amp;center_on_screen=true&amp;width=950&amp;height=800&amp;_dd2=%26f%3Dsld%26c%3Dtrue%26os%3D158480%26oe%3D158487" TargetMode="External"/><Relationship Id="rId298" Type="http://schemas.openxmlformats.org/officeDocument/2006/relationships/hyperlink" Target="fdsup://factset/Doc%20Viewer%20Single?float_window=true&amp;positioning_strategy=center_on_screen&amp;_doc_docfn=U2FsdGVkX1/TcnpSZo6Z5L811ZPLaU5RdZ5xCNvxitKUbs+O2NZQ9fnQydrMW0yBxcJFI/QI9lqgzMMOyVYpE5FPP3O+fOI/9+kwqDBvewg=&amp;_app_id=central_doc_viewer&amp;center_on_screen=true&amp;width=950&amp;height=800&amp;_dd2=%26f%3Dsld%26c%3Dtrue%26os%3D142587%26oe%3D142592" TargetMode="External"/><Relationship Id="rId421" Type="http://schemas.openxmlformats.org/officeDocument/2006/relationships/hyperlink" Target="fdsup://factset/Doc%20Viewer%20Single?float_window=true&amp;positioning_strategy=center_on_screen&amp;_doc_docfn=U2FsdGVkX1/gZYQU/G3WwmQj0Liku1h3RQPr+XggNtmKBq3yhq2Upji9zrYMN14QHJ/4X5UVJtt+p5lUdtGK1FhUgqtilL4jt8wKQVcWHBw=&amp;_app_id=central_doc_viewer&amp;center_on_screen=true&amp;width=950&amp;height=800&amp;_dd2=%26f%3Dsld%26c%3Dtrue%26os%3D168376%26oe%3D168380" TargetMode="External"/><Relationship Id="rId519" Type="http://schemas.openxmlformats.org/officeDocument/2006/relationships/hyperlink" Target="fdsup://factset/Doc%20Viewer%20Single?float_window=true&amp;positioning_strategy=center_on_screen&amp;_doc_docfn=U2FsdGVkX18GkUcANvxs6Kil7FBTqM/SXd4z+kAiEOD8HwtNxwwM3uB3vir+brC0m/f8/a1D6qZ4Cztg+rENvq6qoQO2OkZqBJgEOx//o/M=&amp;_app_id=central_doc_viewer&amp;center_on_screen=true&amp;width=950&amp;height=800&amp;_dd2=%26f%3Dsld%26c%3Dtrue%26os%3D144242%26oe%3D144246" TargetMode="External"/><Relationship Id="rId158" Type="http://schemas.openxmlformats.org/officeDocument/2006/relationships/hyperlink" Target="fdsup://factset/Doc%20Viewer%20Single?float_window=true&amp;positioning_strategy=center_on_screen&amp;_doc_docfn=U2FsdGVkX1/fFz5mEzzL/mWgWdF0Y6q9c9qByM7Z5zJIRBj/2WUMDRyQAnc3a2l+Tupttjm6qKbotBVSCu12Q05/zWOoNHkGJ+YARJX0l84=&amp;_app_id=central_doc_viewer&amp;center_on_screen=true&amp;width=950&amp;height=800&amp;_dd2=%26f%3Dsld%26c%3Dtrue%26os%3D202223%26oe%3D202227" TargetMode="External"/><Relationship Id="rId726" Type="http://schemas.openxmlformats.org/officeDocument/2006/relationships/hyperlink" Target="fdsup://factset/Doc%20Viewer%20Single?float_window=true&amp;positioning_strategy=center_on_screen&amp;_doc_docfn=U2FsdGVkX19sHEdC7pRj06uD/KA9Tjb9gJkTVKJySh34XDQmwBfQ2dFjz3Cytt+aIkWaWT5oOZWPz/UCC3tS4fHcmFJWj7MdvN/Jp008hZY=&amp;_app_id=central_doc_viewer&amp;center_on_screen=true&amp;width=950&amp;height=800&amp;_dd2=%26f%3Dsld%26c%3Dtrue%26os%3D246071%26oe%3D246074" TargetMode="External"/><Relationship Id="rId62" Type="http://schemas.openxmlformats.org/officeDocument/2006/relationships/hyperlink" Target="fdsup://factset/Doc%20Viewer%20Single?float_window=true&amp;positioning_strategy=center_on_screen&amp;_doc_docfn=U2FsdGVkX1+dfDSCbat0Ne2sI3lZqo3UPI5CMyDTyXD0kCoGuajRu9vTXlMeyJXrXBfnHoUxuouZU4vRJMdVanlNFTIdnz3Wf4K3tX83rpA=&amp;_app_id=central_doc_viewer&amp;center_on_screen=true&amp;width=950&amp;height=800&amp;_dd2=%26f%3Dsld%26c%3Dtrue%26os%3D230071%26oe%3D230074" TargetMode="External"/><Relationship Id="rId365" Type="http://schemas.openxmlformats.org/officeDocument/2006/relationships/hyperlink" Target="fdsup://factset/Doc%20Viewer%20Single?float_window=true&amp;positioning_strategy=center_on_screen&amp;_doc_docfn=U2FsdGVkX187ZTP8k/ObFyxeq0hrcOprlKLNj4y3BgN94Qscr3SUajih3276JgWgUb+5NbR+PnF79GzemSSXQwsiuDq1ArKTqpLJ9NukZZ0=&amp;_app_id=central_doc_viewer&amp;center_on_screen=true&amp;width=950&amp;height=800&amp;_dd2=%26f%3Dsld%26c%3Dtrue%26os%3D139475%26oe%3D139478" TargetMode="External"/><Relationship Id="rId572" Type="http://schemas.openxmlformats.org/officeDocument/2006/relationships/hyperlink" Target="fdsup://factset/Doc%20Viewer%20Single?float_window=true&amp;positioning_strategy=center_on_screen&amp;_doc_docfn=U2FsdGVkX1+aX66CQty8kkO8fb47o1ckYPfmuvmttz4VlKINhT5Hj0GQ40pcQfBHjCkV2cNPRisVpllosesFRIqnuuObIEDcJg1e5yvtmJ8=&amp;_app_id=central_doc_viewer&amp;center_on_screen=true&amp;width=950&amp;height=800&amp;_dd2=%26f%3Dsld%26c%3Dtrue%26os%3D153346%26oe%3D153353" TargetMode="External"/><Relationship Id="rId225" Type="http://schemas.openxmlformats.org/officeDocument/2006/relationships/hyperlink" Target="fdsup://factset/Doc%20Viewer%20Single?float_window=true&amp;positioning_strategy=center_on_screen&amp;_doc_docfn=U2FsdGVkX1/q03RQCQlgCqHh4WH2+p10/ZtYZJo4UG3CDkM/+STtd1G6K5s0CEeRAw9xk5zDy+nbDctSPvPR/iTvwA1487RI1ERsc0A9EJU=&amp;_app_id=central_doc_viewer&amp;center_on_screen=true&amp;width=950&amp;height=800&amp;_dd2=%26f%3Dsld%26c%3Dtrue%26os%3D147150%26oe%3D147154" TargetMode="External"/><Relationship Id="rId432" Type="http://schemas.openxmlformats.org/officeDocument/2006/relationships/hyperlink" Target="fdsup://factset/Doc%20Viewer%20Single?float_window=true&amp;positioning_strategy=center_on_screen&amp;_doc_docfn=U2FsdGVkX1+jYIk5DFH1DJ7VOQWePQ9PEOXsmrlSwrAJdw/T8ZCJfVKeggSNLC/j97ORy1+9/RpD99OM4sjpfnrdKoI6B1jnwUcK0nF52Is=&amp;_app_id=central_doc_viewer&amp;center_on_screen=true&amp;width=950&amp;height=800&amp;_dd2=%26f%3Dsld%26c%3Dtrue%26os%3D143451%26oe%3D143458" TargetMode="External"/><Relationship Id="rId737" Type="http://schemas.openxmlformats.org/officeDocument/2006/relationships/hyperlink" Target="fdsup://factset/Doc%20Viewer%20Single?float_window=true&amp;positioning_strategy=center_on_screen&amp;_doc_docfn=U2FsdGVkX1+mfP5Ybmvqseedfx4ABXCBlOXMi2cARiwNb2GQdE8RgYhuswd4GbG+xamt43qfaXAtdfqOpVYH/B9nZKCMizq6kKw6Dg0j7F8=&amp;_app_id=central_doc_viewer&amp;center_on_screen=true&amp;width=950&amp;height=800&amp;_dd2=%26f%3Dsld%26c%3Dtrue%26os%3D148976%26oe%3D148978" TargetMode="External"/><Relationship Id="rId73" Type="http://schemas.openxmlformats.org/officeDocument/2006/relationships/hyperlink" Target="fdsup://factset/Doc%20Viewer%20Single?float_window=true&amp;positioning_strategy=center_on_screen&amp;_doc_docfn=U2FsdGVkX1/b47g+XFy9vsgFMVh9/JWjNSM19nE6PktTb2SFrZ+bVaMM2owRFd0GEyDcug2s+dfgSyUV16tl6tUkl5ZlRdH/SyYGiKN1Ly4=&amp;_app_id=central_doc_viewer&amp;center_on_screen=true&amp;width=950&amp;height=800&amp;_dd2=%26f%3Dsld%26c%3Dtrue%26os%3D133483%26oe%3D133486" TargetMode="External"/><Relationship Id="rId169" Type="http://schemas.openxmlformats.org/officeDocument/2006/relationships/hyperlink" Target="fdsup://factset/Doc%20Viewer%20Single?float_window=true&amp;positioning_strategy=center_on_screen&amp;_doc_docfn=U2FsdGVkX1+1P4g3HIhwB8Zy8vuWbIsl7H9gJmIBYZqRGjkOK4Vt3+y6IcU0Ph+K+M+q+efdTD6m3Dzt4nvwjOjivY9tUiOrS5O9b3ywVBE=&amp;_app_id=central_doc_viewer&amp;center_on_screen=true&amp;width=950&amp;height=800&amp;_dd2=%26f%3Dsld%26c%3Dtrue%26os%3D134183%26oe%3D134186" TargetMode="External"/><Relationship Id="rId376" Type="http://schemas.openxmlformats.org/officeDocument/2006/relationships/hyperlink" Target="fdsup://factset/Doc%20Viewer%20Single?float_window=true&amp;positioning_strategy=center_on_screen&amp;_doc_docfn=U2FsdGVkX1+k8C6C9v6JSZt3HD+vWZnIKvShw4i7nyIHbyMsWnm5x72HUD4rRIQq6o1RK9PUSWMy62Usp97ncqRXmJZ6UAlXgfmYpRUgUOI=&amp;_app_id=central_doc_viewer&amp;center_on_screen=true&amp;width=950&amp;height=800&amp;_dd2=%26f%3Dsld%26c%3Dtrue%26os%3D74778%26oe%3D74783" TargetMode="External"/><Relationship Id="rId583" Type="http://schemas.openxmlformats.org/officeDocument/2006/relationships/hyperlink" Target="fdsup://factset/Doc%20Viewer%20Single?float_window=true&amp;positioning_strategy=center_on_screen&amp;_doc_docfn=U2FsdGVkX1/qGaO07vfu59APsav3UM/dTd8Ln2MxgBLHxGW/9uUCgMHmrq5CogRQGCgIgjEXYHK0PVcNTDwQejX9pf5o3/DVPdFt33ebGWE=&amp;_app_id=central_doc_viewer&amp;center_on_screen=true&amp;width=950&amp;height=800&amp;_dd2=%26f%3Dsld%26c%3Dtrue%26os%3D226390%26oe%3D226397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8EWAv+4Z4PnreDVqMjMOxPCNqksmeiR6OVqN2FuUFCTtu6nlC+wAwePYSBfDsHNc4lP5UFXK4BuK94nX66Ghmo/7w6+U+fJCI=&amp;_app_id=central_doc_viewer&amp;center_on_screen=true&amp;width=950&amp;height=800&amp;_dd2=%26f%3Dsld%26c%3Dtrue%26os%3D222230%26oe%3D222237" TargetMode="External"/><Relationship Id="rId299" Type="http://schemas.openxmlformats.org/officeDocument/2006/relationships/hyperlink" Target="fdsup://factset/Doc%20Viewer%20Single?float_window=true&amp;positioning_strategy=center_on_screen&amp;_doc_docfn=U2FsdGVkX18Zhs2s38LvAaJeezdWoF+w3ZB6pCX12BD/PCS7Msb11rF/uE47em7RaYGJGn4qmppTOP+kaL8EzClk6RfJFWOPlDn7CFOqQ5M=&amp;_app_id=central_doc_viewer&amp;center_on_screen=true&amp;width=950&amp;height=800&amp;_dd2=%26f%3Dsld%26c%3Dtrue%26os%3D230306%26oe%3D230311" TargetMode="External"/><Relationship Id="rId21" Type="http://schemas.openxmlformats.org/officeDocument/2006/relationships/hyperlink" Target="fdsup://factset/Doc%20Viewer%20Single?float_window=true&amp;positioning_strategy=center_on_screen&amp;_doc_docfn=U2FsdGVkX18tPCv1ywC5cnXKINZrmpPh8aq1zbKuRv8CfKDW6qytAGsVzyKCXN9Ot/91CKK91byIfHgcXbVwnIugX4nQRZzy5bOsjQTwL6U=&amp;_app_id=central_doc_viewer&amp;center_on_screen=true&amp;width=950&amp;height=800&amp;_dd2=%26f%3Dsld%26c%3Dtrue%26os%3D1898667%26oe%3D1898670" TargetMode="External"/><Relationship Id="rId63" Type="http://schemas.openxmlformats.org/officeDocument/2006/relationships/hyperlink" Target="fdsup://factset/Doc%20Viewer%20Single?float_window=true&amp;positioning_strategy=center_on_screen&amp;_doc_docfn=U2FsdGVkX19cPo+IQYmsTX46MyjPYO1oJ/RW+gHo5UBdPoXnu/GQKdEhuOPv1is3LgxA/+/3JYXmYj18zh+o1M7HlzbmURcX/yxaSkVtIac=&amp;_app_id=central_doc_viewer&amp;center_on_screen=true&amp;width=950&amp;height=800&amp;_dd2=%26f%3Dsld%26c%3Dtrue%26os%3D70690%26oe%3D70695" TargetMode="External"/><Relationship Id="rId159" Type="http://schemas.openxmlformats.org/officeDocument/2006/relationships/hyperlink" Target="fdsup://factset/Doc%20Viewer%20Single?float_window=true&amp;positioning_strategy=center_on_screen&amp;_doc_docfn=U2FsdGVkX1+95ychYU2ARp2eKN8rDAB+KmBX8UMGyn6V9UN/wrWyBX/91KGuwE4/ITlQbW124/jazKTZoTMEpaTCkLZ4SaRrhe8c77gucBw=&amp;_app_id=central_doc_viewer&amp;center_on_screen=true&amp;width=950&amp;height=800&amp;_dd2=%26f%3Dsld%26c%3Dtrue%26os%3D79928%26oe%3D79935" TargetMode="External"/><Relationship Id="rId324" Type="http://schemas.openxmlformats.org/officeDocument/2006/relationships/hyperlink" Target="fdsup://factset/Doc%20Viewer%20Single?float_window=true&amp;positioning_strategy=center_on_screen&amp;_doc_docfn=U2FsdGVkX1+dkwQGGFwUlHZ+Vu7lfDR4pSlphc7vivNBw3QBn88t8FXLih2A4BOfiZKJHnrvg5RGp7aGl+RqqL9YD/vOFQ1cGUowxXwp3jY=&amp;_app_id=central_doc_viewer&amp;center_on_screen=true&amp;width=950&amp;height=800&amp;_dd2=%26f%3Dsld%26c%3Dtrue%26os%3D1991351%26oe%3D1991354" TargetMode="External"/><Relationship Id="rId170" Type="http://schemas.openxmlformats.org/officeDocument/2006/relationships/hyperlink" Target="fdsup://factset/Doc%20Viewer%20Single?float_window=true&amp;positioning_strategy=center_on_screen&amp;_doc_docfn=U2FsdGVkX19A5FxK6HcKZao0Y9ZLFnK59UKea1CXChexKKXHUOc3+ylXmqvTpNfB9KyPLY3MiRYDK3Oxe9fH1OiONaJS14IpRrO7vbeIYQc=&amp;_app_id=central_doc_viewer&amp;center_on_screen=true&amp;width=950&amp;height=800&amp;_dd2=%26f%3Dsld%26c%3Dtrue%26os%3D166910%26oe%3D166912" TargetMode="External"/><Relationship Id="rId226" Type="http://schemas.openxmlformats.org/officeDocument/2006/relationships/hyperlink" Target="fdsup://factset/Doc%20Viewer%20Single?float_window=true&amp;positioning_strategy=center_on_screen&amp;_doc_docfn=U2FsdGVkX18QWVDrR91VfBHkWyfVYCrnj7q6HFycyUTDHObDAmmgcY77hO5yNOc+jZL3mCNHNNSLuw/h7vGKdinr4VNI6RdUgfHNCGq/DiQ=&amp;_app_id=central_doc_viewer&amp;center_on_screen=true&amp;width=950&amp;height=800&amp;_dd2=%26f%3Dsld%26c%3Dtrue%26os%3D86237%26oe%3D86241" TargetMode="External"/><Relationship Id="rId268" Type="http://schemas.openxmlformats.org/officeDocument/2006/relationships/hyperlink" Target="fdsup://factset/Doc%20Viewer%20Single?float_window=true&amp;positioning_strategy=center_on_screen&amp;_doc_docfn=U2FsdGVkX1/jENqqPYxd2z5sHnwwueRok2a97zZ6VaBHP2B/fYcOXYhBfw/eC5exu1/LrNdAJmw268dF+XaWO30QGYlrrd7xNvkWCJ3OzDM=&amp;_app_id=central_doc_viewer&amp;center_on_screen=true&amp;width=950&amp;height=800&amp;_dd2=%26f%3Dsld%26c%3Dtrue%26os%3D144998%26oe%3D145003" TargetMode="External"/><Relationship Id="rId32" Type="http://schemas.openxmlformats.org/officeDocument/2006/relationships/hyperlink" Target="fdsup://factset/Doc%20Viewer%20Single?float_window=true&amp;positioning_strategy=center_on_screen&amp;_doc_docfn=U2FsdGVkX1+h5Rdxa2Zj6SaLWdQq2AcBB56krdlD06PauolmX4rWS9eXGWMrPI9Z6p0nuoQVP7L5vlvf+NHoo/lD+bmGRuk5KKAbnCflM+A=&amp;_app_id=central_doc_viewer&amp;center_on_screen=true&amp;width=950&amp;height=800&amp;_dd2=%26f%3Dsld%26c%3Dtrue%26os%3D1835312%26oe%3D1835316" TargetMode="External"/><Relationship Id="rId74" Type="http://schemas.openxmlformats.org/officeDocument/2006/relationships/hyperlink" Target="fdsup://factset/Doc%20Viewer%20Single?float_window=true&amp;positioning_strategy=center_on_screen&amp;_doc_docfn=U2FsdGVkX1/0s62ApINUYPy033pPZ1R1LArtx5iN03fsZSBElesgDw0vESnzlu63cWzdrmyEBO3tTkOOpMvd4Zn8DixeK95xEpPb+Ae2h24=&amp;_app_id=central_doc_viewer&amp;center_on_screen=true&amp;width=950&amp;height=800&amp;_dd2=%26f%3Dsld%26c%3Dtrue%26os%3D71945%26oe%3D71950" TargetMode="External"/><Relationship Id="rId128" Type="http://schemas.openxmlformats.org/officeDocument/2006/relationships/hyperlink" Target="fdsup://factset/Doc%20Viewer%20Single?float_window=true&amp;positioning_strategy=center_on_screen&amp;_doc_docfn=U2FsdGVkX1+a5ThmwtipgzaOHIpTIx9mDQFuDx5MduE3QKv7ynwFTWn4AKC8pgYYx+6n7WAu0XuwaqjG+uSodS/mEIwCSgebnrY7OsCkTbw=&amp;_app_id=central_doc_viewer&amp;center_on_screen=true&amp;width=950&amp;height=800&amp;_dd2=%26f%3Dsld%26c%3Dtrue%26os%3D250220%26oe%3D250227" TargetMode="External"/><Relationship Id="rId335" Type="http://schemas.openxmlformats.org/officeDocument/2006/relationships/hyperlink" Target="fdsup://factset/Doc%20Viewer%20Single?float_window=true&amp;positioning_strategy=center_on_screen&amp;_doc_docfn=U2FsdGVkX19qrJMASt/UahJ/ufpeRKGVE+bWRhOeDNbrxeVdnOadmV4QZH3WScQV6CE+58iyvAM93heYL6JOL3Spwi6mjXi9SWcdMSaR93k=&amp;_app_id=central_doc_viewer&amp;center_on_screen=true&amp;width=950&amp;height=800&amp;_dd2=%26f%3Dsld%26c%3Dtrue%26os%3D1923605%26oe%3D1923608" TargetMode="External"/><Relationship Id="rId5" Type="http://schemas.openxmlformats.org/officeDocument/2006/relationships/hyperlink" Target="fdsup://factset/Doc%20Viewer%20Single?float_window=true&amp;positioning_strategy=center_on_screen&amp;_doc_docfn=U2FsdGVkX1+YpQk4UbC6HMhUW4BYCrap6p1ZP6HVxcggyO6LwkZi440nVp49Bt9ykWaopXUHqMf9CW0y7D9hYP5/jBYsMufauURijFZBMDk=&amp;_app_id=central_doc_viewer&amp;center_on_screen=true&amp;width=950&amp;height=800&amp;_dd2=%26f%3Dsld%26c%3Dtrue%26os%3D130977%26oe%3D130982" TargetMode="External"/><Relationship Id="rId181" Type="http://schemas.openxmlformats.org/officeDocument/2006/relationships/hyperlink" Target="fdsup://factset/Doc%20Viewer%20Single?float_window=true&amp;positioning_strategy=center_on_screen&amp;_doc_docfn=U2FsdGVkX19zHZgsJe+CiQfmDvAtKLqU5D8shrqNv63mZu334AfEZy6HEm5b5CfD4fBIiW27IUWqCeIn6PBJSkWPFEjhCLN8Idf5mYkYQfg=&amp;_app_id=central_doc_viewer&amp;center_on_screen=true&amp;width=950&amp;height=800&amp;_dd2=%26f%3Dsld%26c%3Dtrue%26os%3D136131%26oe%3D136132" TargetMode="External"/><Relationship Id="rId237" Type="http://schemas.openxmlformats.org/officeDocument/2006/relationships/hyperlink" Target="fdsup://factset/Doc%20Viewer%20Single?float_window=true&amp;positioning_strategy=center_on_screen&amp;_doc_docfn=U2FsdGVkX1+mhC7LWMFSSHoXua/J5Siw0PYQ6Ajqe7hi8ejRBvTXG2tpMEVmvYyMndJtNQ1rCYOrUDqDHMxB5lDWTeL7gVFBTBhggIdJ1ek=&amp;_app_id=central_doc_viewer&amp;center_on_screen=true&amp;width=950&amp;height=800&amp;_dd2=%26f%3Dsld%26c%3Dtrue%26os%3D257603%26oe%3D257608" TargetMode="External"/><Relationship Id="rId279" Type="http://schemas.openxmlformats.org/officeDocument/2006/relationships/hyperlink" Target="fdsup://factset/Doc%20Viewer%20Single?float_window=true&amp;positioning_strategy=center_on_screen&amp;_doc_docfn=U2FsdGVkX1/xCLeVXojg4QrDgagA1xsn6a58Mh0DEBg3NbYwc1z8Ft0v1UEN+Iik6jdZ5zknxyOQUdHLVZMgGwsmx8rGp3nHRY0aNz/3LTI=&amp;_app_id=central_doc_viewer&amp;center_on_screen=true&amp;width=950&amp;height=800&amp;_dd2=%26f%3Dsld%26c%3Dtrue%26os%3D229547%26oe%3D229552" TargetMode="External"/><Relationship Id="rId43" Type="http://schemas.openxmlformats.org/officeDocument/2006/relationships/hyperlink" Target="fdsup://factset/Doc%20Viewer%20Single?float_window=true&amp;positioning_strategy=center_on_screen&amp;_doc_docfn=U2FsdGVkX19cqfX7WAX8VZh63qL/9DBiMOLCE8rMx9M+FVlgQkn3iwdRHopEq7IBUO6CK8mPGU8y7AoufyliRsXSJ+TUw2FR833hCSe/q8E=&amp;_app_id=central_doc_viewer&amp;center_on_screen=true&amp;width=950&amp;height=800&amp;_dd2=%26f%3Dsld%26c%3Dtrue%26os%3D69168%26oe%3D69171" TargetMode="External"/><Relationship Id="rId139" Type="http://schemas.openxmlformats.org/officeDocument/2006/relationships/hyperlink" Target="fdsup://factset/Doc%20Viewer%20Single?float_window=true&amp;positioning_strategy=center_on_screen&amp;_doc_docfn=U2FsdGVkX1+UeuwZzcohE8+oER1rG0AHDAtejisO9vox1hSK84mV/CvIfHyuWU6lSdyWjvdDggzhaFxm7B3NBuUcjZ3QSWTE5tfFAlY0nEw=&amp;_app_id=central_doc_viewer&amp;center_on_screen=true&amp;width=950&amp;height=800&amp;_dd2=%26f%3Dsld%26c%3Dtrue%26os%3D163036%26oe%3D163041" TargetMode="External"/><Relationship Id="rId290" Type="http://schemas.openxmlformats.org/officeDocument/2006/relationships/hyperlink" Target="fdsup://factset/Doc%20Viewer%20Single?float_window=true&amp;positioning_strategy=center_on_screen&amp;_doc_docfn=U2FsdGVkX18KosZ4062neI6S7RXcPzWBQBxcAX7skJITkJpQYix+GmQqe4k/qX5uJg4epv+lR242scxpNFyj2sFdMhMUwP7b/txOs76GyHM=&amp;_app_id=central_doc_viewer&amp;center_on_screen=true&amp;width=950&amp;height=800&amp;_dd2=%26f%3Dsld%26c%3Dtrue%26os%3D1651636%26oe%3D1651641" TargetMode="External"/><Relationship Id="rId304" Type="http://schemas.openxmlformats.org/officeDocument/2006/relationships/hyperlink" Target="fdsup://factset/Doc%20Viewer%20Single?float_window=true&amp;positioning_strategy=center_on_screen&amp;_doc_docfn=U2FsdGVkX19PES/iJ6E8mFD/lQJf+X4TWpcpKowPf/5r09mb15JlA9bTyQFykNxA7G0gD22d2FutMlBUFAwW33nwShqM9VXaOCxLg0yhrdA=&amp;_app_id=central_doc_viewer&amp;center_on_screen=true&amp;width=950&amp;height=800&amp;_dd2=%26f%3Dsld%26c%3Dtrue%26os%3D1986530%26oe%3D1986532" TargetMode="External"/><Relationship Id="rId85" Type="http://schemas.openxmlformats.org/officeDocument/2006/relationships/hyperlink" Target="fdsup://factset/Doc%20Viewer%20Single?float_window=true&amp;positioning_strategy=center_on_screen&amp;_doc_docfn=U2FsdGVkX1+Q0uZMqmi1fvpfBtp/4UvqHGgiaBzS8ZBK965NzyTPphleh7pzRhwZ5WUGr7SUtVhngPfTH19nE5OIzcUANederMlMM0f7XSE=&amp;_app_id=central_doc_viewer&amp;center_on_screen=true&amp;width=950&amp;height=800&amp;_dd2=%26f%3Dsld%26c%3Dtrue%26os%3D72513%26oe%3D72518" TargetMode="External"/><Relationship Id="rId150" Type="http://schemas.openxmlformats.org/officeDocument/2006/relationships/hyperlink" Target="fdsup://factset/Doc%20Viewer%20Single?float_window=true&amp;positioning_strategy=center_on_screen&amp;_doc_docfn=U2FsdGVkX185lLr7Uu9yQ0JDcl34G7bOiL1pugaifhPKvQBXA3ZX7ch94y/EQBG+/WEFUi47AbpicRjNe7neG3gwYB9DmBEoY4IoyyTYg5I=&amp;_app_id=central_doc_viewer&amp;center_on_screen=true&amp;width=950&amp;height=800&amp;_dd2=%26f%3Dsld%26c%3Dtrue%26os%3D165334%26oe%3D165339" TargetMode="External"/><Relationship Id="rId192" Type="http://schemas.openxmlformats.org/officeDocument/2006/relationships/hyperlink" Target="fdsup://factset/Doc%20Viewer%20Single?float_window=true&amp;positioning_strategy=center_on_screen&amp;_doc_docfn=U2FsdGVkX1/reCG1jTFBTn8Qt3JMabN5eyocZVEnjNG7pV6273Lud/pJNgKT/fNt1ZHj0I1lgKFMsKnIGVGr6DMoyS46Cv6lMlYmH3D2vMM=&amp;_app_id=central_doc_viewer&amp;center_on_screen=true&amp;width=950&amp;height=800&amp;_dd2=%26f%3Dsld%26c%3Dtrue%26os%3D1950740%26oe%3D1950741" TargetMode="External"/><Relationship Id="rId206" Type="http://schemas.openxmlformats.org/officeDocument/2006/relationships/hyperlink" Target="fdsup://factset/Doc%20Viewer%20Single?float_window=true&amp;positioning_strategy=center_on_screen&amp;_doc_docfn=U2FsdGVkX19/T5nskfUzqN9odA+mNmwAZ1JnbmrQyIkAD+IY0y8Mz0f2I75K64T6fcuOyVii8Dw6LywhGw81CFDXtNzzYE6C92YuhRczeL0=&amp;_app_id=central_doc_viewer&amp;center_on_screen=true&amp;width=950&amp;height=800&amp;_dd2=%26f%3Dsld%26c%3Dtrue%26os%3D256135%26oe%3D256139" TargetMode="External"/><Relationship Id="rId248" Type="http://schemas.openxmlformats.org/officeDocument/2006/relationships/hyperlink" Target="fdsup://factset/Doc%20Viewer%20Single?float_window=true&amp;positioning_strategy=center_on_screen&amp;_doc_docfn=U2FsdGVkX1/+ICefe786c12GOkWuhgO8bQhZ/m4pQrvUcAO+6SABOWCvCbchATlHmBZ6F55ErPFBhBLQKKnG16/w/uoiPiSD0oXsXgYyY3M=&amp;_app_id=central_doc_viewer&amp;center_on_screen=true&amp;width=950&amp;height=800&amp;_dd2=%26f%3Dsld%26c%3Dtrue%26os%3D141831%26oe%3D141838" TargetMode="External"/><Relationship Id="rId12" Type="http://schemas.openxmlformats.org/officeDocument/2006/relationships/hyperlink" Target="fdsup://factset/Doc%20Viewer%20Single?float_window=true&amp;positioning_strategy=center_on_screen&amp;_doc_docfn=U2FsdGVkX1++GIYjsgeMTTnu5gOlaVWSUoN4xWrmnL9EhWrpFzTWWNIKh4JORZFbRLMRR8scvTXnj1kal8H/mfcnMrjFh6u0bSQ7Ae3Ouww=&amp;_app_id=central_doc_viewer&amp;center_on_screen=true&amp;width=950&amp;height=800&amp;_dd2=%26f%3Dsld%26c%3Dtrue%26os%3D1828831%26oe%3D1828836" TargetMode="External"/><Relationship Id="rId108" Type="http://schemas.openxmlformats.org/officeDocument/2006/relationships/hyperlink" Target="fdsup://factset/Doc%20Viewer%20Single?float_window=true&amp;positioning_strategy=center_on_screen&amp;_doc_docfn=U2FsdGVkX1/R1he3ombQHxnvQRpSr1rwrzMDSBItBJ+WNNiFBYKKV5jaxkblFGyFzqiUMJLHqQK07aF/j/PyKDJyjvKLVWfvMl7/Ms2P83Y=&amp;_app_id=central_doc_viewer&amp;center_on_screen=true&amp;width=950&amp;height=800&amp;_dd2=%26f%3Dsld%26c%3Dtrue%26os%3D248268%26oe%3D248273" TargetMode="External"/><Relationship Id="rId315" Type="http://schemas.openxmlformats.org/officeDocument/2006/relationships/hyperlink" Target="fdsup://factset/Doc%20Viewer%20Single?float_window=true&amp;positioning_strategy=center_on_screen&amp;_doc_docfn=U2FsdGVkX19UmhG1U35Lbu1ZSdMwHiu36DsgKMUS9Fh3NQ1XKzYztdv8KdI0VZcK7HiUKJWH1aqFZu66s4o4vembbb35o8GCiZknoz0fza4=&amp;_app_id=central_doc_viewer&amp;center_on_screen=true&amp;width=950&amp;height=800&amp;_dd2=%26f%3Dsld%26c%3Dtrue%26os%3D1919035%26oe%3D1919038" TargetMode="External"/><Relationship Id="rId54" Type="http://schemas.openxmlformats.org/officeDocument/2006/relationships/hyperlink" Target="fdsup://factset/Doc%20Viewer%20Single?float_window=true&amp;positioning_strategy=center_on_screen&amp;_doc_docfn=U2FsdGVkX1+ymDxQhbz95y17hf+5Dr5kVgLCqm/UBu9aFoy/Dj80fPORAXHnsXzVYtdUrkBKfd8hxJaA0C7mpz3JXnYzn59yKc4VyLPpNno=&amp;_app_id=central_doc_viewer&amp;center_on_screen=true&amp;width=950&amp;height=800&amp;_dd2=%26f%3Dsld%26c%3Dtrue%26os%3D69697%26oe%3D69699" TargetMode="External"/><Relationship Id="rId96" Type="http://schemas.openxmlformats.org/officeDocument/2006/relationships/hyperlink" Target="fdsup://factset/Doc%20Viewer%20Single?float_window=true&amp;positioning_strategy=center_on_screen&amp;_doc_docfn=U2FsdGVkX197AhrEDcgeX9N+H3+xHx6UJX7saXdTY6qIieEboLEVhcO0u09rdxXMkyuO5gWz/7EBgxcmHcikN/NtKx3w0bsEzZ3ZdU47pBA=&amp;_app_id=central_doc_viewer&amp;center_on_screen=true&amp;width=950&amp;height=800&amp;_dd2=%26f%3Dsld%26c%3Dtrue%26os%3D129273%26oe%3D129278" TargetMode="External"/><Relationship Id="rId161" Type="http://schemas.openxmlformats.org/officeDocument/2006/relationships/hyperlink" Target="fdsup://factset/Doc%20Viewer%20Single?float_window=true&amp;positioning_strategy=center_on_screen&amp;_doc_docfn=U2FsdGVkX19Gbf/j+Nl29Ouo7FYGH30XmS91hQ0NKizB/UYiHD/TANmklEMhl25c0NNRFizVHMrWyWkv982SiKAx/94ikTExRg91I3Ppmrw=&amp;_app_id=central_doc_viewer&amp;center_on_screen=true&amp;width=950&amp;height=800&amp;_dd2=%26f%3Dsld%26c%3Dtrue%26os%3D220657%26oe%3D220664" TargetMode="External"/><Relationship Id="rId217" Type="http://schemas.openxmlformats.org/officeDocument/2006/relationships/hyperlink" Target="fdsup://factset/Doc%20Viewer%20Single?float_window=true&amp;positioning_strategy=center_on_screen&amp;_doc_docfn=U2FsdGVkX18PlpGtH2SKhfx7mWXNVQFpe4+wV/m2JGGoi1LWnakJtVzzabf+aiHd/uyJ4fY6Wt6ejesdGf5i4/+UMzd5b5CEzS5ADeMAulw=&amp;_app_id=central_doc_viewer&amp;center_on_screen=true&amp;width=950&amp;height=800&amp;_dd2=%26f%3Dsld%26c%3Dtrue%26os%3D172556%26oe%3D172561" TargetMode="External"/><Relationship Id="rId259" Type="http://schemas.openxmlformats.org/officeDocument/2006/relationships/hyperlink" Target="fdsup://factset/Doc%20Viewer%20Single?float_window=true&amp;positioning_strategy=center_on_screen&amp;_doc_docfn=U2FsdGVkX1+EJy6pamD3Rl/7jo3ozs2alsiSVUBFivUiKRLU2F4vmS47/3TuYFL/wOcqGidH/7r0nh8RaQlvYHAE/yOTMj0N5tZKRGOCAio=&amp;_app_id=central_doc_viewer&amp;center_on_screen=true&amp;width=950&amp;height=800&amp;_dd2=%26f%3Dsld%26c%3Dtrue%26os%3D226390%26oe%3D226397" TargetMode="External"/><Relationship Id="rId23" Type="http://schemas.openxmlformats.org/officeDocument/2006/relationships/hyperlink" Target="fdsup://factset/Doc%20Viewer%20Single?float_window=true&amp;positioning_strategy=center_on_screen&amp;_doc_docfn=U2FsdGVkX18XnJHfEYOigUZNXKosQfecKwsI8Wg8dayfeczf+Ruph2+69EXBxFkmU7Xw8WVyf3qpCpOGppmzD/u1tlA8JG63ONOCjKij2wM=&amp;_app_id=central_doc_viewer&amp;center_on_screen=true&amp;width=950&amp;height=800&amp;_dd2=%26f%3Dsld%26c%3Dtrue%26os%3D67648%26oe%3D67651" TargetMode="External"/><Relationship Id="rId119" Type="http://schemas.openxmlformats.org/officeDocument/2006/relationships/hyperlink" Target="fdsup://factset/Doc%20Viewer%20Single?float_window=true&amp;positioning_strategy=center_on_screen&amp;_doc_docfn=U2FsdGVkX18V2cCb4iVj6yPN7yTnf3gpnsHNSYQ5F1NbRQW+tRvvIMa1aU2UcC1WAN/4fz7dRHMWu92mZiKRktXPpeIoTtryEvrpWIgVl+s=&amp;_app_id=central_doc_viewer&amp;center_on_screen=true&amp;width=950&amp;height=800&amp;_dd2=%26f%3Dsld%26c%3Dtrue%26os%3D166243%26oe%3D166250" TargetMode="External"/><Relationship Id="rId270" Type="http://schemas.openxmlformats.org/officeDocument/2006/relationships/hyperlink" Target="fdsup://factset/Doc%20Viewer%20Single?float_window=true&amp;positioning_strategy=center_on_screen&amp;_doc_docfn=U2FsdGVkX18E3BB5prMPN8B9LaqBhC39lfAhx+0n0fem+dyVZaMKyTftfYxM7TV7jwwC7QNNgQ/Hwaj43Xgwbf5OEV2dB/MMnXk3aAEozkw=&amp;_app_id=central_doc_viewer&amp;center_on_screen=true&amp;width=950&amp;height=800&amp;_dd2=%26f%3Dsld%26c%3Dtrue%26os%3D261506%26oe%3D261509" TargetMode="External"/><Relationship Id="rId326" Type="http://schemas.openxmlformats.org/officeDocument/2006/relationships/hyperlink" Target="fdsup://factset/Doc%20Viewer%20Single?float_window=true&amp;positioning_strategy=center_on_screen&amp;_doc_docfn=U2FsdGVkX1808H8dqSLix13rZv7KahurNK8A2FjLFcVXruQdhjOpDFMPQHzwqN1KNenAG9DSoqSitnFAvUC1LI+Y/3bYhiVOjsMNUsZfR2A=&amp;_app_id=central_doc_viewer&amp;center_on_screen=true&amp;width=950&amp;height=800&amp;_dd2=%26f%3Dsld%26c%3Dtrue%26os%3D96274%26oe%3D96277" TargetMode="External"/><Relationship Id="rId65" Type="http://schemas.openxmlformats.org/officeDocument/2006/relationships/hyperlink" Target="fdsup://factset/Doc%20Viewer%20Single?float_window=true&amp;positioning_strategy=center_on_screen&amp;_doc_docfn=U2FsdGVkX1+vQ7zOslaERL39XbcWIEzensmfdZjGyOxPz/0Rb5bLVR+XIoDVRgMv+M90D+HKTn9pDC9s9OkMqMQTxiMpqOPCsAarw7lHfms=&amp;_app_id=central_doc_viewer&amp;center_on_screen=true&amp;width=950&amp;height=800&amp;_dd2=%26f%3Dsld%26c%3Dtrue%26os%3D126547%26oe%3D126550" TargetMode="External"/><Relationship Id="rId130" Type="http://schemas.openxmlformats.org/officeDocument/2006/relationships/hyperlink" Target="fdsup://factset/Doc%20Viewer%20Single?float_window=true&amp;positioning_strategy=center_on_screen&amp;_doc_docfn=U2FsdGVkX19Xo1X5VlZng5j8OdigkNKtqiLyjwlV+yON1Ztpa3djkcRr7o0xRUiDEH5qPaTJxoeYjsfI/S2JteaGuFsYeHBTOZnmp+KeB6g=&amp;_app_id=central_doc_viewer&amp;center_on_screen=true&amp;width=950&amp;height=800&amp;_dd2=%26f%3Dsld%26c%3Dtrue%26os%3D163666%26oe%3D163673" TargetMode="External"/><Relationship Id="rId172" Type="http://schemas.openxmlformats.org/officeDocument/2006/relationships/hyperlink" Target="fdsup://factset/Doc%20Viewer%20Single?float_window=true&amp;positioning_strategy=center_on_screen&amp;_doc_docfn=U2FsdGVkX19Ml5Qer/s5IlZKo49IB8BIx3IseAgyo/9V8wDa3E/0heooP8gVu/3di8dzfI6sa0OWBI1F2kA9wrxjTSREop54Q03dEmAJd58=&amp;_app_id=central_doc_viewer&amp;center_on_screen=true&amp;width=950&amp;height=800&amp;_dd2=%26f%3Dsld%26c%3Dtrue%26os%3D1939439%26oe%3D1939440" TargetMode="External"/><Relationship Id="rId228" Type="http://schemas.openxmlformats.org/officeDocument/2006/relationships/hyperlink" Target="fdsup://factset/Doc%20Viewer%20Single?float_window=true&amp;positioning_strategy=center_on_screen&amp;_doc_docfn=U2FsdGVkX18ZXfn1Y1uP720EmwSXtEAUIOUg8ud7bxHq2t38cscabeXJv/j3XUlhXkvWWh5B5DJa9XljiKceydc/syDDWYv88ZQcxBF+3VE=&amp;_app_id=central_doc_viewer&amp;center_on_screen=true&amp;width=950&amp;height=800&amp;_dd2=%26f%3Dsld%26c%3Dtrue%26os%3D140290%26oe%3D140294" TargetMode="External"/><Relationship Id="rId281" Type="http://schemas.openxmlformats.org/officeDocument/2006/relationships/hyperlink" Target="fdsup://factset/Doc%20Viewer%20Single?float_window=true&amp;positioning_strategy=center_on_screen&amp;_doc_docfn=U2FsdGVkX18+SAK9evqfPUD3+oprzCJ1CEi51WpzZ8u0DZ13olCJp5LHLWJuU3bjIkGUW+2OLOmHHLRnyY/wPMN0Ii10w9yx75uMTA589gE=&amp;_app_id=central_doc_viewer&amp;center_on_screen=true&amp;width=950&amp;height=800&amp;_dd2=%26f%3Dsld%26c%3Dtrue%26os%3D174432%26oe%3D174439" TargetMode="External"/><Relationship Id="rId337" Type="http://schemas.openxmlformats.org/officeDocument/2006/relationships/hyperlink" Target="fdsup://factset/Doc%20Viewer%20Single?float_window=true&amp;positioning_strategy=center_on_screen&amp;_doc_docfn=U2FsdGVkX1/+9Pwvb/9X44BmH+KRfHd8YFbwT/81CumAajm0lXwEQUBnFji4Wxw9iTMWnKMDCyvSoEBdbp1fGnQ2ETlhdzGa/xls3rSOKGw=&amp;_app_id=central_doc_viewer&amp;center_on_screen=true&amp;width=950&amp;height=800&amp;_dd2=%26f%3Dsld%26c%3Dtrue%26os%3D96872%26oe%3D96875" TargetMode="External"/><Relationship Id="rId34" Type="http://schemas.openxmlformats.org/officeDocument/2006/relationships/hyperlink" Target="fdsup://factset/Doc%20Viewer%20Single?float_window=true&amp;positioning_strategy=center_on_screen&amp;_doc_docfn=U2FsdGVkX1/gcHYx0oAmBOLBXaVLFUMXeav4KZy1CVcSGddOGAOg9cLrGop2qR22gNFDDGB12NWdsweaTaZ/kniJsv3NUlb4xUXO0KU1Azs=&amp;_app_id=central_doc_viewer&amp;center_on_screen=true&amp;width=950&amp;height=800&amp;_dd2=%26f%3Dsld%26c%3Dtrue%26os%3D68168%26oe%3D68171" TargetMode="External"/><Relationship Id="rId76" Type="http://schemas.openxmlformats.org/officeDocument/2006/relationships/hyperlink" Target="fdsup://factset/Doc%20Viewer%20Single?float_window=true&amp;positioning_strategy=center_on_screen&amp;_doc_docfn=U2FsdGVkX18aQl5i7PPGNHQL341okc+FeseP42flHYX9yCnaRAVO8nWSAT1eWT/E9h2PpoVa8+/OXyoJhDG5qRQlW3jdrfBhSln/4rpPNh8=&amp;_app_id=central_doc_viewer&amp;center_on_screen=true&amp;width=950&amp;height=800&amp;_dd2=%26f%3Dsld%26c%3Dtrue%26os%3D127710%26oe%3D127715" TargetMode="External"/><Relationship Id="rId141" Type="http://schemas.openxmlformats.org/officeDocument/2006/relationships/hyperlink" Target="fdsup://factset/Doc%20Viewer%20Single?float_window=true&amp;positioning_strategy=center_on_screen&amp;_doc_docfn=U2FsdGVkX1+8gK3ZQsl05G6O5W0JvXV9ni5JhetyZBcYPm9VX9g4wPxAn620Jk7bJgsK3fsYH+gcROeFu5F0/JSv7h3xaVw0ClmRcQLvBmk=&amp;_app_id=central_doc_viewer&amp;center_on_screen=true&amp;width=950&amp;height=800&amp;_dd2=%26f%3Dsld%26c%3Dtrue%26os%3D165961%26oe%3D165966" TargetMode="External"/><Relationship Id="rId7" Type="http://schemas.openxmlformats.org/officeDocument/2006/relationships/hyperlink" Target="fdsup://factset/Doc%20Viewer%20Single?float_window=true&amp;positioning_strategy=center_on_screen&amp;_doc_docfn=U2FsdGVkX1/luGIKGSgw9gvUUKk2FtCUk7dBib7L83kxz6yg6VAD0ELKEedtnKe6o2uZLex/DEE1Fq94iiWhBArHTa6Twy3V8Q1wKrSSnqc=&amp;_app_id=central_doc_viewer&amp;center_on_screen=true&amp;width=950&amp;height=800&amp;_dd2=%26f%3Dsld%26c%3Dtrue%26os%3D249084%26oe%3D249089" TargetMode="External"/><Relationship Id="rId183" Type="http://schemas.openxmlformats.org/officeDocument/2006/relationships/hyperlink" Target="fdsup://factset/Doc%20Viewer%20Single?float_window=true&amp;positioning_strategy=center_on_screen&amp;_doc_docfn=U2FsdGVkX19hrm3poR6tOTayp7apyLG0qq2y4tJojHk1cf5LCyt3mewSOUc6qwr6vgs7KSpv3RYbcPMaGB/ZTs4QCtCakRZs5P6IyY1H4wY=&amp;_app_id=central_doc_viewer&amp;center_on_screen=true&amp;width=950&amp;height=800&amp;_dd2=%26f%3Dsld%26c%3Dtrue%26os%3D1899443%26oe%3D1899450" TargetMode="External"/><Relationship Id="rId239" Type="http://schemas.openxmlformats.org/officeDocument/2006/relationships/hyperlink" Target="fdsup://factset/Doc%20Viewer%20Single?float_window=true&amp;positioning_strategy=center_on_screen&amp;_doc_docfn=U2FsdGVkX1/B9pvnIEWOgDpC6VTI1jUUF24Yvb1eTr//lyvJWAkbzmpadcT5Kz4+A2SoSuPt9fWRTFg324maMrSWAmYSUdn3V4PHq+82XNU=&amp;_app_id=central_doc_viewer&amp;center_on_screen=true&amp;width=950&amp;height=800&amp;_dd2=%26f%3Dsld%26c%3Dtrue%26os%3D170293%26oe%3D170296" TargetMode="External"/><Relationship Id="rId250" Type="http://schemas.openxmlformats.org/officeDocument/2006/relationships/hyperlink" Target="fdsup://factset/Doc%20Viewer%20Single?float_window=true&amp;positioning_strategy=center_on_screen&amp;_doc_docfn=U2FsdGVkX1/5yWOL47WY9KshdAlERIHjM5ZZzck6FSd0E8BK5XpNrEED5DAENK2S0g1rI6gmMOaHlmrVzZB1sw9JUT1h/H7SSHNv/AkUAyg=&amp;_app_id=central_doc_viewer&amp;center_on_screen=true&amp;width=950&amp;height=800&amp;_dd2=%26f%3Dsld%26c%3Dtrue%26os%3D258346%26oe%3D258351" TargetMode="External"/><Relationship Id="rId292" Type="http://schemas.openxmlformats.org/officeDocument/2006/relationships/hyperlink" Target="fdsup://factset/Doc%20Viewer%20Single?float_window=true&amp;positioning_strategy=center_on_screen&amp;_doc_docfn=U2FsdGVkX18nQvogHTXI8++CL/aVjjuEz/lVtcmflksm7wfg8bF4+SwD33rB06/P8d3RKhfa/gDH4FJbooUfJSp79D+uIc6SE45+c66P2kk=&amp;_app_id=central_doc_viewer&amp;center_on_screen=true&amp;width=950&amp;height=800&amp;_dd2=%26f%3Dsld%26c%3Dtrue%26os%3D1420762%26oe%3D1420767" TargetMode="External"/><Relationship Id="rId306" Type="http://schemas.openxmlformats.org/officeDocument/2006/relationships/hyperlink" Target="fdsup://factset/Doc%20Viewer%20Single?float_window=true&amp;positioning_strategy=center_on_screen&amp;_doc_docfn=U2FsdGVkX1+rQJCtewCm2M7Ft76hBnNKHc+YCWeAuxTgyY2FK5MhSlqcP55XEi0Vlrtu+Qz8J50+e4QgwCGZmYaZbn8/ICpbyYn2aTbjCNs=&amp;_app_id=central_doc_viewer&amp;center_on_screen=true&amp;width=950&amp;height=800&amp;_dd2=%26f%3Dsld%26c%3Dtrue%26os%3D94766%26oe%3D94768" TargetMode="External"/><Relationship Id="rId45" Type="http://schemas.openxmlformats.org/officeDocument/2006/relationships/hyperlink" Target="fdsup://factset/Doc%20Viewer%20Single?float_window=true&amp;positioning_strategy=center_on_screen&amp;_doc_docfn=U2FsdGVkX1+DJC80/ARfusczODmSOyP+smDRAh20TdikUMJpsDWEEYDzblRKvtZA1Qf9yaMhFP4ULE2PGbg/nAaoe+J8H/fltvAQR4MtIio=&amp;_app_id=central_doc_viewer&amp;center_on_screen=true&amp;width=950&amp;height=800&amp;_dd2=%26f%3Dsld%26c%3Dtrue%26os%3D125131%26oe%3D125134" TargetMode="External"/><Relationship Id="rId87" Type="http://schemas.openxmlformats.org/officeDocument/2006/relationships/hyperlink" Target="fdsup://factset/Doc%20Viewer%20Single?float_window=true&amp;positioning_strategy=center_on_screen&amp;_doc_docfn=U2FsdGVkX1+uQTZ4zZw8swXQcAIvVoGldoUGnGM0/DZoHf5y1Vcc7sznafo8jBCo3RcbI+ueJ0nqzNSk2bodqLP8N4EYSkYRXS1/Gz35HZw=&amp;_app_id=central_doc_viewer&amp;center_on_screen=true&amp;width=950&amp;height=800&amp;_dd2=%26f%3Dsld%26c%3Dtrue%26os%3D214472%26oe%3D214479" TargetMode="External"/><Relationship Id="rId110" Type="http://schemas.openxmlformats.org/officeDocument/2006/relationships/hyperlink" Target="fdsup://factset/Doc%20Viewer%20Single?float_window=true&amp;positioning_strategy=center_on_screen&amp;_doc_docfn=U2FsdGVkX18JeZbtAahSPfVZ13IBNnCUuuJsbhxDJzuTyeJJhXJyuA5vVB/esInt1+CdzF5Rr1GJzacLN8MdMYKJC3XkXjZQh6mdLmeymLc=&amp;_app_id=central_doc_viewer&amp;center_on_screen=true&amp;width=950&amp;height=800&amp;_dd2=%26f%3Dsld%26c%3Dtrue%26os%3D161709%26oe%3D161714" TargetMode="External"/><Relationship Id="rId152" Type="http://schemas.openxmlformats.org/officeDocument/2006/relationships/hyperlink" Target="fdsup://factset/Doc%20Viewer%20Single?float_window=true&amp;positioning_strategy=center_on_screen&amp;_doc_docfn=U2FsdGVkX1+lfPBB66JRKSBdRYPvTTUdOYBwgzH22bnS92y0j7wrkPuclJus7FM4jxlMYhvt32wNlv+Eq8ugZcX7+Ck1t0OY0KWtV+EU9s8=&amp;_app_id=central_doc_viewer&amp;center_on_screen=true&amp;width=950&amp;height=800&amp;_dd2=%26f%3Dsld%26c%3Dtrue%26os%3D1934726%26oe%3D1934731" TargetMode="External"/><Relationship Id="rId194" Type="http://schemas.openxmlformats.org/officeDocument/2006/relationships/hyperlink" Target="fdsup://factset/Doc%20Viewer%20Single?float_window=true&amp;positioning_strategy=center_on_screen&amp;_doc_docfn=U2FsdGVkX1+I1as16iuaxDp/XM7KFBVjmPHiCukH35Dcdfg0vhcNX7BAYqPnU++h5ppF/DujPFudQBBZ5+4mDrAQlD4jW8jHVZC1nRkstmI=&amp;_app_id=central_doc_viewer&amp;center_on_screen=true&amp;width=950&amp;height=800&amp;_dd2=%26f%3Dsld%26c%3Dtrue%26os%3D83814%26oe%3D83819" TargetMode="External"/><Relationship Id="rId208" Type="http://schemas.openxmlformats.org/officeDocument/2006/relationships/hyperlink" Target="fdsup://factset/Doc%20Viewer%20Single?float_window=true&amp;positioning_strategy=center_on_screen&amp;_doc_docfn=U2FsdGVkX19xED4CfXPlaVUuOQNzrNhSZ6LPINic/vPZ1Px95WsgxhYz9sY6W7u3Uq4SxFnS80lImVlYuRaG44AqDPMgAWl2Cq2achfXaEs=&amp;_app_id=central_doc_viewer&amp;center_on_screen=true&amp;width=950&amp;height=800&amp;_dd2=%26f%3Dsld%26c%3Dtrue%26os%3D168833%26oe%3D168836" TargetMode="External"/><Relationship Id="rId240" Type="http://schemas.openxmlformats.org/officeDocument/2006/relationships/hyperlink" Target="fdsup://factset/Doc%20Viewer%20Single?float_window=true&amp;positioning_strategy=center_on_screen&amp;_doc_docfn=U2FsdGVkX19xEl5Udw6n9z9KKQaZNPaLI9iKxKnAVub4GDbuG+dd6FZI9wZ5TELyb59NYtNU+9l3oQ18Af3YXlmfj6xQ1d9kEiltTvVARX0=&amp;_app_id=central_doc_viewer&amp;center_on_screen=true&amp;width=950&amp;height=800&amp;_dd2=%26f%3Dsld%26c%3Dtrue%26os%3D171732%26oe%3D171735" TargetMode="External"/><Relationship Id="rId261" Type="http://schemas.openxmlformats.org/officeDocument/2006/relationships/hyperlink" Target="fdsup://factset/Doc%20Viewer%20Single?float_window=true&amp;positioning_strategy=center_on_screen&amp;_doc_docfn=U2FsdGVkX1+DNc6Ri0Tsj8ZMpxd5aRN6hKj70Wlc5R2FRRzLTEmv0bwMKYEA1GG4gyCHPXcX6ysq01TVFp68zU60VLwoy7JLvjPDj6Oz68Q=&amp;_app_id=central_doc_viewer&amp;center_on_screen=true&amp;width=950&amp;height=800&amp;_dd2=%26f%3Dsld%26c%3Dtrue%26os%3D171086%26oe%3D171093" TargetMode="External"/><Relationship Id="rId14" Type="http://schemas.openxmlformats.org/officeDocument/2006/relationships/hyperlink" Target="fdsup://factset/Doc%20Viewer%20Single?float_window=true&amp;positioning_strategy=center_on_screen&amp;_doc_docfn=U2FsdGVkX19tG4f55RiytzgERNtB4mtzEXhYaRW+9DwQe198uGuhGm8HqjM5Xu17FDa7Pa6fJX28ke0qAKA+alMduLH8xYNtWDYMAzah5LI=&amp;_app_id=central_doc_viewer&amp;center_on_screen=true&amp;width=950&amp;height=800&amp;_dd2=%26f%3Dsld%26c%3Dtrue%26os%3D66283%26oe%3D66288" TargetMode="External"/><Relationship Id="rId35" Type="http://schemas.openxmlformats.org/officeDocument/2006/relationships/hyperlink" Target="fdsup://factset/Doc%20Viewer%20Single?float_window=true&amp;positioning_strategy=center_on_screen&amp;_doc_docfn=U2FsdGVkX1/kVjP0blca9w74EvL1Q8oIerzWn2EvxTYNsHJoTOmb+bzLPb+i86xHKQWVdScayRCfjhuUlbqDTWL5sYaXUQ5X2NiSsfOvce0=&amp;_app_id=central_doc_viewer&amp;center_on_screen=true&amp;width=950&amp;height=800&amp;_dd2=%26f%3Dsld%26c%3Dtrue%26os%3D124409%26oe%3D124411" TargetMode="External"/><Relationship Id="rId56" Type="http://schemas.openxmlformats.org/officeDocument/2006/relationships/hyperlink" Target="fdsup://factset/Doc%20Viewer%20Single?float_window=true&amp;positioning_strategy=center_on_screen&amp;_doc_docfn=U2FsdGVkX1+UghWNVm9+Zz74QhmKeWWelVZQBvwoWPFO3caJbvUcOqONBhRnfDt2wSbIpvNFYLjPGYnna7MOhn2V+1HjaLcD/xMbF7ppQ+k=&amp;_app_id=central_doc_viewer&amp;center_on_screen=true&amp;width=950&amp;height=800&amp;_dd2=%26f%3Dsld%26c%3Dtrue%26os%3D211822%26oe%3D211825" TargetMode="External"/><Relationship Id="rId77" Type="http://schemas.openxmlformats.org/officeDocument/2006/relationships/hyperlink" Target="fdsup://factset/Doc%20Viewer%20Single?float_window=true&amp;positioning_strategy=center_on_screen&amp;_doc_docfn=U2FsdGVkX1+IfkPD+9TLUU1tjBi5ebAOvr7VauKDtBsEAhh6kLs6xImprjZpIFmk1JpAH185F16z0JxhUUsviiRW4m6nLux+mz7UJdpr2Dw=&amp;_app_id=central_doc_viewer&amp;center_on_screen=true&amp;width=950&amp;height=800&amp;_dd2=%26f%3Dsld%26c%3Dtrue%26os%3D213719%26oe%3D213724" TargetMode="External"/><Relationship Id="rId100" Type="http://schemas.openxmlformats.org/officeDocument/2006/relationships/hyperlink" Target="fdsup://factset/Doc%20Viewer%20Single?float_window=true&amp;positioning_strategy=center_on_screen&amp;_doc_docfn=U2FsdGVkX1/cJUDVl2fZcWqMW2NsG3CEw6JrbBis5peW4G/Y1l66Nq9sosSZPgLzQh02Ix2OqQiqSyO+gqrY52L8R2kD1rJyI3wsr2BRXYM=&amp;_app_id=central_doc_viewer&amp;center_on_screen=true&amp;width=950&amp;height=800&amp;_dd2=%26f%3Dsld%26c%3Dtrue%26os%3D160786%26oe%3D160791" TargetMode="External"/><Relationship Id="rId282" Type="http://schemas.openxmlformats.org/officeDocument/2006/relationships/hyperlink" Target="fdsup://factset/Doc%20Viewer%20Single?float_window=true&amp;positioning_strategy=center_on_screen&amp;_doc_docfn=U2FsdGVkX1/glA1+xhLLYMQ1kDYS9knlqwbwlBVQnowEQDXmGvt6iv7e9iwS9e8993FFREoSjADAVGUNhuLjaB9ZOwDqj3DDL/Iz0CWWf94=&amp;_app_id=central_doc_viewer&amp;center_on_screen=true&amp;width=950&amp;height=800&amp;_dd2=%26f%3Dsld%26c%3Dtrue%26os%3D175146%26oe%3D175153" TargetMode="External"/><Relationship Id="rId317" Type="http://schemas.openxmlformats.org/officeDocument/2006/relationships/hyperlink" Target="fdsup://factset/Doc%20Viewer%20Single?float_window=true&amp;positioning_strategy=center_on_screen&amp;_doc_docfn=U2FsdGVkX19Ctyje3oUl4d+4865+qmrrN/oF4niZtnDcOWbBSTIOqvqJ9BD2FbpXtqjLPGcQOvQ7ilsrqtN1ysI+YnAvOVsMLlyZIDoV9Lc=&amp;_app_id=central_doc_viewer&amp;center_on_screen=true&amp;width=950&amp;height=800&amp;_dd2=%26f%3Dsld%26c%3Dtrue%26os%3D95301%26oe%3D95304" TargetMode="External"/><Relationship Id="rId338" Type="http://schemas.openxmlformats.org/officeDocument/2006/relationships/hyperlink" Target="fdsup://factset/Doc%20Viewer%20Single?float_window=true&amp;positioning_strategy=center_on_screen&amp;_doc_docfn=U2FsdGVkX1814SdFSGoXOEgD+OiGS+v/lDk+nVsJ83ExToqbR/eLsl7RSh1Pa7p3oNkqSvRLa1ICBh2plBCUKKC3Q6sln3TY4y8UYlYm3yU=&amp;_app_id=central_doc_viewer&amp;center_on_screen=true&amp;width=950&amp;height=800&amp;_dd2=%26f%3Dsld%26c%3Dtrue%26os%3D150474%26oe%3D150477" TargetMode="External"/><Relationship Id="rId8" Type="http://schemas.openxmlformats.org/officeDocument/2006/relationships/hyperlink" Target="fdsup://factset/Doc%20Viewer%20Single?float_window=true&amp;positioning_strategy=center_on_screen&amp;_doc_docfn=U2FsdGVkX18P/yYR9tB5VdlZV66sUph7imdBhaxyxAZtM9rKyK9t00EHsvhWpslxuQaRXoHxf4pOIP1WNyJ/DVgdxeSnpx865yCbQCWx0hY=&amp;_app_id=central_doc_viewer&amp;center_on_screen=true&amp;width=950&amp;height=800&amp;_dd2=%26f%3Dsld%26c%3Dtrue%26os%3D161071%26oe%3D161076" TargetMode="External"/><Relationship Id="rId98" Type="http://schemas.openxmlformats.org/officeDocument/2006/relationships/hyperlink" Target="fdsup://factset/Doc%20Viewer%20Single?float_window=true&amp;positioning_strategy=center_on_screen&amp;_doc_docfn=U2FsdGVkX1/38rtKXK0byj/zueqAyGy4W/05jxr9GnNkkNbSisklGlso22OrEOjL81GMCn2V3iZ+Y2Qqqa6j3b42Kn9BfxZiHIUNuGtlEyU=&amp;_app_id=central_doc_viewer&amp;center_on_screen=true&amp;width=950&amp;height=800&amp;_dd2=%26f%3Dsld%26c%3Dtrue%26os%3D247344%26oe%3D247349" TargetMode="External"/><Relationship Id="rId121" Type="http://schemas.openxmlformats.org/officeDocument/2006/relationships/hyperlink" Target="fdsup://factset/Doc%20Viewer%20Single?float_window=true&amp;positioning_strategy=center_on_screen&amp;_doc_docfn=U2FsdGVkX19EpsLxNF4Gn8tSIjzOtyvrcDsZ4iW9tuMvXz20HYl7Uo2gydldEiTU/gd/2BUVbdgYO7dJcS/JePsW2zGLYsIa1Xgqqofskrk=&amp;_app_id=central_doc_viewer&amp;center_on_screen=true&amp;width=950&amp;height=800&amp;_dd2=%26f%3Dsld%26c%3Dtrue%26os%3D169169%26oe%3D169172" TargetMode="External"/><Relationship Id="rId142" Type="http://schemas.openxmlformats.org/officeDocument/2006/relationships/hyperlink" Target="fdsup://factset/Doc%20Viewer%20Single?float_window=true&amp;positioning_strategy=center_on_screen&amp;_doc_docfn=U2FsdGVkX18oUm7L+QcKoWlYgqGt0Z70iYN+Hx2tvVkIRDULk1V3/nFXcMgclggQEqhqTFKkme4IEq8L58P1S/11h+RUg61AR4vZmuVzQR0=&amp;_app_id=central_doc_viewer&amp;center_on_screen=true&amp;width=950&amp;height=800&amp;_dd2=%26f%3Dsld%26c%3Dtrue%26os%3D1932395%26oe%3D1932400" TargetMode="External"/><Relationship Id="rId163" Type="http://schemas.openxmlformats.org/officeDocument/2006/relationships/hyperlink" Target="fdsup://factset/Doc%20Viewer%20Single?float_window=true&amp;positioning_strategy=center_on_screen&amp;_doc_docfn=U2FsdGVkX18hi3WZoipOjMMv93060yxE4Jxq93RZiWZGxLwx7WUCtisCbl7HhcYjUqcap7CNF240+HwSjrdMRiBvH53EtE/pnS7x7hLVqGU=&amp;_app_id=central_doc_viewer&amp;center_on_screen=true&amp;width=950&amp;height=800&amp;_dd2=%26f%3Dsld%26c%3Dtrue%26os%3D164671%26oe%3D164676" TargetMode="External"/><Relationship Id="rId184" Type="http://schemas.openxmlformats.org/officeDocument/2006/relationships/hyperlink" Target="fdsup://factset/Doc%20Viewer%20Single?float_window=true&amp;positioning_strategy=center_on_screen&amp;_doc_docfn=U2FsdGVkX1/ymQECXTHjPHYuwsrGqxv9+aYqYcTMc6KDT7TBJ+HAAv4VIe6c8c9H5njMFiTzhh8hp4xTHoKpeMUaRZiaOpsn7eXwuQFhf94=&amp;_app_id=central_doc_viewer&amp;center_on_screen=true&amp;width=950&amp;height=800&amp;_dd2=%26f%3Dsld%26c%3Dtrue%26os%3D90413%26oe%3D90420" TargetMode="External"/><Relationship Id="rId219" Type="http://schemas.openxmlformats.org/officeDocument/2006/relationships/hyperlink" Target="fdsup://factset/Doc%20Viewer%20Single?float_window=true&amp;positioning_strategy=center_on_screen&amp;_doc_docfn=U2FsdGVkX19r1g6M0PNAHCRRMcHY0+KTtlKypqhg2xleZZpPpKUpNjYPfjxtTTOJSaiP9GsJEP7rRfyuIDQHlUwdHYTWXGo518kkBIDTBE8=&amp;_app_id=central_doc_viewer&amp;center_on_screen=true&amp;width=950&amp;height=800&amp;_dd2=%26f%3Dsld%26c%3Dtrue%26os%3D1953079%26oe%3D1953082" TargetMode="External"/><Relationship Id="rId230" Type="http://schemas.openxmlformats.org/officeDocument/2006/relationships/hyperlink" Target="fdsup://factset/Doc%20Viewer%20Single?float_window=true&amp;positioning_strategy=center_on_screen&amp;_doc_docfn=U2FsdGVkX19OvVm+wiW752U04atYzxtJREjqu2aKPrMqdOI7Hjy9wPogLlB5siyLieB144TTo1JZ7kT4Pfnxu8XOKgx/0fiVM8SaeVkkPfQ=&amp;_app_id=central_doc_viewer&amp;center_on_screen=true&amp;width=950&amp;height=800&amp;_dd2=%26f%3Dsld%26c%3Dtrue%26os%3D143385%26oe%3D143389" TargetMode="External"/><Relationship Id="rId251" Type="http://schemas.openxmlformats.org/officeDocument/2006/relationships/hyperlink" Target="fdsup://factset/Doc%20Viewer%20Single?float_window=true&amp;positioning_strategy=center_on_screen&amp;_doc_docfn=U2FsdGVkX1+U5IHyshxtmoLlVGclKqUJQswuLUWDtM/1FmUecu4O59Lf9J2nqQ8MYsF7MawTWCHOH1oBbA/YkHnNvnJgbZPpXj6+BLpILUI=&amp;_app_id=central_doc_viewer&amp;center_on_screen=true&amp;width=950&amp;height=800&amp;_dd2=%26f%3Dsld%26c%3Dtrue%26os%3D170331%26oe%3D170338" TargetMode="External"/><Relationship Id="rId25" Type="http://schemas.openxmlformats.org/officeDocument/2006/relationships/hyperlink" Target="fdsup://factset/Doc%20Viewer%20Single?float_window=true&amp;positioning_strategy=center_on_screen&amp;_doc_docfn=U2FsdGVkX1/2Z3p4TE9UMwUMiagJN0MOrzwKjFFjp81fykGgnN907eWFdBBwXCA1KiliBeM69XxalvfbFn1TmQ7BQ8wWp2wl03ECEDbbs7w=&amp;_app_id=central_doc_viewer&amp;center_on_screen=true&amp;width=950&amp;height=800&amp;_dd2=%26f%3Dsld%26c%3Dtrue%26os%3D123721%26oe%3D123724" TargetMode="External"/><Relationship Id="rId46" Type="http://schemas.openxmlformats.org/officeDocument/2006/relationships/hyperlink" Target="fdsup://factset/Doc%20Viewer%20Single?float_window=true&amp;positioning_strategy=center_on_screen&amp;_doc_docfn=U2FsdGVkX1+mDLbljEVqv3Tfb3AQzInM3gzPrYK2M1MEnHLQoTDmwFD72JVtRqU8cKGzn+NnCFNZdfe3GnmJ67phHzPNY0uQZW80Q48ghSE=&amp;_app_id=central_doc_viewer&amp;center_on_screen=true&amp;width=950&amp;height=800&amp;_dd2=%26f%3Dsld%26c%3Dtrue%26os%3D211099%26oe%3D211102" TargetMode="External"/><Relationship Id="rId67" Type="http://schemas.openxmlformats.org/officeDocument/2006/relationships/hyperlink" Target="fdsup://factset/Doc%20Viewer%20Single?float_window=true&amp;positioning_strategy=center_on_screen&amp;_doc_docfn=U2FsdGVkX18+ff8NJxb7EuugrjLYLZf3qZgFlJ0/OQPrvoLvBH7v5DhXyMrXMQ5eONcGU8fhhqbWTHHB8aTB4c+fHFGVcOuhwfAm7KJGZmc=&amp;_app_id=central_doc_viewer&amp;center_on_screen=true&amp;width=950&amp;height=800&amp;_dd2=%26f%3Dsld%26c%3Dtrue%26os%3D244576%26oe%3D244581" TargetMode="External"/><Relationship Id="rId272" Type="http://schemas.openxmlformats.org/officeDocument/2006/relationships/hyperlink" Target="fdsup://factset/Doc%20Viewer%20Single?float_window=true&amp;positioning_strategy=center_on_screen&amp;_doc_docfn=U2FsdGVkX1+i/rMwTLGoVXJm1XIFBYNzWCh9p8wxojTbcri5WpXbdrcnrns+ECUn5OJEeOdwABt9bitGihx8CTk7P1Z6s7YGvFlD9gG+d/M=&amp;_app_id=central_doc_viewer&amp;center_on_screen=true&amp;width=950&amp;height=800&amp;_dd2=%26f%3Dsld%26c%3Dtrue%26os%3D174205%26oe%3D174209" TargetMode="External"/><Relationship Id="rId293" Type="http://schemas.openxmlformats.org/officeDocument/2006/relationships/hyperlink" Target="fdsup://factset/Doc%20Viewer%20Single?float_window=true&amp;positioning_strategy=center_on_screen&amp;_doc_docfn=U2FsdGVkX1+2g4kL1nnRHiwussnSTuPr9GWXiM0S14DVYa/iTA/u2eAE9IwI/iEYk6rbwD1M/m+1recVy0QrWO1/doF9b1/clrNB9REkdas=&amp;_app_id=central_doc_viewer&amp;center_on_screen=true&amp;width=950&amp;height=800&amp;_dd2=%26f%3Dsld%26c%3Dtrue%26os%3D1435512%26oe%3D1435517" TargetMode="External"/><Relationship Id="rId307" Type="http://schemas.openxmlformats.org/officeDocument/2006/relationships/hyperlink" Target="fdsup://factset/Doc%20Viewer%20Single?float_window=true&amp;positioning_strategy=center_on_screen&amp;_doc_docfn=U2FsdGVkX1//P5lhjzoLT+H7V4uEl1Sfyhuf/HuP03aDX/lyJ+Gj1J3/KQ8Rlg23CfkcYSfJWKclhdCZjNAHhL1MUIvx/49MwmhtXVd0E+8=&amp;_app_id=central_doc_viewer&amp;center_on_screen=true&amp;width=950&amp;height=800&amp;_dd2=%26f%3Dsld%26c%3Dtrue%26os%3D94582%26oe%3D94585" TargetMode="External"/><Relationship Id="rId328" Type="http://schemas.openxmlformats.org/officeDocument/2006/relationships/hyperlink" Target="fdsup://factset/Doc%20Viewer%20Single?float_window=true&amp;positioning_strategy=center_on_screen&amp;_doc_docfn=U2FsdGVkX1+8c0MbOLJgEQgAgCUBKASHvxTucu+dI6XuEK3PVqN4oQ0mQHVV3FSqGSjpVLMg4Tr0+jFxxILsGGDMTs99lTFmyzsuuPMWWww=&amp;_app_id=central_doc_viewer&amp;center_on_screen=true&amp;width=950&amp;height=800&amp;_dd2=%26f%3Dsld%26c%3Dtrue%26os%3D149727%26oe%3D149730" TargetMode="External"/><Relationship Id="rId88" Type="http://schemas.openxmlformats.org/officeDocument/2006/relationships/hyperlink" Target="fdsup://factset/Doc%20Viewer%20Single?float_window=true&amp;positioning_strategy=center_on_screen&amp;_doc_docfn=U2FsdGVkX19c7OHQm96h+nattkzV79lby+E+9VeQXW8gdfvi2A/83jzpnOR8HdZJVWLGpRZxB+woi+rIsq+08PME1dr4jNsYQr44pkN1lMQ=&amp;_app_id=central_doc_viewer&amp;center_on_screen=true&amp;width=950&amp;height=800&amp;_dd2=%26f%3Dsld%26c%3Dtrue%26os%3D246495%26oe%3D246498" TargetMode="External"/><Relationship Id="rId111" Type="http://schemas.openxmlformats.org/officeDocument/2006/relationships/hyperlink" Target="fdsup://factset/Doc%20Viewer%20Single?float_window=true&amp;positioning_strategy=center_on_screen&amp;_doc_docfn=U2FsdGVkX19rD1IR3TCIA07Xlp8cgyVPQ4M2Wf3l6x/NittH3n4mhmvbO+Xv0hfBbWw5IdFlhE1m2UOhMnp8JRCppFpHziggH0BHIdcuofo=&amp;_app_id=central_doc_viewer&amp;center_on_screen=true&amp;width=950&amp;height=800&amp;_dd2=%26f%3Dsld%26c%3Dtrue%26os%3D163178%26oe%3D163181" TargetMode="External"/><Relationship Id="rId132" Type="http://schemas.openxmlformats.org/officeDocument/2006/relationships/hyperlink" Target="fdsup://factset/Doc%20Viewer%20Single?float_window=true&amp;positioning_strategy=center_on_screen&amp;_doc_docfn=U2FsdGVkX192tfsajffNYx0jnj5gkC/LC1LMJfjVb28e/ErAlid3OVBc+boGVpRhFlAypbuWmHZz2BifwkWCXuLxw57HdL1wPyV7eLi6l5E=&amp;_app_id=central_doc_viewer&amp;center_on_screen=true&amp;width=950&amp;height=800&amp;_dd2=%26f%3Dsld%26c%3Dtrue%26os%3D1930206%26oe%3D1930211" TargetMode="External"/><Relationship Id="rId153" Type="http://schemas.openxmlformats.org/officeDocument/2006/relationships/hyperlink" Target="fdsup://factset/Doc%20Viewer%20Single?float_window=true&amp;positioning_strategy=center_on_screen&amp;_doc_docfn=U2FsdGVkX1+32/Z5Ki8lpxX+RnLL1vyx0vjK1yGBdKdR71qXmJ6VUsayi+EB+bwZaXZNjkwqjxzXy3DfZlOscpxHAiL5l75t/LLQ+GJqdlg=&amp;_app_id=central_doc_viewer&amp;center_on_screen=true&amp;width=950&amp;height=800&amp;_dd2=%26f%3Dsld%26c%3Dtrue%26os%3D1866805%26oe%3D1866808" TargetMode="External"/><Relationship Id="rId174" Type="http://schemas.openxmlformats.org/officeDocument/2006/relationships/hyperlink" Target="fdsup://factset/Doc%20Viewer%20Single?float_window=true&amp;positioning_strategy=center_on_screen&amp;_doc_docfn=U2FsdGVkX1/FevstbAWSAZ8YDUcmKDyLtMxkGv3vb97Wh1RZDDD7fHaKJxVVlEeDwf7ovI9yLXte+lRrbQZemUbBaYB603kS12HT8ha7j/w=&amp;_app_id=central_doc_viewer&amp;center_on_screen=true&amp;width=950&amp;height=800&amp;_dd2=%26f%3Dsld%26c%3Dtrue%26os%3D80958%26oe%3D80960" TargetMode="External"/><Relationship Id="rId195" Type="http://schemas.openxmlformats.org/officeDocument/2006/relationships/hyperlink" Target="fdsup://factset/Doc%20Viewer%20Single?float_window=true&amp;positioning_strategy=center_on_screen&amp;_doc_docfn=U2FsdGVkX19p9bTiw3G3BzkOIuOzBrpAdC1qg93DZ6IwL9XRiXAwIOV0RujE8T1wppSNARMTMR01mBaYm0TE0nFUYHyZ8AzLMxIExBuQcdI=&amp;_app_id=central_doc_viewer&amp;center_on_screen=true&amp;width=950&amp;height=800&amp;_dd2=%26f%3Dsld%26c%3Dtrue%26os%3D83642%26oe%3D83643" TargetMode="External"/><Relationship Id="rId209" Type="http://schemas.openxmlformats.org/officeDocument/2006/relationships/hyperlink" Target="fdsup://factset/Doc%20Viewer%20Single?float_window=true&amp;positioning_strategy=center_on_screen&amp;_doc_docfn=U2FsdGVkX19fkHPgqtRAbL7UnevO4Hc6mLxjing8NsU1euLHLPmNKXushNevvw4aLf6InLg2iM8BmEMQ61b9i5xsW/jeKFXsArFwqOJVuvU=&amp;_app_id=central_doc_viewer&amp;center_on_screen=true&amp;width=950&amp;height=800&amp;_dd2=%26f%3Dsld%26c%3Dtrue%26os%3D170288%26oe%3D170289" TargetMode="External"/><Relationship Id="rId220" Type="http://schemas.openxmlformats.org/officeDocument/2006/relationships/hyperlink" Target="fdsup://factset/Doc%20Viewer%20Single?float_window=true&amp;positioning_strategy=center_on_screen&amp;_doc_docfn=U2FsdGVkX1+i9dn3vUcb6cNQ8TPt0Tzr4Z6Z1WGSoutHMkntjn8OMezDUGBGHVy3eUki6yAXdjqIM6Zzp8vpN4o5+iI210oC4HoYHgT4T94=&amp;_app_id=central_doc_viewer&amp;center_on_screen=true&amp;width=950&amp;height=800&amp;_dd2=%26f%3Dsld%26c%3Dtrue%26os%3D1882876%26oe%3D1882881" TargetMode="External"/><Relationship Id="rId241" Type="http://schemas.openxmlformats.org/officeDocument/2006/relationships/hyperlink" Target="fdsup://factset/Doc%20Viewer%20Single?float_window=true&amp;positioning_strategy=center_on_screen&amp;_doc_docfn=U2FsdGVkX1+yKyOXkXljtsxzProyARZk4L1DqVsnOYjtpvUdzpmk2yEWh0jnm2vrFZ1QWCbrXY2mf2g4zliw9yl/PRyvkeLL3rAmJmnFHHs=&amp;_app_id=central_doc_viewer&amp;center_on_screen=true&amp;width=950&amp;height=800&amp;_dd2=%26f%3Dsld%26c%3Dtrue%26os%3D1962359%26oe%3D1962362" TargetMode="External"/><Relationship Id="rId15" Type="http://schemas.openxmlformats.org/officeDocument/2006/relationships/hyperlink" Target="fdsup://factset/Doc%20Viewer%20Single?float_window=true&amp;positioning_strategy=center_on_screen&amp;_doc_docfn=U2FsdGVkX1+3IWZOnyBuzOqgH5RHUPiBIhksiqRowHOmWADhd7BlmBsjyUwZF1oEevFeF6Uf8QrBlLPzku0SFU3NXf/ISgdUMaU+DHxQ3Cc=&amp;_app_id=central_doc_viewer&amp;center_on_screen=true&amp;width=950&amp;height=800&amp;_dd2=%26f%3Dsld%26c%3Dtrue%26os%3D122672%26oe%3D122677" TargetMode="External"/><Relationship Id="rId36" Type="http://schemas.openxmlformats.org/officeDocument/2006/relationships/hyperlink" Target="fdsup://factset/Doc%20Viewer%20Single?float_window=true&amp;positioning_strategy=center_on_screen&amp;_doc_docfn=U2FsdGVkX1+fb6kjXTRKFSGrBSbSnYSxiGIcdP8/KpvDG2d9yElmOw/pkQhJ83N0mf/+F1nP4cgjLAub4fL2VNwMIEclGQk67fNNFerR02c=&amp;_app_id=central_doc_viewer&amp;center_on_screen=true&amp;width=950&amp;height=800&amp;_dd2=%26f%3Dsld%26c%3Dtrue%26os%3D210378%26oe%3D210383" TargetMode="External"/><Relationship Id="rId57" Type="http://schemas.openxmlformats.org/officeDocument/2006/relationships/hyperlink" Target="fdsup://factset/Doc%20Viewer%20Single?float_window=true&amp;positioning_strategy=center_on_screen&amp;_doc_docfn=U2FsdGVkX185Me7QXHEMhWtr8hbq0y3cxIPj2UQWsfb9u/NpjIbrM2ZVCk+twKowarGLQTr0yuS+SIHVifB0NSjRuZvc+r5QvqhmGSX7G74=&amp;_app_id=central_doc_viewer&amp;center_on_screen=true&amp;width=950&amp;height=800&amp;_dd2=%26f%3Dsld%26c%3Dtrue%26os%3D243838%26oe%3D243840" TargetMode="External"/><Relationship Id="rId262" Type="http://schemas.openxmlformats.org/officeDocument/2006/relationships/hyperlink" Target="fdsup://factset/Doc%20Viewer%20Single?float_window=true&amp;positioning_strategy=center_on_screen&amp;_doc_docfn=U2FsdGVkX18cYkU7oGKPkrIQJUc1zhdD+Qi0cq4tp6TWqIzaYC8MPoxCEiqsi12TSSiCVbZ/vnE8cEdO0yBOIMeSk1e+iAh9aO+j+KvfNgo=&amp;_app_id=central_doc_viewer&amp;center_on_screen=true&amp;width=950&amp;height=800&amp;_dd2=%26f%3Dsld%26c%3Dtrue%26os%3D171796%26oe%3D171803" TargetMode="External"/><Relationship Id="rId283" Type="http://schemas.openxmlformats.org/officeDocument/2006/relationships/hyperlink" Target="fdsup://factset/Doc%20Viewer%20Single?float_window=true&amp;positioning_strategy=center_on_screen&amp;_doc_docfn=U2FsdGVkX199k7JmxnyCcfXesZ1chJQT43uMZxAD2gwLDgWT6GzihsJ4hScW/VTelfz7SeOOIepJo1NYsgdYvETJHm+5YIiqJrlo5sCpfH4=&amp;_app_id=central_doc_viewer&amp;center_on_screen=true&amp;width=950&amp;height=800&amp;_dd2=%26f%3Dsld%26c%3Dtrue%26os%3D176585%26oe%3D176590" TargetMode="External"/><Relationship Id="rId318" Type="http://schemas.openxmlformats.org/officeDocument/2006/relationships/hyperlink" Target="fdsup://factset/Doc%20Viewer%20Single?float_window=true&amp;positioning_strategy=center_on_screen&amp;_doc_docfn=U2FsdGVkX18iQQWeKtPJ7rKvw4aSoroPZ7qcSqvbSFEvEqmEDDEo+Jx31kgjmo9B8ZpxVFiBTVWDXyuwDxLpZcyqfq3wnrpcivvoyGfN4bA=&amp;_app_id=central_doc_viewer&amp;center_on_screen=true&amp;width=950&amp;height=800&amp;_dd2=%26f%3Dsld%26c%3Dtrue%26os%3D148993%26oe%3D148996" TargetMode="External"/><Relationship Id="rId339" Type="http://schemas.openxmlformats.org/officeDocument/2006/relationships/hyperlink" Target="fdsup://factset/Doc%20Viewer%20Single?float_window=true&amp;positioning_strategy=center_on_screen&amp;_doc_docfn=U2FsdGVkX19P1KTLF0XnGcSurcCwe7U6amuTnkfUmZXtdYB57m0gEdXH0hii9vllzjnj4StQnr21y7mi7BQ+vF88UwjwuhXaal5Gxq/NR9A=&amp;_app_id=central_doc_viewer&amp;center_on_screen=true&amp;width=950&amp;height=800&amp;_dd2=%26f%3Dsld%26c%3Dtrue%26os%3D233510%26oe%3D233513" TargetMode="External"/><Relationship Id="rId78" Type="http://schemas.openxmlformats.org/officeDocument/2006/relationships/hyperlink" Target="fdsup://factset/Doc%20Viewer%20Single?float_window=true&amp;positioning_strategy=center_on_screen&amp;_doc_docfn=U2FsdGVkX1+8IaINc6mgbX9bzQ1484xBbKhsNpyPrgr7oMknrxc1UJpuiIT9VdTPEZx1IuAyazipqYGF5niwDW/WIX1PNEopQihYmnsr9c4=&amp;_app_id=central_doc_viewer&amp;center_on_screen=true&amp;width=950&amp;height=800&amp;_dd2=%26f%3Dsld%26c%3Dtrue%26os%3D245738%26oe%3D245745" TargetMode="External"/><Relationship Id="rId99" Type="http://schemas.openxmlformats.org/officeDocument/2006/relationships/hyperlink" Target="fdsup://factset/Doc%20Viewer%20Single?float_window=true&amp;positioning_strategy=center_on_screen&amp;_doc_docfn=U2FsdGVkX182Jf/P873nR/DikRs79zRw1j3Ycb8DoxqcHLsWvchuF7Kwd0WmobRGMhILQ4IyC6KSFH56xDTOrpp44nyS/6VPW2Pg1ouWDuM=&amp;_app_id=central_doc_viewer&amp;center_on_screen=true&amp;width=950&amp;height=800&amp;_dd2=%26f%3Dsld%26c%3Dtrue%26os%3D159331%26oe%3D159336" TargetMode="External"/><Relationship Id="rId101" Type="http://schemas.openxmlformats.org/officeDocument/2006/relationships/hyperlink" Target="fdsup://factset/Doc%20Viewer%20Single?float_window=true&amp;positioning_strategy=center_on_screen&amp;_doc_docfn=U2FsdGVkX1+6c9f4ZTRKsZwCgVSgGrlI2r0iRmtMq+Y0As8Xy3fN6LRcneghhyHWYTPRCqK+CJcDYmFEGN2ys+DmuV8l3/YT8izCSyJPC+o=&amp;_app_id=central_doc_viewer&amp;center_on_screen=true&amp;width=950&amp;height=800&amp;_dd2=%26f%3Dsld%26c%3Dtrue%26os%3D162255%26oe%3D162260" TargetMode="External"/><Relationship Id="rId122" Type="http://schemas.openxmlformats.org/officeDocument/2006/relationships/hyperlink" Target="fdsup://factset/Doc%20Viewer%20Single?float_window=true&amp;positioning_strategy=center_on_screen&amp;_doc_docfn=U2FsdGVkX1+nEafuHZHfhd7Ihzq5W38SUZAPlOf+dNmIKKGx+uch2ffn2vMjKNmkL8kQ9HE+J4HgL7ZvH19grJ1z33fR8tSh6EjCzm6ZkXs=&amp;_app_id=central_doc_viewer&amp;center_on_screen=true&amp;width=950&amp;height=800&amp;_dd2=%26f%3Dsld%26c%3Dtrue%26os%3D1927771%26oe%3D1927778" TargetMode="External"/><Relationship Id="rId143" Type="http://schemas.openxmlformats.org/officeDocument/2006/relationships/hyperlink" Target="fdsup://factset/Doc%20Viewer%20Single?float_window=true&amp;positioning_strategy=center_on_screen&amp;_doc_docfn=U2FsdGVkX1/2tIxtIQF3KriTCF51CfAZrQyl/beePWILGOEmNGMP1RUpVIQxF6mPxtSPMsETg27sPzVGtA+acT7WtqhEUs0RKnijZICRqqM=&amp;_app_id=central_doc_viewer&amp;center_on_screen=true&amp;width=950&amp;height=800&amp;_dd2=%26f%3Dsld%26c%3Dtrue%26os%3D1864574%26oe%3D1864579" TargetMode="External"/><Relationship Id="rId164" Type="http://schemas.openxmlformats.org/officeDocument/2006/relationships/hyperlink" Target="fdsup://factset/Doc%20Viewer%20Single?float_window=true&amp;positioning_strategy=center_on_screen&amp;_doc_docfn=U2FsdGVkX1+cKWmVEz8qb4SCvE/PEUW4lORZwG7SE/n8FF791jkNoMYmaM/3GhZuTbVNgLySXGW2laDd6eI3OvCKk+5bdi+rblZx+IMx+Rg=&amp;_app_id=central_doc_viewer&amp;center_on_screen=true&amp;width=950&amp;height=800&amp;_dd2=%26f%3Dsld%26c%3Dtrue%26os%3D166135%26oe%3D166140" TargetMode="External"/><Relationship Id="rId185" Type="http://schemas.openxmlformats.org/officeDocument/2006/relationships/hyperlink" Target="fdsup://factset/Doc%20Viewer%20Single?float_window=true&amp;positioning_strategy=center_on_screen&amp;_doc_docfn=U2FsdGVkX18RCpCKTJFvZE+Yxzwc8SxVfOCKe0xh8HcrasZdYV7JgE3sRv9GIvBn/N6/9dC89+8CmDef4cZJ1WLFfMcNn4cTcSyyT5jhbdE=&amp;_app_id=central_doc_viewer&amp;center_on_screen=true&amp;width=950&amp;height=800&amp;_dd2=%26f%3Dsld%26c%3Dtrue%26os%3D90233%26oe%3D90240" TargetMode="External"/><Relationship Id="rId9" Type="http://schemas.openxmlformats.org/officeDocument/2006/relationships/hyperlink" Target="fdsup://factset/Doc%20Viewer%20Single?float_window=true&amp;positioning_strategy=center_on_screen&amp;_doc_docfn=U2FsdGVkX1+0ZTnK0prIVlJywH3sV67FxKmC2ofJ7IyaVq0RMDiCqcIalUI5kA0DivLet8u70MteOE1an50rM87gP5uShrG4r6UbHlEppHE=&amp;_app_id=central_doc_viewer&amp;center_on_screen=true&amp;width=950&amp;height=800&amp;_dd2=%26f%3Dsld%26c%3Dtrue%26os%3D162530%26oe%3D162535" TargetMode="External"/><Relationship Id="rId210" Type="http://schemas.openxmlformats.org/officeDocument/2006/relationships/hyperlink" Target="fdsup://factset/Doc%20Viewer%20Single?float_window=true&amp;positioning_strategy=center_on_screen&amp;_doc_docfn=U2FsdGVkX18zd5PAuJ48Uwm4NP85MhKDcok4uCiQyCxO7KxxwInEVUOA1NtBwx4CX3oW3aczsuFV23ehaqx+kFjuq+5ZLugvohv6h3//5b0=&amp;_app_id=central_doc_viewer&amp;center_on_screen=true&amp;width=950&amp;height=800&amp;_dd2=%26f%3Dsld%26c%3Dtrue%26os%3D227149%26oe%3D227153" TargetMode="External"/><Relationship Id="rId26" Type="http://schemas.openxmlformats.org/officeDocument/2006/relationships/hyperlink" Target="fdsup://factset/Doc%20Viewer%20Single?float_window=true&amp;positioning_strategy=center_on_screen&amp;_doc_docfn=U2FsdGVkX19HK3u3QT46yLMAsULD9W7D2AqB57aRIR6/drlcDqMib3mQcOoSB5bws/Uxa9OzdQW7cbJo+MtASF1E/1peVaeth/61Wa3kVU8=&amp;_app_id=central_doc_viewer&amp;center_on_screen=true&amp;width=950&amp;height=800&amp;_dd2=%26f%3Dsld%26c%3Dtrue%26os%3D209689%26oe%3D209692" TargetMode="External"/><Relationship Id="rId231" Type="http://schemas.openxmlformats.org/officeDocument/2006/relationships/hyperlink" Target="fdsup://factset/Doc%20Viewer%20Single?float_window=true&amp;positioning_strategy=center_on_screen&amp;_doc_docfn=U2FsdGVkX1/OlbIyTUX8PhZaPaP78yptnixcDLOhWQi2WFElEtEzucQxDgo1EJ/cQVSdj443d919bdZ70up+Z79kxlUgZDJAzah7nkQEt74=&amp;_app_id=central_doc_viewer&amp;center_on_screen=true&amp;width=950&amp;height=800&amp;_dd2=%26f%3Dsld%26c%3Dtrue%26os%3D1960050%26oe%3D1960053" TargetMode="External"/><Relationship Id="rId252" Type="http://schemas.openxmlformats.org/officeDocument/2006/relationships/hyperlink" Target="fdsup://factset/Doc%20Viewer%20Single?float_window=true&amp;positioning_strategy=center_on_screen&amp;_doc_docfn=U2FsdGVkX18TWnEytMe1/RLDbPyFL8C85xhLhP+L1Gt7nOh5mYjYy6NW+boo8kV3+2Xjrq8F603VDab+l/JTOfib3492GOL6Fb396701uNo=&amp;_app_id=central_doc_viewer&amp;center_on_screen=true&amp;width=950&amp;height=800&amp;_dd2=%26f%3Dsld%26c%3Dtrue%26os%3D171041%26oe%3D171048" TargetMode="External"/><Relationship Id="rId273" Type="http://schemas.openxmlformats.org/officeDocument/2006/relationships/hyperlink" Target="fdsup://factset/Doc%20Viewer%20Single?float_window=true&amp;positioning_strategy=center_on_screen&amp;_doc_docfn=U2FsdGVkX190Yu/pqBy9bbLkXBcwjkpfPddHUIJCZTHRRaJDNzCTT3gRr+S4wcDptSBU+ILpZRWa0SXSgWw9RtS9/PaT7FlN6mB64YS/aZ0=&amp;_app_id=central_doc_viewer&amp;center_on_screen=true&amp;width=950&amp;height=800&amp;_dd2=%26f%3Dsld%26c%3Dtrue%26os%3D175644%26oe%3D175648" TargetMode="External"/><Relationship Id="rId294" Type="http://schemas.openxmlformats.org/officeDocument/2006/relationships/hyperlink" Target="fdsup://factset/Doc%20Viewer%20Single?float_window=true&amp;positioning_strategy=center_on_screen&amp;_doc_docfn=U2FsdGVkX18wHqrZEM/bqtLO2+o8x4ehw0nL52lqWp0dEbxYfIaggmuQkQFYK9CfMcc7SKUVxJBr09PEHk53QrcTFeMVW+/EoKdw+nVRREw=&amp;_app_id=central_doc_viewer&amp;center_on_screen=true&amp;width=950&amp;height=800&amp;_dd2=%26f%3Dsld%26c%3Dtrue%26os%3D1979680%26oe%3D1979685" TargetMode="External"/><Relationship Id="rId308" Type="http://schemas.openxmlformats.org/officeDocument/2006/relationships/hyperlink" Target="fdsup://factset/Doc%20Viewer%20Single?float_window=true&amp;positioning_strategy=center_on_screen&amp;_doc_docfn=U2FsdGVkX19YBJX/1TALio/xKow0EGb48UJ69DUG71su1kWNDiMLNCEnHE+7eT+b+2LYLiIbc20PkkxpaBcJ2K79P74EaQvdvMEVHQ/VzHs=&amp;_app_id=central_doc_viewer&amp;center_on_screen=true&amp;width=950&amp;height=800&amp;_dd2=%26f%3Dsld%26c%3Dtrue%26os%3D148325%26oe%3D148328" TargetMode="External"/><Relationship Id="rId329" Type="http://schemas.openxmlformats.org/officeDocument/2006/relationships/hyperlink" Target="fdsup://factset/Doc%20Viewer%20Single?float_window=true&amp;positioning_strategy=center_on_screen&amp;_doc_docfn=U2FsdGVkX19Ddzzl8YPnsdLstqLX8jp/JrRE+3UszDH0VhvBz/89Xo3v41yjfZ/hxsFB4sjYBEpRvLO/c8mJhbZH1ujw/RHS/Tmt1xQfGfk=&amp;_app_id=central_doc_viewer&amp;center_on_screen=true&amp;width=950&amp;height=800&amp;_dd2=%26f%3Dsld%26c%3Dtrue%26os%3D232763%26oe%3D232766" TargetMode="External"/><Relationship Id="rId47" Type="http://schemas.openxmlformats.org/officeDocument/2006/relationships/hyperlink" Target="fdsup://factset/Doc%20Viewer%20Single?float_window=true&amp;positioning_strategy=center_on_screen&amp;_doc_docfn=U2FsdGVkX18Qv3N0uYwnWmPySI8wZOO6RhNn34N0d/P/tgo1HTi/OA/pUsHdszK0B9NIHDXi+EAjiFmknKQDpex0VYQfWup/z6W/W/QipdA=&amp;_app_id=central_doc_viewer&amp;center_on_screen=true&amp;width=950&amp;height=800&amp;_dd2=%26f%3Dsld%26c%3Dtrue%26os%3D243116%26oe%3D243119" TargetMode="External"/><Relationship Id="rId68" Type="http://schemas.openxmlformats.org/officeDocument/2006/relationships/hyperlink" Target="fdsup://factset/Doc%20Viewer%20Single?float_window=true&amp;positioning_strategy=center_on_screen&amp;_doc_docfn=U2FsdGVkX1+dphTdnLd0YnQ71hTB9/XgvS5ZhhxgRgatj/sjWFhTAvLfjh6GUqtSsRoaCLS1d3JKy5V879diaY4cazNfL3PiEDc1feLGtj0=&amp;_app_id=central_doc_viewer&amp;center_on_screen=true&amp;width=950&amp;height=800&amp;_dd2=%26f%3Dsld%26c%3Dtrue%26os%3D156559%26oe%3D156563" TargetMode="External"/><Relationship Id="rId89" Type="http://schemas.openxmlformats.org/officeDocument/2006/relationships/hyperlink" Target="fdsup://factset/Doc%20Viewer%20Single?float_window=true&amp;positioning_strategy=center_on_screen&amp;_doc_docfn=U2FsdGVkX19aKO41OBdY+2KSbg25isqXEQaAA/+W1hYpKs0+5NGMmWK3wNhXfCCg7ZmOpvA+cP6rucyNdekh9kouckPoVvRjWea72cEWEUI=&amp;_app_id=central_doc_viewer&amp;center_on_screen=true&amp;width=950&amp;height=800&amp;_dd2=%26f%3Dsld%26c%3Dtrue%26os%3D158480%26oe%3D158487" TargetMode="External"/><Relationship Id="rId112" Type="http://schemas.openxmlformats.org/officeDocument/2006/relationships/hyperlink" Target="fdsup://factset/Doc%20Viewer%20Single?float_window=true&amp;positioning_strategy=center_on_screen&amp;_doc_docfn=U2FsdGVkX193DpdGH93QfUhhDAGPm9haIduwdJAEBxUQCbaHR5SvllI2va5NqMsCDtD5TSaqYs0LALOW66VdI3HHeeNN2JCYd+ILPCCYpD8=&amp;_app_id=central_doc_viewer&amp;center_on_screen=true&amp;width=950&amp;height=800&amp;_dd2=%26f%3Dsld%26c%3Dtrue%26os%3D1946516%26oe%3D1946521" TargetMode="External"/><Relationship Id="rId133" Type="http://schemas.openxmlformats.org/officeDocument/2006/relationships/hyperlink" Target="fdsup://factset/Doc%20Viewer%20Single?float_window=true&amp;positioning_strategy=center_on_screen&amp;_doc_docfn=U2FsdGVkX1+26fVJNS9LmZTkVhRwxlnsPKBDv74Q3H+2dpkqgUIJ7qBEDpKiVpFemVLNX5uN8G+cEc1RPZcVli5xHKKOjZEHXtyZbn/5vOg=&amp;_app_id=central_doc_viewer&amp;center_on_screen=true&amp;width=950&amp;height=800&amp;_dd2=%26f%3Dsld%26c%3Dtrue%26os%3D1862285%26oe%3D1862290" TargetMode="External"/><Relationship Id="rId154" Type="http://schemas.openxmlformats.org/officeDocument/2006/relationships/hyperlink" Target="fdsup://factset/Doc%20Viewer%20Single?float_window=true&amp;positioning_strategy=center_on_screen&amp;_doc_docfn=U2FsdGVkX1+e6lBq4gA3EIeMyjRd4qfh5xZLrwPErFUp+fooIa31hXtQggbn87qHOvYSWfyvt63L/ZQx9RLRl1rkIctQ9pfTz9TEBlRo/x0=&amp;_app_id=central_doc_viewer&amp;center_on_screen=true&amp;width=950&amp;height=800&amp;_dd2=%26f%3Dsld%26c%3Dtrue%26os%3D79232%26oe%3D79233" TargetMode="External"/><Relationship Id="rId175" Type="http://schemas.openxmlformats.org/officeDocument/2006/relationships/hyperlink" Target="fdsup://factset/Doc%20Viewer%20Single?float_window=true&amp;positioning_strategy=center_on_screen&amp;_doc_docfn=U2FsdGVkX1/+qNoI8ouY+hlDX8f+G9i+1t9bbyt6KrACTdMfHzJY+/YHAhahqV8jtEC74V10Fqehnm1RaUAtfa/+AVitd3m3VwpVZnphpuU=&amp;_app_id=central_doc_viewer&amp;center_on_screen=true&amp;width=950&amp;height=800&amp;_dd2=%26f%3Dsld%26c%3Dtrue%26os%3D80775%26oe%3D80776" TargetMode="External"/><Relationship Id="rId340" Type="http://schemas.openxmlformats.org/officeDocument/2006/relationships/hyperlink" Target="fdsup://factset/Doc%20Viewer%20Single?float_window=true&amp;positioning_strategy=center_on_screen&amp;_doc_docfn=U2FsdGVkX1/AKSO2Eg6o37z+TRVIH4XWVFRWWv6j/QQMMSxJocX5p80/osmGVfyKEWVPj3N5B+2cZzWqsBl9eWxFAHugacuNjvwWSGJEauw=&amp;_app_id=central_doc_viewer&amp;center_on_screen=true&amp;width=950&amp;height=800&amp;_dd2=%26f%3Dsld%26c%3Dtrue%26os%3D266619%26oe%3D266624" TargetMode="External"/><Relationship Id="rId196" Type="http://schemas.openxmlformats.org/officeDocument/2006/relationships/hyperlink" Target="fdsup://factset/Doc%20Viewer%20Single?float_window=true&amp;positioning_strategy=center_on_screen&amp;_doc_docfn=U2FsdGVkX180nUjP2MAmu4boRw+CMSXLWECuffjB1NSU+mBAx51WuhLxsUgYW6Q3xKXhoXn/k8cP5RGt+DLUBoA1k3BDEcieDcBYbrva6zs=&amp;_app_id=central_doc_viewer&amp;center_on_screen=true&amp;width=950&amp;height=800&amp;_dd2=%26f%3Dsld%26c%3Dtrue%26os%3D138031%26oe%3D138032" TargetMode="External"/><Relationship Id="rId200" Type="http://schemas.openxmlformats.org/officeDocument/2006/relationships/hyperlink" Target="fdsup://factset/Doc%20Viewer%20Single?float_window=true&amp;positioning_strategy=center_on_screen&amp;_doc_docfn=U2FsdGVkX1+ZbRZ7u0hgjCWHdq5AmxOHsHopXruERqylB1wh+HFvlxowQCbHWrEyAQegPJv1M5F3FgSStTiqYZL3JgbEw/a8UrogcTRuhy8=&amp;_app_id=central_doc_viewer&amp;center_on_screen=true&amp;width=950&amp;height=800&amp;_dd2=%26f%3Dsld%26c%3Dtrue%26os%3D1955404%26oe%3D1955408" TargetMode="External"/><Relationship Id="rId16" Type="http://schemas.openxmlformats.org/officeDocument/2006/relationships/hyperlink" Target="fdsup://factset/Doc%20Viewer%20Single?float_window=true&amp;positioning_strategy=center_on_screen&amp;_doc_docfn=U2FsdGVkX19buZV6mLT3v3z46AfErCahmAm3/L1TYK0+UwUluAmBFI9sWvGAglx6rntR8BWGMLsogyrOp730HZd1yYqxl45OLorxh0FobBE=&amp;_app_id=central_doc_viewer&amp;center_on_screen=true&amp;width=950&amp;height=800&amp;_dd2=%26f%3Dsld%26c%3Dtrue%26os%3D208633%26oe%3D208638" TargetMode="External"/><Relationship Id="rId221" Type="http://schemas.openxmlformats.org/officeDocument/2006/relationships/hyperlink" Target="fdsup://factset/Doc%20Viewer%20Single?float_window=true&amp;positioning_strategy=center_on_screen&amp;_doc_docfn=U2FsdGVkX184CCDNmRk5zgaHNxGwIxPUaM8NLqiSTZ4iqMbqzHMnkmlmglWHhLiNdwBmE3W4IOyaPijB0kp09zpUS3tRAi/GwR2nLo27zp8=&amp;_app_id=central_doc_viewer&amp;center_on_screen=true&amp;width=950&amp;height=800&amp;_dd2=%26f%3Dsld%26c%3Dtrue%26os%3D84613%26oe%3D84617" TargetMode="External"/><Relationship Id="rId242" Type="http://schemas.openxmlformats.org/officeDocument/2006/relationships/hyperlink" Target="fdsup://factset/Doc%20Viewer%20Single?float_window=true&amp;positioning_strategy=center_on_screen&amp;_doc_docfn=U2FsdGVkX19pNfjl3wRceJoJGrnnLirGTl/id1rdN7L/jVRq2CisbuXPY53d6nVBETkP3/cuBNIe8v2rcc60ICiUEt53C6yKy5z9MptSW8A=&amp;_app_id=central_doc_viewer&amp;center_on_screen=true&amp;width=950&amp;height=800&amp;_dd2=%26f%3Dsld%26c%3Dtrue%26os%3D1892245%26oe%3D1892248" TargetMode="External"/><Relationship Id="rId263" Type="http://schemas.openxmlformats.org/officeDocument/2006/relationships/hyperlink" Target="fdsup://factset/Doc%20Viewer%20Single?float_window=true&amp;positioning_strategy=center_on_screen&amp;_doc_docfn=U2FsdGVkX19BItOss4v9DCIHoK3T7jBaP7avntjjc7nosjQAdEACuUr81jt8h75t4gIXpK37xM5FR7LWNFwH34Z0lxzAbLZWYe0YiAgd/GQ=&amp;_app_id=central_doc_viewer&amp;center_on_screen=true&amp;width=950&amp;height=800&amp;_dd2=%26f%3Dsld%26c%3Dtrue%26os%3D173235%26oe%3D173242" TargetMode="External"/><Relationship Id="rId284" Type="http://schemas.openxmlformats.org/officeDocument/2006/relationships/hyperlink" Target="fdsup://factset/Doc%20Viewer%20Single?float_window=true&amp;positioning_strategy=center_on_screen&amp;_doc_docfn=U2FsdGVkX1//Un+xv/SxYayI6InmIOsl8gkwSBmEz4prxI8iWUIbjgXMe+tTsNBzle9obDdjg4UoJ2zyjPZfLlmCLAWMjNrZnyo+FKicc38=&amp;_app_id=central_doc_viewer&amp;center_on_screen=true&amp;width=950&amp;height=800&amp;_dd2=%26f%3Dsld%26c%3Dtrue%26os%3D1976958%26oe%3D1976963" TargetMode="External"/><Relationship Id="rId319" Type="http://schemas.openxmlformats.org/officeDocument/2006/relationships/hyperlink" Target="fdsup://factset/Doc%20Viewer%20Single?float_window=true&amp;positioning_strategy=center_on_screen&amp;_doc_docfn=U2FsdGVkX19dywBaTBMs+IxbqV82kiyCiBMt5/POEGKKBp2jRwscVm9phSTwFfWcybyhbd9AZH2t5b+nF2DgAcjxJpojTy/jgrICZw1XZVI=&amp;_app_id=central_doc_viewer&amp;center_on_screen=true&amp;width=950&amp;height=800&amp;_dd2=%26f%3Dsld%26c%3Dtrue%26os%3D232027%26oe%3D232032" TargetMode="External"/><Relationship Id="rId37" Type="http://schemas.openxmlformats.org/officeDocument/2006/relationships/hyperlink" Target="fdsup://factset/Doc%20Viewer%20Single?float_window=true&amp;positioning_strategy=center_on_screen&amp;_doc_docfn=U2FsdGVkX1+Zi/LGvJiYSwcGO+jZM90V93vj6rT4piZLEO6hsAzfimZWV8bm5XdcN6kC/KGAYwaiYpQD2hR294SZTS44k0b4v7nUIaJrC6g=&amp;_app_id=central_doc_viewer&amp;center_on_screen=true&amp;width=950&amp;height=800&amp;_dd2=%26f%3Dsld%26c%3Dtrue%26os%3D242393%26oe%3D242398" TargetMode="External"/><Relationship Id="rId58" Type="http://schemas.openxmlformats.org/officeDocument/2006/relationships/hyperlink" Target="fdsup://factset/Doc%20Viewer%20Single?float_window=true&amp;positioning_strategy=center_on_screen&amp;_doc_docfn=U2FsdGVkX1+1F71L4Mh8lyH+rM/gBwK9/ze0/D6UTk/6loYimqa7lBOFw6cZ1Loe/nCbVRggin1hWgQ+be+EZIiQZWiYYNjZ1wQN4aNCmTc=&amp;_app_id=central_doc_viewer&amp;center_on_screen=true&amp;width=950&amp;height=800&amp;_dd2=%26f%3Dsld%26c%3Dtrue%26os%3D155821%26oe%3D155824" TargetMode="External"/><Relationship Id="rId79" Type="http://schemas.openxmlformats.org/officeDocument/2006/relationships/hyperlink" Target="fdsup://factset/Doc%20Viewer%20Single?float_window=true&amp;positioning_strategy=center_on_screen&amp;_doc_docfn=U2FsdGVkX19TvHQISbB7ogXEYGWAHbHjskzTtTvt4IehLwaf8OepTnhZFuO8WdZjXEDrGYodGxzIvu8rQhjZnsPfEE8TcU26a8ai5PhuSVU=&amp;_app_id=central_doc_viewer&amp;center_on_screen=true&amp;width=950&amp;height=800&amp;_dd2=%26f%3Dsld%26c%3Dtrue%26os%3D157721%26oe%3D157726" TargetMode="External"/><Relationship Id="rId102" Type="http://schemas.openxmlformats.org/officeDocument/2006/relationships/hyperlink" Target="fdsup://factset/Doc%20Viewer%20Single?float_window=true&amp;positioning_strategy=center_on_screen&amp;_doc_docfn=U2FsdGVkX1+lfYR5m7s9QU4QRmEEvvP95TWsDiWQK6c/naLqdYgUsu/LPm1LdjdIxMPWaIWanpBzdg35sCA4ZcTg+bK87VPpFzyfA+gnwbU=&amp;_app_id=central_doc_viewer&amp;center_on_screen=true&amp;width=950&amp;height=800&amp;_dd2=%26f%3Dsld%26c%3Dtrue%26os%3D1921348%26oe%3D1921353" TargetMode="External"/><Relationship Id="rId123" Type="http://schemas.openxmlformats.org/officeDocument/2006/relationships/hyperlink" Target="fdsup://factset/Doc%20Viewer%20Single?float_window=true&amp;positioning_strategy=center_on_screen&amp;_doc_docfn=U2FsdGVkX19W+6pOncQK+Xo8e0BgTwCDqkx/v9LxSvm1bs7kT9gURL3dCYSTbKyYIMXFJB4l43g09yvH2yak80qKvDRDRgqnL+jPaPvlBjU=&amp;_app_id=central_doc_viewer&amp;center_on_screen=true&amp;width=950&amp;height=800&amp;_dd2=%26f%3Dsld%26c%3Dtrue%26os%3D1859950%26oe%3D1859957" TargetMode="External"/><Relationship Id="rId144" Type="http://schemas.openxmlformats.org/officeDocument/2006/relationships/hyperlink" Target="fdsup://factset/Doc%20Viewer%20Single?float_window=true&amp;positioning_strategy=center_on_screen&amp;_doc_docfn=U2FsdGVkX1/Mx1WBrtjN0RGK65PIf5q13nvZ+AMO9P+jPGBGCjIJB/Ar9mVWeHetd8oDw+a67mIELvjHenYJnRLEnh2Vs9yMvQEiCa17rQQ=&amp;_app_id=central_doc_viewer&amp;center_on_screen=true&amp;width=950&amp;height=800&amp;_dd2=%26f%3Dsld%26c%3Dtrue%26os%3D78361%26oe%3D78366" TargetMode="External"/><Relationship Id="rId330" Type="http://schemas.openxmlformats.org/officeDocument/2006/relationships/hyperlink" Target="fdsup://factset/Doc%20Viewer%20Single?float_window=true&amp;positioning_strategy=center_on_screen&amp;_doc_docfn=U2FsdGVkX19C8Ej9kb1A6+4CBNcdfLK6BJUA/LUPfdhYZrau/3lwOD/b9Qld83a9iQ3gOfXl4KBrJXsq/p25DrnLngfiqTTnB8ZzRBFpOq4=&amp;_app_id=central_doc_viewer&amp;center_on_screen=true&amp;width=950&amp;height=800&amp;_dd2=%26f%3Dsld%26c%3Dtrue%26os%3D265872%26oe%3D265875" TargetMode="External"/><Relationship Id="rId90" Type="http://schemas.openxmlformats.org/officeDocument/2006/relationships/hyperlink" Target="fdsup://factset/Doc%20Viewer%20Single?float_window=true&amp;positioning_strategy=center_on_screen&amp;_doc_docfn=U2FsdGVkX18FcbICanZKub4dOOkYvPTg3InoXLvFAofQ62YG0nhq2849Hp1Oc3v+KegKzRHMwpBdr8ro3LpDGnH5rubuqEkvLy2AOaVef0c=&amp;_app_id=central_doc_viewer&amp;center_on_screen=true&amp;width=950&amp;height=800&amp;_dd2=%26f%3Dsld%26c%3Dtrue%26os%3D159937%26oe%3D159942" TargetMode="External"/><Relationship Id="rId165" Type="http://schemas.openxmlformats.org/officeDocument/2006/relationships/hyperlink" Target="fdsup://factset/Doc%20Viewer%20Single?float_window=true&amp;positioning_strategy=center_on_screen&amp;_doc_docfn=U2FsdGVkX18+m7H0OFNn0+1xO9bJ41St3FU+/qjDGWX92DuGSNBZ0/+RFYI4Gl+FX/m8t3jCFNBI0jZLin92hVXkSxyNk2ngtLYs9KC2GTc=&amp;_app_id=central_doc_viewer&amp;center_on_screen=true&amp;width=950&amp;height=800&amp;_dd2=%26f%3Dsld%26c%3Dtrue%26os%3D167601%26oe%3D167606" TargetMode="External"/><Relationship Id="rId186" Type="http://schemas.openxmlformats.org/officeDocument/2006/relationships/hyperlink" Target="fdsup://factset/Doc%20Viewer%20Single?float_window=true&amp;positioning_strategy=center_on_screen&amp;_doc_docfn=U2FsdGVkX18khQC+ruvOeQgxSCTrvewnab3aZX6S+VjKBH7IVM+Ato5G6o0OhzqLLiiJuuSBwgcDa2GihDPub+20Tz1BWA/fvp5cv1+JAtE=&amp;_app_id=central_doc_viewer&amp;center_on_screen=true&amp;width=950&amp;height=800&amp;_dd2=%26f%3Dsld%26c%3Dtrue%26os%3D144188%26oe%3D144195" TargetMode="External"/><Relationship Id="rId211" Type="http://schemas.openxmlformats.org/officeDocument/2006/relationships/hyperlink" Target="fdsup://factset/Doc%20Viewer%20Single?float_window=true&amp;positioning_strategy=center_on_screen&amp;_doc_docfn=U2FsdGVkX18+nN3A08mlnQACIokkM8t0lxYYto+YlSq8YaV6QUqxg8zC/d4dhvoXysMPAUXbWMuE2HzanraOZweCHFMuKrLsL34ebJ3ZEtw=&amp;_app_id=central_doc_viewer&amp;center_on_screen=true&amp;width=950&amp;height=800&amp;_dd2=%26f%3Dsld%26c%3Dtrue%26os%3D256860%26oe%3D256865" TargetMode="External"/><Relationship Id="rId232" Type="http://schemas.openxmlformats.org/officeDocument/2006/relationships/hyperlink" Target="fdsup://factset/Doc%20Viewer%20Single?float_window=true&amp;positioning_strategy=center_on_screen&amp;_doc_docfn=U2FsdGVkX19Vt3a5yoTQPsGwLWpVm/pZw1bTyR6xBAzoOersQUcEWnTNiXFsVau2hsSOw8EqP7J3yfFlkEKol2zp4bQ+8g3I1XAG6W/RHyo=&amp;_app_id=central_doc_viewer&amp;center_on_screen=true&amp;width=950&amp;height=800&amp;_dd2=%26f%3Dsld%26c%3Dtrue%26os%3D1889936%26oe%3D1889939" TargetMode="External"/><Relationship Id="rId253" Type="http://schemas.openxmlformats.org/officeDocument/2006/relationships/hyperlink" Target="fdsup://factset/Doc%20Viewer%20Single?float_window=true&amp;positioning_strategy=center_on_screen&amp;_doc_docfn=U2FsdGVkX1/f7v0AKf03t+IIpCpZz/tV7Q8ecyXVLfkHZ7+jMxS8NtIIijmlwW0YB4vglR3xClhqqiXJBfUgrEl1esI49NdC8oiAO+CRIBM=&amp;_app_id=central_doc_viewer&amp;center_on_screen=true&amp;width=950&amp;height=800&amp;_dd2=%26f%3Dsld%26c%3Dtrue%26os%3D172477%26oe%3D172484" TargetMode="External"/><Relationship Id="rId274" Type="http://schemas.openxmlformats.org/officeDocument/2006/relationships/hyperlink" Target="fdsup://factset/Doc%20Viewer%20Single?float_window=true&amp;positioning_strategy=center_on_screen&amp;_doc_docfn=U2FsdGVkX1+lp6ayVl93negBykEcXgzMjmVyyVaSaBPVsbJrkzNfWY8dxEo2I2I8H7yDNtLpL5ZQcj0FyfSSOr3nH0ddfqHh1OMbIBDcnhM=&amp;_app_id=central_doc_viewer&amp;center_on_screen=true&amp;width=950&amp;height=800&amp;_dd2=%26f%3Dsld%26c%3Dtrue%26os%3D1974551%26oe%3D1974556" TargetMode="External"/><Relationship Id="rId295" Type="http://schemas.openxmlformats.org/officeDocument/2006/relationships/hyperlink" Target="fdsup://factset/Doc%20Viewer%20Single?float_window=true&amp;positioning_strategy=center_on_screen&amp;_doc_docfn=U2FsdGVkX1/hv1cQvoluCK9v3brdfhIdvkxG/7P7vCmDNeU/RTvk3/5JoWqEJ86QqxY/KdsiawbOhcJv1wCLAFs+DRL69cGgYcMduPxddgc=&amp;_app_id=central_doc_viewer&amp;center_on_screen=true&amp;width=950&amp;height=800&amp;_dd2=%26f%3Dsld%26c%3Dtrue%26os%3D1909662%26oe%3D1909667" TargetMode="External"/><Relationship Id="rId309" Type="http://schemas.openxmlformats.org/officeDocument/2006/relationships/hyperlink" Target="fdsup://factset/Doc%20Viewer%20Single?float_window=true&amp;positioning_strategy=center_on_screen&amp;_doc_docfn=U2FsdGVkX19ffAkDiLExF2uEA0AEgDJWY28KfVo+vKlicwVcz5BBENlYp/2SMZ9hfA5UcDJgl1io9/1OH3vnXXjYVf7b7V1dt410O7sI5hQ=&amp;_app_id=central_doc_viewer&amp;center_on_screen=true&amp;width=950&amp;height=800&amp;_dd2=%26f%3Dsld%26c%3Dtrue%26os%3D231356%26oe%3D231359" TargetMode="External"/><Relationship Id="rId27" Type="http://schemas.openxmlformats.org/officeDocument/2006/relationships/hyperlink" Target="fdsup://factset/Doc%20Viewer%20Single?float_window=true&amp;positioning_strategy=center_on_screen&amp;_doc_docfn=U2FsdGVkX1+5cGoecKdHYXHR4BS11xkzRYQLQpt5KgT4XoSD/LfuApSOfWMacbmQzle3opq30NV3FzLXB/TQZe2Tk+ih3BGDgDAgHdJEqdQ=&amp;_app_id=central_doc_viewer&amp;center_on_screen=true&amp;width=950&amp;height=800&amp;_dd2=%26f%3Dsld%26c%3Dtrue%26os%3D241704%26oe%3D241707" TargetMode="External"/><Relationship Id="rId48" Type="http://schemas.openxmlformats.org/officeDocument/2006/relationships/hyperlink" Target="fdsup://factset/Doc%20Viewer%20Single?float_window=true&amp;positioning_strategy=center_on_screen&amp;_doc_docfn=U2FsdGVkX1+VWKZfJ2FcNE2OcBb86JSQkW4FU8UAh7BsDdXWba3lbQz4nO8MlNA0A0kVas4yjHFOJK73CCyA443W9TTe8pqvI08iIg4awWI=&amp;_app_id=central_doc_viewer&amp;center_on_screen=true&amp;width=950&amp;height=800&amp;_dd2=%26f%3Dsld%26c%3Dtrue%26os%3D155098%26oe%3D155101" TargetMode="External"/><Relationship Id="rId69" Type="http://schemas.openxmlformats.org/officeDocument/2006/relationships/hyperlink" Target="fdsup://factset/Doc%20Viewer%20Single?float_window=true&amp;positioning_strategy=center_on_screen&amp;_doc_docfn=U2FsdGVkX1/+SQce8EHmLUmxZVflhRnxmY+uTlsPIGZLccb1SINmhRDRqqM58igxkqe4we2vEG6/eZQWFf5uFyR8TJb3y/8xYE0yo0gjVg4=&amp;_app_id=central_doc_viewer&amp;center_on_screen=true&amp;width=950&amp;height=800&amp;_dd2=%26f%3Dsld%26c%3Dtrue%26os%3D158017%26oe%3D158022" TargetMode="External"/><Relationship Id="rId113" Type="http://schemas.openxmlformats.org/officeDocument/2006/relationships/hyperlink" Target="fdsup://factset/Doc%20Viewer%20Single?float_window=true&amp;positioning_strategy=center_on_screen&amp;_doc_docfn=U2FsdGVkX1+WGCE3z4L7Gnno/KU9GmtAXzvmhmvx+rGK51Wd1xq6bBayt+XruB1MhKyxo7IIwQLowI/+VI7nitu3pZQcYSxsPH8zvHkdghI=&amp;_app_id=central_doc_viewer&amp;center_on_screen=true&amp;width=950&amp;height=800&amp;_dd2=%26f%3Dsld%26c%3Dtrue%26os%3D1876311%26oe%3D1876318" TargetMode="External"/><Relationship Id="rId134" Type="http://schemas.openxmlformats.org/officeDocument/2006/relationships/hyperlink" Target="fdsup://factset/Doc%20Viewer%20Single?float_window=true&amp;positioning_strategy=center_on_screen&amp;_doc_docfn=U2FsdGVkX190JDzeTBpOKCVSx3T1qeyri+daKbngcB476MmUGlXnyRYiA41+A8f9CqdaH977v0WxUrEEZq3Nge4DkI2WQylODrhEWlWNbAc=&amp;_app_id=central_doc_viewer&amp;center_on_screen=true&amp;width=950&amp;height=800&amp;_dd2=%26f%3Dsld%26c%3Dtrue%26os%3D77469%26oe%3D77474" TargetMode="External"/><Relationship Id="rId320" Type="http://schemas.openxmlformats.org/officeDocument/2006/relationships/hyperlink" Target="fdsup://factset/Doc%20Viewer%20Single?float_window=true&amp;positioning_strategy=center_on_screen&amp;_doc_docfn=U2FsdGVkX18+vvDEKStdmDoTLKHFDzYJZFU+wvdwSEMywwhMHgMmWUk7VxAtYbeyaLZKZ57l5OwI3LciNPGKpTbbgOyoG4p3N1hjnSyLMsU=&amp;_app_id=central_doc_viewer&amp;center_on_screen=true&amp;width=950&amp;height=800&amp;_dd2=%26f%3Dsld%26c%3Dtrue%26os%3D265133%26oe%3D265138" TargetMode="External"/><Relationship Id="rId80" Type="http://schemas.openxmlformats.org/officeDocument/2006/relationships/hyperlink" Target="fdsup://factset/Doc%20Viewer%20Single?float_window=true&amp;positioning_strategy=center_on_screen&amp;_doc_docfn=U2FsdGVkX1+sCT5vliOGkSnLPg0QC/g0sB61hirbNLMH9hu2RZfIuJLeYh7VOMEtk7OD9ozWCxBxhK8b2F6n9dnxmY7Ngcn10R2KA3KCSVc=&amp;_app_id=central_doc_viewer&amp;center_on_screen=true&amp;width=950&amp;height=800&amp;_dd2=%26f%3Dsld%26c%3Dtrue%26os%3D159182%26oe%3D159185" TargetMode="External"/><Relationship Id="rId155" Type="http://schemas.openxmlformats.org/officeDocument/2006/relationships/hyperlink" Target="fdsup://factset/Doc%20Viewer%20Single?float_window=true&amp;positioning_strategy=center_on_screen&amp;_doc_docfn=U2FsdGVkX18P99/4jgVbtufaYVSwDOjILnv74E/69ALlfaGS9dY2GCoo354LFXTUA0xTKRvLpjnZ9wy2YuioQAY/9h2zOtsqiBWZFg5a8y8=&amp;_app_id=central_doc_viewer&amp;center_on_screen=true&amp;width=950&amp;height=800&amp;_dd2=%26f%3Dsld%26c%3Dtrue%26os%3D79059%26oe%3D79060" TargetMode="External"/><Relationship Id="rId176" Type="http://schemas.openxmlformats.org/officeDocument/2006/relationships/hyperlink" Target="fdsup://factset/Doc%20Viewer%20Single?float_window=true&amp;positioning_strategy=center_on_screen&amp;_doc_docfn=U2FsdGVkX1/BUAvAgJtNGaogzRobjUZbvRsxUGf47zESNXJ49szeDr8jJYVNVPzN6dSJZW6M7edw+s1a3ZMPHIeidKGBMG5R5I992e1+2ps=&amp;_app_id=central_doc_viewer&amp;center_on_screen=true&amp;width=950&amp;height=800&amp;_dd2=%26f%3Dsld%26c%3Dtrue%26os%3D135375%26oe%3D135376" TargetMode="External"/><Relationship Id="rId197" Type="http://schemas.openxmlformats.org/officeDocument/2006/relationships/hyperlink" Target="fdsup://factset/Doc%20Viewer%20Single?float_window=true&amp;positioning_strategy=center_on_screen&amp;_doc_docfn=U2FsdGVkX1+N2HBppnuS72lcqPXMXTqmpUPwRjBfFwIlXcbw9z+cUe1WXgG7HKIL7OCdSKoPdVIXDmrwMluZJOJ/jSKZ3z0oamlgWiTAq4M=&amp;_app_id=central_doc_viewer&amp;center_on_screen=true&amp;width=950&amp;height=800&amp;_dd2=%26f%3Dsld%26c%3Dtrue%26os%3D223368%26oe%3D223373" TargetMode="External"/><Relationship Id="rId341" Type="http://schemas.openxmlformats.org/officeDocument/2006/relationships/hyperlink" Target="fdsup://factset/Doc%20Viewer%20Single?float_window=true&amp;positioning_strategy=center_on_screen&amp;_doc_docfn=U2FsdGVkX19AJFAEM/9rKAlD5mVXj/HmBqRh7ES37/NK3jGnE/fK1jJufihTSx0BAi6mTS83rpXrG0yzRAa115reD9AKygRmOgNOwEd5FY4=&amp;_app_id=central_doc_viewer&amp;center_on_screen=true&amp;width=950&amp;height=800&amp;_dd2=%26f%3Dsld%26c%3Dtrue%26os%3D178613%26oe%3D178616" TargetMode="External"/><Relationship Id="rId201" Type="http://schemas.openxmlformats.org/officeDocument/2006/relationships/hyperlink" Target="fdsup://factset/Doc%20Viewer%20Single?float_window=true&amp;positioning_strategy=center_on_screen&amp;_doc_docfn=U2FsdGVkX18YGOVkPHhnXDbVtb0ZlyvwqMrkwldUDlfSr5sv9UrQLv1lCsxU+go+bVB0PYjzO6qaR90aUg9Uu4326gssuyjxXA3tqxREC0c=&amp;_app_id=central_doc_viewer&amp;center_on_screen=true&amp;width=950&amp;height=800&amp;_dd2=%26f%3Dsld%26c%3Dtrue%26os%3D1885202%26oe%3D1885206" TargetMode="External"/><Relationship Id="rId222" Type="http://schemas.openxmlformats.org/officeDocument/2006/relationships/hyperlink" Target="fdsup://factset/Doc%20Viewer%20Single?float_window=true&amp;positioning_strategy=center_on_screen&amp;_doc_docfn=U2FsdGVkX19AtlO/ahDkFL51VUYH1D4zVG2iwcLyp8IlmO7omS9gwc/3oc+q+oS6csiX56aAmosYVs5lomjVbHy9nrJbXGMb6wI9Cle35e0=&amp;_app_id=central_doc_viewer&amp;center_on_screen=true&amp;width=950&amp;height=800&amp;_dd2=%26f%3Dsld%26c%3Dtrue%26os%3D84449%26oe%3D84452" TargetMode="External"/><Relationship Id="rId243" Type="http://schemas.openxmlformats.org/officeDocument/2006/relationships/hyperlink" Target="fdsup://factset/Doc%20Viewer%20Single?float_window=true&amp;positioning_strategy=center_on_screen&amp;_doc_docfn=U2FsdGVkX19px2KL13eljGLW90wrYp/rkDv477WgQ2NDJMSEj0f6stN3kZnf6ZjZveUXTdrn2fU4sus8IyIfy5Lvmsg2ygiosdDjs/x2w/w=&amp;_app_id=central_doc_viewer&amp;center_on_screen=true&amp;width=950&amp;height=800&amp;_dd2=%26f%3Dsld%26c%3Dtrue%26os%3D87939%26oe%3D87942" TargetMode="External"/><Relationship Id="rId264" Type="http://schemas.openxmlformats.org/officeDocument/2006/relationships/hyperlink" Target="fdsup://factset/Doc%20Viewer%20Single?float_window=true&amp;positioning_strategy=center_on_screen&amp;_doc_docfn=U2FsdGVkX19UWiwksH66hlSqUWZvYcaw4lXZ6edfvhNA9NTZiakngCWJRkHcy8K821K/rYkQcUsqQBNR8gDRSGaZcc7/CJoMcQdbQcO4SkA=&amp;_app_id=central_doc_viewer&amp;center_on_screen=true&amp;width=950&amp;height=800&amp;_dd2=%26f%3Dsld%26c%3Dtrue%26os%3D1972071%26oe%3D1972075" TargetMode="External"/><Relationship Id="rId285" Type="http://schemas.openxmlformats.org/officeDocument/2006/relationships/hyperlink" Target="fdsup://factset/Doc%20Viewer%20Single?float_window=true&amp;positioning_strategy=center_on_screen&amp;_doc_docfn=U2FsdGVkX197yiV0yri69Prq73QB1WVYb9Ke1zAn1stcDUZrRa8YQN8jQI7CGKeAvbhINEQc69tOA7idfEpOXWHOcrAGAEXBJxhpEShR2+c=&amp;_app_id=central_doc_viewer&amp;center_on_screen=true&amp;width=950&amp;height=800&amp;_dd2=%26f%3Dsld%26c%3Dtrue%26os%3D1906940%26oe%3D1906945" TargetMode="External"/><Relationship Id="rId17" Type="http://schemas.openxmlformats.org/officeDocument/2006/relationships/hyperlink" Target="fdsup://factset/Doc%20Viewer%20Single?float_window=true&amp;positioning_strategy=center_on_screen&amp;_doc_docfn=U2FsdGVkX19MDR88lRQ49X8XJSq/7E7kCEztJSyFi2KzyyupsnFGT2y/xN4SC1kFEvIu4gKo1pvPl0I7YxoJNivYJ5baifQqBOCOZElzCo0=&amp;_app_id=central_doc_viewer&amp;center_on_screen=true&amp;width=950&amp;height=800&amp;_dd2=%26f%3Dsld%26c%3Dtrue%26os%3D240648%26oe%3D240655" TargetMode="External"/><Relationship Id="rId38" Type="http://schemas.openxmlformats.org/officeDocument/2006/relationships/hyperlink" Target="fdsup://factset/Doc%20Viewer%20Single?float_window=true&amp;positioning_strategy=center_on_screen&amp;_doc_docfn=U2FsdGVkX192EF6U56Yg/dsHHbGQD3evqpS4z+K9mmCWskEIMPKjuTKuxnnjv84eCBbj+wHqJ3bSAGaJGB24YeXP1a13yly650HsTzHZHII=&amp;_app_id=central_doc_viewer&amp;center_on_screen=true&amp;width=950&amp;height=800&amp;_dd2=%26f%3Dsld%26c%3Dtrue%26os%3D154371%26oe%3D154376" TargetMode="External"/><Relationship Id="rId59" Type="http://schemas.openxmlformats.org/officeDocument/2006/relationships/hyperlink" Target="fdsup://factset/Doc%20Viewer%20Single?float_window=true&amp;positioning_strategy=center_on_screen&amp;_doc_docfn=U2FsdGVkX187Y1gPZAt/dbDWMgAt84RyAjw0tsKiNHnDe1jRTWdvcMWVac+2yx58IN7G2ICI4OV1+WyWR0rj29lzWvqmdXzAqlW85V5vbHQ=&amp;_app_id=central_doc_viewer&amp;center_on_screen=true&amp;width=950&amp;height=800&amp;_dd2=%26f%3Dsld%26c%3Dtrue%26os%3D157278%26oe%3D157281" TargetMode="External"/><Relationship Id="rId103" Type="http://schemas.openxmlformats.org/officeDocument/2006/relationships/hyperlink" Target="fdsup://factset/Doc%20Viewer%20Single?float_window=true&amp;positioning_strategy=center_on_screen&amp;_doc_docfn=U2FsdGVkX1964afn0EuZXbnWd7N2DWeju8PsqKnoJRdLeoh6BV9dVQgse70BcrNAhXG3YQfytnpSVVK7W4S90AhG7mOA3VN+2ZgiIcNYdLk=&amp;_app_id=central_doc_viewer&amp;center_on_screen=true&amp;width=950&amp;height=800&amp;_dd2=%26f%3Dsld%26c%3Dtrue%26os%3D1853429%26oe%3D1853434" TargetMode="External"/><Relationship Id="rId124" Type="http://schemas.openxmlformats.org/officeDocument/2006/relationships/hyperlink" Target="fdsup://factset/Doc%20Viewer%20Single?float_window=true&amp;positioning_strategy=center_on_screen&amp;_doc_docfn=U2FsdGVkX1/TnuHGRSXmXwAaVEE35EU2mlREwwE+VpruFSEZpS2xIKbNOlgoPlSj5HR77N5mnqw1VzaK4MpN7AclMBEEce4jXOruJlxEfSs=&amp;_app_id=central_doc_viewer&amp;center_on_screen=true&amp;width=950&amp;height=800&amp;_dd2=%26f%3Dsld%26c%3Dtrue%26os%3D76589%26oe%3D76596" TargetMode="External"/><Relationship Id="rId310" Type="http://schemas.openxmlformats.org/officeDocument/2006/relationships/hyperlink" Target="fdsup://factset/Doc%20Viewer%20Single?float_window=true&amp;positioning_strategy=center_on_screen&amp;_doc_docfn=U2FsdGVkX19Cm1PoJLkAZOV9b5BMfj44S2Udd2j98y5282QNZTFA4j0MNAs/k0sl0qAHOwvkerrsw+Zcud5cr2kJUFGPH4oV6g55oQZBXIc=&amp;_app_id=central_doc_viewer&amp;center_on_screen=true&amp;width=950&amp;height=800&amp;_dd2=%26f%3Dsld%26c%3Dtrue%26os%3D264462%26oe%3D264465" TargetMode="External"/><Relationship Id="rId70" Type="http://schemas.openxmlformats.org/officeDocument/2006/relationships/hyperlink" Target="fdsup://factset/Doc%20Viewer%20Single?float_window=true&amp;positioning_strategy=center_on_screen&amp;_doc_docfn=U2FsdGVkX1/ozeMwpRxS5Zh323molyHp66rLrsdfphdGCUz9rJs8QAPtRo1pNc0h/5GZuD4e399I3Esy4gJJIbswAJ++u0bMpkR2EQzB+2M=&amp;_app_id=central_doc_viewer&amp;center_on_screen=true&amp;width=950&amp;height=800&amp;_dd2=%26f%3Dsld%26c%3Dtrue%26os%3D159489%26oe%3D159494" TargetMode="External"/><Relationship Id="rId91" Type="http://schemas.openxmlformats.org/officeDocument/2006/relationships/hyperlink" Target="fdsup://factset/Doc%20Viewer%20Single?float_window=true&amp;positioning_strategy=center_on_screen&amp;_doc_docfn=U2FsdGVkX18Xrckzf5g8QTkPoUBoZyMMCjOFTamuw4OVfb7Uwpvfm/dhoZTW8SPaJQwhJWmufk1vjDXjEb15CD5nGAdTgsRVNx1uaM2gMr8=&amp;_app_id=central_doc_viewer&amp;center_on_screen=true&amp;width=950&amp;height=800&amp;_dd2=%26f%3Dsld%26c%3Dtrue%26os%3D161406%26oe%3D161409" TargetMode="External"/><Relationship Id="rId145" Type="http://schemas.openxmlformats.org/officeDocument/2006/relationships/hyperlink" Target="fdsup://factset/Doc%20Viewer%20Single?float_window=true&amp;positioning_strategy=center_on_screen&amp;_doc_docfn=U2FsdGVkX1+lfcNbLE+hsRiaaOjvFr433bJX69RcpdRk5QvGkYtxypzG19OyS9zjmsBZkcAJUShWClgpnOnQLzt1Nx9OzeWDrgpZ+dw7odE=&amp;_app_id=central_doc_viewer&amp;center_on_screen=true&amp;width=950&amp;height=800&amp;_dd2=%26f%3Dsld%26c%3Dtrue%26os%3D78188%26oe%3D78193" TargetMode="External"/><Relationship Id="rId166" Type="http://schemas.openxmlformats.org/officeDocument/2006/relationships/hyperlink" Target="fdsup://factset/Doc%20Viewer%20Single?float_window=true&amp;positioning_strategy=center_on_screen&amp;_doc_docfn=U2FsdGVkX18ftuSwGvd4j3gusGIJBibLG4J9wblatVWdv3J1cHD7ZgLCCu0dgA03V0veVDnjSc5tjaF1RcJLQMmYQmrRC3Vg+bf/R9vRZRg=&amp;_app_id=central_doc_viewer&amp;center_on_screen=true&amp;width=950&amp;height=800&amp;_dd2=%26f%3Dsld%26c%3Dtrue%26os%3D1941641%26oe%3D1941642" TargetMode="External"/><Relationship Id="rId187" Type="http://schemas.openxmlformats.org/officeDocument/2006/relationships/hyperlink" Target="fdsup://factset/Doc%20Viewer%20Single?float_window=true&amp;positioning_strategy=center_on_screen&amp;_doc_docfn=U2FsdGVkX198cwMF+bITD3zczWY87Zk+zgIZi7X53pw0VIdurEXuQEBJvJGqXQb3rKpC6RUakUPdpQli5Zd1rB0/0H80ZmBeaMZJaFXpffw=&amp;_app_id=central_doc_viewer&amp;center_on_screen=true&amp;width=950&amp;height=800&amp;_dd2=%26f%3Dsld%26c%3Dtrue%26os%3D227945%26oe%3D227950" TargetMode="External"/><Relationship Id="rId331" Type="http://schemas.openxmlformats.org/officeDocument/2006/relationships/hyperlink" Target="fdsup://factset/Doc%20Viewer%20Single?float_window=true&amp;positioning_strategy=center_on_screen&amp;_doc_docfn=U2FsdGVkX1+YEhWzUJYtJovCrvon9nT9/fbF+V6IugoTMUACkIxf7V/Xz7M6YmSs0qyJdbeK0+NfDF5KY+3B4WD3h3mPsGJnDqxr+z+atvs=&amp;_app_id=central_doc_viewer&amp;center_on_screen=true&amp;width=950&amp;height=800&amp;_dd2=%26f%3Dsld%26c%3Dtrue%26os%3D177866%26oe%3D177869" TargetMode="External"/><Relationship Id="rId1" Type="http://schemas.openxmlformats.org/officeDocument/2006/relationships/hyperlink" Target="fdsup://factset/Doc%20Viewer%20Single?float_window=true&amp;positioning_strategy=center_on_screen&amp;_doc_docfn=U2FsdGVkX1/dSiRxwPlUzjTvZ/CXSMkgN0hglLM+Z4B55VSRvmhOybofDg7bYGJVTfLjiP1weunaHNMzEhr7cPdv37uYnmvx6Itj3welCro=&amp;_app_id=central_doc_viewer&amp;center_on_screen=true&amp;width=950&amp;height=800&amp;_dd2=%26f%3Dsld%26c%3Dtrue%26os%3D1923719%26oe%3D1923724" TargetMode="External"/><Relationship Id="rId212" Type="http://schemas.openxmlformats.org/officeDocument/2006/relationships/hyperlink" Target="fdsup://factset/Doc%20Viewer%20Single?float_window=true&amp;positioning_strategy=center_on_screen&amp;_doc_docfn=U2FsdGVkX1+bASr9KLh68Kgx3CxTxANt6qNB7iXdt78b9IuWl4tioidX535IapsAz3eC8v8FVg4bDHJrotAX3Wn93fOYhpnqT+HOh3P/lZA=&amp;_app_id=central_doc_viewer&amp;center_on_screen=true&amp;width=950&amp;height=800&amp;_dd2=%26f%3Dsld%26c%3Dtrue%26os%3D168841%26oe%3D168842" TargetMode="External"/><Relationship Id="rId233" Type="http://schemas.openxmlformats.org/officeDocument/2006/relationships/hyperlink" Target="fdsup://factset/Doc%20Viewer%20Single?float_window=true&amp;positioning_strategy=center_on_screen&amp;_doc_docfn=U2FsdGVkX1+YzB8SCEmAlKMd9RKaBcFm6CXUgH5DnuxGiGjL5taWApbI+oFz+RzDmb6z4K9hslVK0YyIjc92V4vk1+oIyfUlp+Z+OPdTRE0=&amp;_app_id=central_doc_viewer&amp;center_on_screen=true&amp;width=950&amp;height=800&amp;_dd2=%26f%3Dsld%26c%3Dtrue%26os%3D87087%26oe%3D87090" TargetMode="External"/><Relationship Id="rId254" Type="http://schemas.openxmlformats.org/officeDocument/2006/relationships/hyperlink" Target="fdsup://factset/Doc%20Viewer%20Single?float_window=true&amp;positioning_strategy=center_on_screen&amp;_doc_docfn=U2FsdGVkX19LqqDv+buIc3ubXx2Q8Tfwc7mxApsLn1yWNLSV/Gcz51T2BMJEumE4aIO0yGimumATHd7yPvvkVQELYU1alexSfbI5Y7e8UuA=&amp;_app_id=central_doc_viewer&amp;center_on_screen=true&amp;width=950&amp;height=800&amp;_dd2=%26f%3Dsld%26c%3Dtrue%26os%3D1967037%26oe%3D1967042" TargetMode="External"/><Relationship Id="rId28" Type="http://schemas.openxmlformats.org/officeDocument/2006/relationships/hyperlink" Target="fdsup://factset/Doc%20Viewer%20Single?float_window=true&amp;positioning_strategy=center_on_screen&amp;_doc_docfn=U2FsdGVkX1/qnIqeHSHiWtkyzSA2HwuQ+ulJpkZYTtLaUXSKZlRDavp5yz8XQw/mbUN0v41RGZq0NS6wvpRGH5FFDOLA2CCcqHN3Tg5M46g=&amp;_app_id=central_doc_viewer&amp;center_on_screen=true&amp;width=950&amp;height=800&amp;_dd2=%26f%3Dsld%26c%3Dtrue%26os%3D153682%26oe%3D153685" TargetMode="External"/><Relationship Id="rId49" Type="http://schemas.openxmlformats.org/officeDocument/2006/relationships/hyperlink" Target="fdsup://factset/Doc%20Viewer%20Single?float_window=true&amp;positioning_strategy=center_on_screen&amp;_doc_docfn=U2FsdGVkX190DaqhDls5cYxpPGi7KcLigKynTJDn9RNXJeV7KRf1hNcQzjTSNv7W05uocGfVhrQrORenmFRLNbINEeWUaU0CX/RdGIBaCyI=&amp;_app_id=central_doc_viewer&amp;center_on_screen=true&amp;width=950&amp;height=800&amp;_dd2=%26f%3Dsld%26c%3Dtrue%26os%3D156555%26oe%3D156558" TargetMode="External"/><Relationship Id="rId114" Type="http://schemas.openxmlformats.org/officeDocument/2006/relationships/hyperlink" Target="fdsup://factset/Doc%20Viewer%20Single?float_window=true&amp;positioning_strategy=center_on_screen&amp;_doc_docfn=U2FsdGVkX18RyTJ6QZ3BLvGmsJ2H3FihXpZOGmn0ghg39lqo+R58MeZNwAO8YWvF13lB3bivranh7vLT/Q6/7YXCYmgNM0GZT841qqdbhiU=&amp;_app_id=central_doc_viewer&amp;center_on_screen=true&amp;width=950&amp;height=800&amp;_dd2=%26f%3Dsld%26c%3Dtrue%26os%3D82599%26oe%3D82606" TargetMode="External"/><Relationship Id="rId275" Type="http://schemas.openxmlformats.org/officeDocument/2006/relationships/hyperlink" Target="fdsup://factset/Doc%20Viewer%20Single?float_window=true&amp;positioning_strategy=center_on_screen&amp;_doc_docfn=U2FsdGVkX1/kZRpboHUUYTIAZwu3Ni0grw+exMeUkUUUrsGta7I6OqYBXMqUYxezBsEIUlG/bTbb4TvNeeIcFTSib1513BdVKzsDGQEuM1w=&amp;_app_id=central_doc_viewer&amp;center_on_screen=true&amp;width=950&amp;height=800&amp;_dd2=%26f%3Dsld%26c%3Dtrue%26os%3D1904488%26oe%3D1904493" TargetMode="External"/><Relationship Id="rId296" Type="http://schemas.openxmlformats.org/officeDocument/2006/relationships/hyperlink" Target="fdsup://factset/Doc%20Viewer%20Single?float_window=true&amp;positioning_strategy=center_on_screen&amp;_doc_docfn=U2FsdGVkX1/uowYYuqyAEG8MVnGXuiig6R9NL1PilCZG9zLpUIb6+VRFxe/ZhH/TkLNROhGdkCLm0hSeX7N9qBgNmbzDvJWvoTqefnq3GDc=&amp;_app_id=central_doc_viewer&amp;center_on_screen=true&amp;width=950&amp;height=800&amp;_dd2=%26f%3Dsld%26c%3Dtrue%26os%3D93655%26oe%3D93660" TargetMode="External"/><Relationship Id="rId300" Type="http://schemas.openxmlformats.org/officeDocument/2006/relationships/hyperlink" Target="fdsup://factset/Doc%20Viewer%20Single?float_window=true&amp;positioning_strategy=center_on_screen&amp;_doc_docfn=U2FsdGVkX19gi8Od9Z24XBOnqUfLE0RyE/yViGxde8k1FJvQETIJzg9uLg35DY/pNg3uE7PaI8j1lJGccN7sToFDLMkW1Nyx5dV7qu7xwjY=&amp;_app_id=central_doc_viewer&amp;center_on_screen=true&amp;width=950&amp;height=800&amp;_dd2=%26f%3Dsld%26c%3Dtrue%26os%3D263364%26oe%3D263369" TargetMode="External"/><Relationship Id="rId60" Type="http://schemas.openxmlformats.org/officeDocument/2006/relationships/hyperlink" Target="fdsup://factset/Doc%20Viewer%20Single?float_window=true&amp;positioning_strategy=center_on_screen&amp;_doc_docfn=U2FsdGVkX1/DoGgrIR2VEMtDM23ehu64xO9SKo3UY+cRxKguuSer9zNHTIFbeE63xxGyHgyQ91gyhoPTZY/zPbhAXwzr7KS23agw4HHtKfo=&amp;_app_id=central_doc_viewer&amp;center_on_screen=true&amp;width=950&amp;height=800&amp;_dd2=%26f%3Dsld%26c%3Dtrue%26os%3D158749%26oe%3D158751" TargetMode="External"/><Relationship Id="rId81" Type="http://schemas.openxmlformats.org/officeDocument/2006/relationships/hyperlink" Target="fdsup://factset/Doc%20Viewer%20Single?float_window=true&amp;positioning_strategy=center_on_screen&amp;_doc_docfn=U2FsdGVkX18GjEx5q14k9Kob/e9XAb00ohiVT7P2H/aNbEA18TN2UAbVGf/2WEv87FHGo+KQLmwtgHkMB4YxHBc0Ser0teDvmnbSvfCGwME=&amp;_app_id=central_doc_viewer&amp;center_on_screen=true&amp;width=950&amp;height=800&amp;_dd2=%26f%3Dsld%26c%3Dtrue%26os%3D160654%26oe%3D160659" TargetMode="External"/><Relationship Id="rId135" Type="http://schemas.openxmlformats.org/officeDocument/2006/relationships/hyperlink" Target="fdsup://factset/Doc%20Viewer%20Single?float_window=true&amp;positioning_strategy=center_on_screen&amp;_doc_docfn=U2FsdGVkX183npRVH1E17u+xOcg0ZQANEyhLIKUW0VXtDQmwwCUWH2E3uM7ZL66mDkYWj+2mHaI/N4Lp/4lL5EOeBwmxWfcSyRLpeodWCRQ=&amp;_app_id=central_doc_viewer&amp;center_on_screen=true&amp;width=950&amp;height=800&amp;_dd2=%26f%3Dsld%26c%3Dtrue%26os%3D77296%26oe%3D77301" TargetMode="External"/><Relationship Id="rId156" Type="http://schemas.openxmlformats.org/officeDocument/2006/relationships/hyperlink" Target="fdsup://factset/Doc%20Viewer%20Single?float_window=true&amp;positioning_strategy=center_on_screen&amp;_doc_docfn=U2FsdGVkX19oLmg9n6k6YwceBAAHcuQXeCzFxLOrQTkXCFyaVijk1zc2DT79ooI2VNenenXVeeui8I9qDrW/3tcNkLNFZAbvuz2oRJEKwYY=&amp;_app_id=central_doc_viewer&amp;center_on_screen=true&amp;width=950&amp;height=800&amp;_dd2=%26f%3Dsld%26c%3Dtrue%26os%3D1937004%26oe%3D1937009" TargetMode="External"/><Relationship Id="rId177" Type="http://schemas.openxmlformats.org/officeDocument/2006/relationships/hyperlink" Target="fdsup://factset/Doc%20Viewer%20Single?float_window=true&amp;positioning_strategy=center_on_screen&amp;_doc_docfn=U2FsdGVkX19s+i396W+jKb6ORpZdGLIjxAbIkrJhGPL55qxgVQ7j8tM9di6J4w+/3sikc0Y6dKtvUngf6qyVcaEcfCXh5hhG1uTbVGEmQLU=&amp;_app_id=central_doc_viewer&amp;center_on_screen=true&amp;width=950&amp;height=800&amp;_dd2=%26f%3Dsld%26c%3Dtrue%26os%3D1944046%26oe%3D1944047" TargetMode="External"/><Relationship Id="rId198" Type="http://schemas.openxmlformats.org/officeDocument/2006/relationships/hyperlink" Target="fdsup://factset/Doc%20Viewer%20Single?float_window=true&amp;positioning_strategy=center_on_screen&amp;_doc_docfn=U2FsdGVkX1+W6mmGD5hjsx12ws3sDguzzZOnR2mWgUWKZvwUQZ0tWuYA2X6djnu5FJAP/hYoy6Aw4Z3rJ2VD1MGIjyHRaBmhig6V1WpHx3s=&amp;_app_id=central_doc_viewer&amp;center_on_screen=true&amp;width=950&amp;height=800&amp;_dd2=%26f%3Dsld%26c%3Dtrue%26os%3D255387%26oe%3D255388" TargetMode="External"/><Relationship Id="rId321" Type="http://schemas.openxmlformats.org/officeDocument/2006/relationships/hyperlink" Target="fdsup://factset/Doc%20Viewer%20Single?float_window=true&amp;positioning_strategy=center_on_screen&amp;_doc_docfn=U2FsdGVkX18sBUwm4KTfj61t1DNyumwha8een+SzkfVD/7D1saPHhBd2sidZFCBP4b3MtUakhPk6CSuZc/c/596EpIqzZ2symGY0rDE5zK8=&amp;_app_id=central_doc_viewer&amp;center_on_screen=true&amp;width=950&amp;height=800&amp;_dd2=%26f%3Dsld%26c%3Dtrue%26os%3D177124%26oe%3D177129" TargetMode="External"/><Relationship Id="rId342" Type="http://schemas.openxmlformats.org/officeDocument/2006/relationships/hyperlink" Target="fdsup://factset/Doc%20Viewer%20Single?float_window=true&amp;positioning_strategy=center_on_screen&amp;_doc_docfn=U2FsdGVkX180HukjFu8uellLlKWOkWdOfbaJ5Z+aoBJSYQbx3Df7OqrTRfB3FzDtZWthRAsfseOrBOmfyMJSUJjcpDdkbn7w2/u1jMiD0uQ=&amp;_app_id=central_doc_viewer&amp;center_on_screen=true&amp;width=950&amp;height=800&amp;_dd2=%26f%3Dsld%26c%3Dtrue%26os%3D179329%26oe%3D179332" TargetMode="External"/><Relationship Id="rId202" Type="http://schemas.openxmlformats.org/officeDocument/2006/relationships/hyperlink" Target="fdsup://factset/Doc%20Viewer%20Single?float_window=true&amp;positioning_strategy=center_on_screen&amp;_doc_docfn=U2FsdGVkX19G1iXYLqtQd8AJhRdK2eOQBE2opD2585PXQrz1Qv78lUytkQKEZRaMtg23y4uufyJru0DYl1EjE8v82/XUGDSb/7mlS5TLK80=&amp;_app_id=central_doc_viewer&amp;center_on_screen=true&amp;width=950&amp;height=800&amp;_dd2=%26f%3Dsld%26c%3Dtrue%26os%3D85400%26oe%3D85403" TargetMode="External"/><Relationship Id="rId223" Type="http://schemas.openxmlformats.org/officeDocument/2006/relationships/hyperlink" Target="fdsup://factset/Doc%20Viewer%20Single?float_window=true&amp;positioning_strategy=center_on_screen&amp;_doc_docfn=U2FsdGVkX1/l/GXc4a30QGgVCwP8Nf3EtR+C9KuT2Y4z+1VJtLPHAB7KZBc0cZx+1YfwGsTWLG+J1UYFz/q4Jwk34ONrCxIfBkAd4+l6jmk=&amp;_app_id=central_doc_viewer&amp;center_on_screen=true&amp;width=950&amp;height=800&amp;_dd2=%26f%3Dsld%26c%3Dtrue%26os%3D138775%26oe%3D138778" TargetMode="External"/><Relationship Id="rId244" Type="http://schemas.openxmlformats.org/officeDocument/2006/relationships/hyperlink" Target="fdsup://factset/Doc%20Viewer%20Single?float_window=true&amp;positioning_strategy=center_on_screen&amp;_doc_docfn=U2FsdGVkX18LBaf3/DucscXc74LSVY6fgskOaM2jj/0g6sy6Y54WLP0UZL20Qb740yRhS3jJ0NSvQeCg7dKrJoFUre0mdH2MUbrPx0ZpHkU=&amp;_app_id=central_doc_viewer&amp;center_on_screen=true&amp;width=950&amp;height=800&amp;_dd2=%26f%3Dsld%26c%3Dtrue%26os%3D1964536%26oe%3D1964543" TargetMode="External"/><Relationship Id="rId18" Type="http://schemas.openxmlformats.org/officeDocument/2006/relationships/hyperlink" Target="fdsup://factset/Doc%20Viewer%20Single?float_window=true&amp;positioning_strategy=center_on_screen&amp;_doc_docfn=U2FsdGVkX19IAG54lhmkxjYc1BN3iwmJrYTEXu4yU5dGQx2EYoLSgEmFhTZc1tiHsNPp87vlv2e8M3oARWEIciNy2cSixjqSDUZyVmj7TIA=&amp;_app_id=central_doc_viewer&amp;center_on_screen=true&amp;width=950&amp;height=800&amp;_dd2=%26f%3Dsld%26c%3Dtrue%26os%3D152626%26oe%3D152631" TargetMode="External"/><Relationship Id="rId39" Type="http://schemas.openxmlformats.org/officeDocument/2006/relationships/hyperlink" Target="fdsup://factset/Doc%20Viewer%20Single?float_window=true&amp;positioning_strategy=center_on_screen&amp;_doc_docfn=U2FsdGVkX19KboDFEIUIPniGm1ohUetVjWRHkDjeDwJpLJw3lyy4QzgifJR9bA1TTXVwRppQ85TiX1UwN0bOIvwcWGGdGA7Sub9eeTIKg4g=&amp;_app_id=central_doc_viewer&amp;center_on_screen=true&amp;width=950&amp;height=800&amp;_dd2=%26f%3Dsld%26c%3Dtrue%26os%3D155828%26oe%3D155833" TargetMode="External"/><Relationship Id="rId265" Type="http://schemas.openxmlformats.org/officeDocument/2006/relationships/hyperlink" Target="fdsup://factset/Doc%20Viewer%20Single?float_window=true&amp;positioning_strategy=center_on_screen&amp;_doc_docfn=U2FsdGVkX18VFvcEh/KEfU9v8yT2lZbo+PRxwAn8kgyXd9IJ40xNzO9S9m0vIo8Z7jSJ63ELm/ht9o27JkP1+qvwWgTeYDlhe9aaE0JkWo4=&amp;_app_id=central_doc_viewer&amp;center_on_screen=true&amp;width=950&amp;height=800&amp;_dd2=%26f%3Dsld%26c%3Dtrue%26os%3D1901960%26oe%3D1901965" TargetMode="External"/><Relationship Id="rId286" Type="http://schemas.openxmlformats.org/officeDocument/2006/relationships/hyperlink" Target="fdsup://factset/Doc%20Viewer%20Single?float_window=true&amp;positioning_strategy=center_on_screen&amp;_doc_docfn=U2FsdGVkX1+ihP/sHqW6CvYu6IjRgmjy6MvpsgkavMh6yz4jZwEb0sSZsICT35YqY26Y4ZPjijt/Mcd1KGyNwlthzfFFO4y0WXZb3D6eDMg=&amp;_app_id=central_doc_viewer&amp;center_on_screen=true&amp;width=950&amp;height=800&amp;_dd2=%26f%3Dsld%26c%3Dtrue%26os%3D92929%26oe%3D92934" TargetMode="External"/><Relationship Id="rId50" Type="http://schemas.openxmlformats.org/officeDocument/2006/relationships/hyperlink" Target="fdsup://factset/Doc%20Viewer%20Single?float_window=true&amp;positioning_strategy=center_on_screen&amp;_doc_docfn=U2FsdGVkX1+9JYwAu1/znmtgHi9VAMVF3BxJujIL684wf1/EJZdTi96gp2GYyOqsczsKv77XZW8mz5Jm2vudtxETIuH1MqD0WFOnnokO/bk=&amp;_app_id=central_doc_viewer&amp;center_on_screen=true&amp;width=950&amp;height=800&amp;_dd2=%26f%3Dsld%26c%3Dtrue%26os%3D158027%26oe%3D158030" TargetMode="External"/><Relationship Id="rId104" Type="http://schemas.openxmlformats.org/officeDocument/2006/relationships/hyperlink" Target="fdsup://factset/Doc%20Viewer%20Single?float_window=true&amp;positioning_strategy=center_on_screen&amp;_doc_docfn=U2FsdGVkX1+IlsH9B7ILXhA0D9aR/pD8seLc2yJT+/QUlhVsby8t9v4S3zZstz6+8Xy3YQ1M8OHtpWa57ERgaoB2JD9Mpy/Whw0uvaQz9Ns=&amp;_app_id=central_doc_viewer&amp;center_on_screen=true&amp;width=950&amp;height=800&amp;_dd2=%26f%3Dsld%26c%3Dtrue%26os%3D74504%26oe%3D74509" TargetMode="External"/><Relationship Id="rId125" Type="http://schemas.openxmlformats.org/officeDocument/2006/relationships/hyperlink" Target="fdsup://factset/Doc%20Viewer%20Single?float_window=true&amp;positioning_strategy=center_on_screen&amp;_doc_docfn=U2FsdGVkX1/WIA1yFerZYhan0PEnZaGC4soCuXjqmNpcxkBC4vSaqSHqDzV/rncQLb7yR6EWuwxbCR7eipJxX+h72sT9eS1SSNrlWYoeWR8=&amp;_app_id=central_doc_viewer&amp;center_on_screen=true&amp;width=950&amp;height=800&amp;_dd2=%26f%3Dsld%26c%3Dtrue%26os%3D76416%26oe%3D76423" TargetMode="External"/><Relationship Id="rId146" Type="http://schemas.openxmlformats.org/officeDocument/2006/relationships/hyperlink" Target="fdsup://factset/Doc%20Viewer%20Single?float_window=true&amp;positioning_strategy=center_on_screen&amp;_doc_docfn=U2FsdGVkX1+EGI+Jag3oqz514rvba0hgiJ73IEgt5A7ZIPIp2z4SmHRLtsKhnCEO9UMUPfCaDoD8c67lIkpthzs9LRLk6T8ZANkGzH684Lw=&amp;_app_id=central_doc_viewer&amp;center_on_screen=true&amp;width=950&amp;height=800&amp;_dd2=%26f%3Dsld%26c%3Dtrue%26os%3D133779%26oe%3D133784" TargetMode="External"/><Relationship Id="rId167" Type="http://schemas.openxmlformats.org/officeDocument/2006/relationships/hyperlink" Target="fdsup://factset/Doc%20Viewer%20Single?float_window=true&amp;positioning_strategy=center_on_screen&amp;_doc_docfn=U2FsdGVkX1+Ru2dJfmWX/z0Ff2BTjjtfpi3nygmVc+r7ZtqVKVl5bd6w0e6VQrrzGkMMaPddM8JLtwvE0zNP0WDKBZIhMTNvsvG0twtPqCc=&amp;_app_id=central_doc_viewer&amp;center_on_screen=true&amp;width=950&amp;height=800&amp;_dd2=%26f%3Dsld%26c%3Dtrue%26os%3D221440%26oe%3D221442" TargetMode="External"/><Relationship Id="rId188" Type="http://schemas.openxmlformats.org/officeDocument/2006/relationships/hyperlink" Target="fdsup://factset/Doc%20Viewer%20Single?float_window=true&amp;positioning_strategy=center_on_screen&amp;_doc_docfn=U2FsdGVkX19P5KkRdJJnBHl+R5l94pbpHPqUbY25krRM4xruFjhmvaJ4W7TmViOKrXQX12X/LtBasDE7K/sXDBqxquEnliSLqg/e2BwK20o=&amp;_app_id=central_doc_viewer&amp;center_on_screen=true&amp;width=950&amp;height=800&amp;_dd2=%26f%3Dsld%26c%3Dtrue%26os%3D260659%26oe%3D260666" TargetMode="External"/><Relationship Id="rId311" Type="http://schemas.openxmlformats.org/officeDocument/2006/relationships/hyperlink" Target="fdsup://factset/Doc%20Viewer%20Single?float_window=true&amp;positioning_strategy=center_on_screen&amp;_doc_docfn=U2FsdGVkX1+Wd0oiPH63L++qaVAJIAzjEzX/w/CT1jMrUHQyXkskRosVeJuk5cU5NYgTw2w1nef8ftOt6y1A2QwT2kk68MSzHfdMdQTsQEk=&amp;_app_id=central_doc_viewer&amp;center_on_screen=true&amp;width=950&amp;height=800&amp;_dd2=%26f%3Dsld%26c%3Dtrue%26os%3D176453%26oe%3D176456" TargetMode="External"/><Relationship Id="rId332" Type="http://schemas.openxmlformats.org/officeDocument/2006/relationships/hyperlink" Target="fdsup://factset/Doc%20Viewer%20Single?float_window=true&amp;positioning_strategy=center_on_screen&amp;_doc_docfn=U2FsdGVkX18U45jvQhNYgkEGRxwS6gOQd4aavEOomnp6ld6CqdutaG89RXmRWiGXDapN537Vj4a/fBlRBGkxR7Ey9qRndlSqSO92goYZzZI=&amp;_app_id=central_doc_viewer&amp;center_on_screen=true&amp;width=950&amp;height=800&amp;_dd2=%26f%3Dsld%26c%3Dtrue%26os%3D178582%26oe%3D178585" TargetMode="External"/><Relationship Id="rId71" Type="http://schemas.openxmlformats.org/officeDocument/2006/relationships/hyperlink" Target="fdsup://factset/Doc%20Viewer%20Single?float_window=true&amp;positioning_strategy=center_on_screen&amp;_doc_docfn=U2FsdGVkX1+x879PAeDNlCSwVqcWsQjtbP+14jSdn43ARt/ZWEpjMvL35OEmPi3KQ65bMMWIzU/0mL88y7hy171q/85zQcUbpZtN6EdBp2U=&amp;_app_id=central_doc_viewer&amp;center_on_screen=true&amp;width=950&amp;height=800&amp;_dd2=%26f%3Dsld%26c%3Dtrue%26os%3D1909934%26oe%3D1909935" TargetMode="External"/><Relationship Id="rId92" Type="http://schemas.openxmlformats.org/officeDocument/2006/relationships/hyperlink" Target="fdsup://factset/Doc%20Viewer%20Single?float_window=true&amp;positioning_strategy=center_on_screen&amp;_doc_docfn=U2FsdGVkX1+k8QDv1uNiW3PamT+ULx2o4FiPotlbwle32Gl6Ny/hdRKAV48cWfO/TbsVWwqTM9Hw8Qn0RMqG1x5ujMltO+M6rG1J3aNeL7M=&amp;_app_id=central_doc_viewer&amp;center_on_screen=true&amp;width=950&amp;height=800&amp;_dd2=%26f%3Dsld%26c%3Dtrue%26os%3D1918818%26oe%3D1918823" TargetMode="External"/><Relationship Id="rId213" Type="http://schemas.openxmlformats.org/officeDocument/2006/relationships/hyperlink" Target="fdsup://factset/Doc%20Viewer%20Single?float_window=true&amp;positioning_strategy=center_on_screen&amp;_doc_docfn=U2FsdGVkX18+Zxkgsu0Sg4hoedvHeVsbNXxQg71FuSpItWCApz04m9Omk9bnGqkYpOqB94KExnH5UiicXXerF+IboTF/GmlchowutfertKI=&amp;_app_id=central_doc_viewer&amp;center_on_screen=true&amp;width=950&amp;height=800&amp;_dd2=%26f%3Dsld%26c%3Dtrue%26os%3D169555%26oe%3D169560" TargetMode="External"/><Relationship Id="rId234" Type="http://schemas.openxmlformats.org/officeDocument/2006/relationships/hyperlink" Target="fdsup://factset/Doc%20Viewer%20Single?float_window=true&amp;positioning_strategy=center_on_screen&amp;_doc_docfn=U2FsdGVkX19fzzRg2Cvm2MyVqYtqxCpbixg1/N4aFavnToLVyHRy2lhVqhheUk4Cy8/0DFZa+cacxhXzEPLxYqpItD05cAPkUHGcS+V5uto=&amp;_app_id=central_doc_viewer&amp;center_on_screen=true&amp;width=950&amp;height=800&amp;_dd2=%26f%3Dsld%26c%3Dtrue%26os%3D86922%26oe%3D86925" TargetMode="External"/><Relationship Id="rId2" Type="http://schemas.openxmlformats.org/officeDocument/2006/relationships/hyperlink" Target="fdsup://factset/Doc%20Viewer%20Single?float_window=true&amp;positioning_strategy=center_on_screen&amp;_doc_docfn=U2FsdGVkX18WYAkLMO0LzK/sLoPPzKG4cSjSzSj4s7Rh/yURq+3+0WG/On5gIVNcs6auHoN0UL4KZK23R5wMy5wU/Q2BRx1MuDhU8U0a2M4=&amp;_app_id=central_doc_viewer&amp;center_on_screen=true&amp;width=950&amp;height=800&amp;_dd2=%26f%3Dsld%26c%3Dtrue%26os%3D1855948%26oe%3D1855953" TargetMode="External"/><Relationship Id="rId29" Type="http://schemas.openxmlformats.org/officeDocument/2006/relationships/hyperlink" Target="fdsup://factset/Doc%20Viewer%20Single?float_window=true&amp;positioning_strategy=center_on_screen&amp;_doc_docfn=U2FsdGVkX18OQ6SgU39lLR9lOjmnZhFTHEDoR28DI/yAcHQoQQjvnbNvjKa+y4Rm1laVsVvii/FYyJsXIghi+3aj4/O6STiTaLSa3grUGdw=&amp;_app_id=central_doc_viewer&amp;center_on_screen=true&amp;width=950&amp;height=800&amp;_dd2=%26f%3Dsld%26c%3Dtrue%26os%3D155139%26oe%3D155142" TargetMode="External"/><Relationship Id="rId255" Type="http://schemas.openxmlformats.org/officeDocument/2006/relationships/hyperlink" Target="fdsup://factset/Doc%20Viewer%20Single?float_window=true&amp;positioning_strategy=center_on_screen&amp;_doc_docfn=U2FsdGVkX18LPB/+g2HoSTnziQGUeDKERFinQmx+R6NgQw7EoqedEv4kKGu52+biCCI1CXQKSf1aN9umSJDi7oWaFM5MpJ+D2cCk7R5Wdbc=&amp;_app_id=central_doc_viewer&amp;center_on_screen=true&amp;width=950&amp;height=800&amp;_dd2=%26f%3Dsld%26c%3Dtrue%26os%3D1896924%26oe%3D1896931" TargetMode="External"/><Relationship Id="rId276" Type="http://schemas.openxmlformats.org/officeDocument/2006/relationships/hyperlink" Target="fdsup://factset/Doc%20Viewer%20Single?float_window=true&amp;positioning_strategy=center_on_screen&amp;_doc_docfn=U2FsdGVkX18zKcXYm9o8kmhgZnYvwg+e70VInWErcoe8/SGp3TBwqdX3L8rOgZbVBmdJL+iz7Zonj0kdIGB1ZQGQOoT7yk2ihtCEGwO9zUQ=&amp;_app_id=central_doc_viewer&amp;center_on_screen=true&amp;width=950&amp;height=800&amp;_dd2=%26f%3Dsld%26c%3Dtrue%26os%3D92124%26oe%3D92127" TargetMode="External"/><Relationship Id="rId297" Type="http://schemas.openxmlformats.org/officeDocument/2006/relationships/hyperlink" Target="fdsup://factset/Doc%20Viewer%20Single?float_window=true&amp;positioning_strategy=center_on_screen&amp;_doc_docfn=U2FsdGVkX1+T56yOT7n3JvyXz4i+Di11qTni1FL25tTDqlpRk8q6DwriqgD4UZ2Ko8VJMrZIUJrMQ55fkq3U7dzrzX8Ugu/xUiVv4/8shIQ=&amp;_app_id=central_doc_viewer&amp;center_on_screen=true&amp;width=950&amp;height=800&amp;_dd2=%26f%3Dsld%26c%3Dtrue%26os%3D93470%26oe%3D93475" TargetMode="External"/><Relationship Id="rId40" Type="http://schemas.openxmlformats.org/officeDocument/2006/relationships/hyperlink" Target="fdsup://factset/Doc%20Viewer%20Single?float_window=true&amp;positioning_strategy=center_on_screen&amp;_doc_docfn=U2FsdGVkX18n9qAX3lAR0pcgmNLDm4wM6nWssZyZHZunk1GQCZkkmGrER97FXdn0FKqt2sF/aHis3drQCePAcT9t0Pg3n3vfIRQGgu4peFw=&amp;_app_id=central_doc_viewer&amp;center_on_screen=true&amp;width=950&amp;height=800&amp;_dd2=%26f%3Dsld%26c%3Dtrue%26os%3D157300%26oe%3D157305" TargetMode="External"/><Relationship Id="rId115" Type="http://schemas.openxmlformats.org/officeDocument/2006/relationships/hyperlink" Target="fdsup://factset/Doc%20Viewer%20Single?float_window=true&amp;positioning_strategy=center_on_screen&amp;_doc_docfn=U2FsdGVkX1+7mXsMmTe1Owgi9Vi9EVK2cnZIQDOd1PUNSjhBXpZPv61Wv/+nLdB+2qF11YfxXMv0+QS++SoUz4SMP797jJBfg9iLtKHEHQs=&amp;_app_id=central_doc_viewer&amp;center_on_screen=true&amp;width=950&amp;height=800&amp;_dd2=%26f%3Dsld%26c%3Dtrue%26os%3D82437%26oe%3D82440" TargetMode="External"/><Relationship Id="rId136" Type="http://schemas.openxmlformats.org/officeDocument/2006/relationships/hyperlink" Target="fdsup://factset/Doc%20Viewer%20Single?float_window=true&amp;positioning_strategy=center_on_screen&amp;_doc_docfn=U2FsdGVkX18alqBGndWnTpkmFU9e4hCqNRLUWNltBaU/B0DltGBA+qv1SsQSxGVb3ZZssjpiHDSYHhc8ri508RzUTmie6alUSHR5XL6WAo8=&amp;_app_id=central_doc_viewer&amp;center_on_screen=true&amp;width=950&amp;height=800&amp;_dd2=%26f%3Dsld%26c%3Dtrue%26os%3D132940%26oe%3D132945" TargetMode="External"/><Relationship Id="rId157" Type="http://schemas.openxmlformats.org/officeDocument/2006/relationships/hyperlink" Target="fdsup://factset/Doc%20Viewer%20Single?float_window=true&amp;positioning_strategy=center_on_screen&amp;_doc_docfn=U2FsdGVkX18LI/F5mGut9vvxprfJ9K0OioVHlqobZifM5ghjjsXuP3eqgAA2ZtmwGE1uf96Pcocw6Uboyvl8lcKANXPISMdjYQQyr4VmEyc=&amp;_app_id=central_doc_viewer&amp;center_on_screen=true&amp;width=950&amp;height=800&amp;_dd2=%26f%3Dsld%26c%3Dtrue%26os%3D1869179%26oe%3D1869186" TargetMode="External"/><Relationship Id="rId178" Type="http://schemas.openxmlformats.org/officeDocument/2006/relationships/hyperlink" Target="fdsup://factset/Doc%20Viewer%20Single?float_window=true&amp;positioning_strategy=center_on_screen&amp;_doc_docfn=U2FsdGVkX1/YuS9Exe3jy5Yxgcn4gsjAEmAwljVfBICmNt/Vcpl9ivmOVUAZL0fzZ69ZA8tqyMoEU3+DqK4EURmswvN5jylF/YazV42gD14=&amp;_app_id=central_doc_viewer&amp;center_on_screen=true&amp;width=950&amp;height=800&amp;_dd2=%26f%3Dsld%26c%3Dtrue%26os%3D1873888%26oe%3D1873889" TargetMode="External"/><Relationship Id="rId301" Type="http://schemas.openxmlformats.org/officeDocument/2006/relationships/hyperlink" Target="fdsup://factset/Doc%20Viewer%20Single?float_window=true&amp;positioning_strategy=center_on_screen&amp;_doc_docfn=U2FsdGVkX18VHOFj/UAIrTn1d+3U3uMdabUdPRG0mHeBdDNx9P87kdVnAtP6FRj3Tjj/kJhG2TB1JED8rGmcMOkcyUyiBR9miVukbWQ/rnI=&amp;_app_id=central_doc_viewer&amp;center_on_screen=true&amp;width=950&amp;height=800&amp;_dd2=%26f%3Dsld%26c%3Dtrue%26os%3D175355%26oe%3D175360" TargetMode="External"/><Relationship Id="rId322" Type="http://schemas.openxmlformats.org/officeDocument/2006/relationships/hyperlink" Target="fdsup://factset/Doc%20Viewer%20Single?float_window=true&amp;positioning_strategy=center_on_screen&amp;_doc_docfn=U2FsdGVkX1+rJop8qIzn/3/LIFAf2BHp3bDZVJrUsn9HLcXbbqMlPG1WHy5ILmCy9sYXIMFd+vc8jfPK6Yx7Q6yAT3HoEbRQLs4V3iTMIJE=&amp;_app_id=central_doc_viewer&amp;center_on_screen=true&amp;width=950&amp;height=800&amp;_dd2=%26f%3Dsld%26c%3Dtrue%26os%3D177840%26oe%3D177845" TargetMode="External"/><Relationship Id="rId343" Type="http://schemas.openxmlformats.org/officeDocument/2006/relationships/hyperlink" Target="fdsup://factset/Doc%20Viewer%20Single?float_window=true&amp;positioning_strategy=center_on_screen&amp;_doc_docfn=U2FsdGVkX19sLKtol1vmqnnV+4imNen/5vgGCSj4TNhiHRf5SIcSujOM9XnwnEPeYZ1NaDfwXzrdogysNtZMr6EODdz3yOHtNAb4WFZYOYo=&amp;_app_id=central_doc_viewer&amp;center_on_screen=true&amp;width=950&amp;height=800&amp;_dd2=%26f%3Dsld%26c%3Dtrue%26os%3D180768%26oe%3D180771" TargetMode="External"/><Relationship Id="rId61" Type="http://schemas.openxmlformats.org/officeDocument/2006/relationships/hyperlink" Target="fdsup://factset/Doc%20Viewer%20Single?float_window=true&amp;positioning_strategy=center_on_screen&amp;_doc_docfn=U2FsdGVkX192KMCRwjIony+UmmfK7zBp0BkkG3yIWJONVjs7bUbup1gV2tc+fNoo0uNZ5yci4YHbKK9C2lDnjNysxFAPqFeROs+xF96D5ek=&amp;_app_id=central_doc_viewer&amp;center_on_screen=true&amp;width=950&amp;height=800&amp;_dd2=%26f%3Dsld%26c%3Dtrue%26os%3D1907702%26oe%3D1907705" TargetMode="External"/><Relationship Id="rId82" Type="http://schemas.openxmlformats.org/officeDocument/2006/relationships/hyperlink" Target="fdsup://factset/Doc%20Viewer%20Single?float_window=true&amp;positioning_strategy=center_on_screen&amp;_doc_docfn=U2FsdGVkX1/jrdRws+O5+AtpYdaCkmDoTFznVdfKKfqr8JmyX626d8EDZwwgrZjPVEcFbD/5URp52VW7oBvfJHLzkgE3qd1dWUjDRuXfTqQ=&amp;_app_id=central_doc_viewer&amp;center_on_screen=true&amp;width=950&amp;height=800&amp;_dd2=%26f%3Dsld%26c%3Dtrue%26os%3D1916470%26oe%3D1916475" TargetMode="External"/><Relationship Id="rId199" Type="http://schemas.openxmlformats.org/officeDocument/2006/relationships/hyperlink" Target="fdsup://factset/Doc%20Viewer%20Single?float_window=true&amp;positioning_strategy=center_on_screen&amp;_doc_docfn=U2FsdGVkX1+vayWyYq8QnTDInb7mDIzaaI7wUE78TteSaU1octNZlSrQcOmVTtuEzDIllSyRjPQBI8MhANholgsEZbO1uz9lILKlLyHHdHw=&amp;_app_id=central_doc_viewer&amp;center_on_screen=true&amp;width=950&amp;height=800&amp;_dd2=%26f%3Dsld%26c%3Dtrue%26os%3D167380%26oe%3D167381" TargetMode="External"/><Relationship Id="rId203" Type="http://schemas.openxmlformats.org/officeDocument/2006/relationships/hyperlink" Target="fdsup://factset/Doc%20Viewer%20Single?float_window=true&amp;positioning_strategy=center_on_screen&amp;_doc_docfn=U2FsdGVkX1/SthQ/MyP6hnuPwvd0T1jPkhSzo1MXtXejdDAFLfwooH8NV+GPdGBUNqOevW2NPHTZz8COe7p437wFB9cdeVMN9hKg5BlI4FI=&amp;_app_id=central_doc_viewer&amp;center_on_screen=true&amp;width=950&amp;height=800&amp;_dd2=%26f%3Dsld%26c%3Dtrue%26os%3D85236%26oe%3D85238" TargetMode="External"/><Relationship Id="rId19" Type="http://schemas.openxmlformats.org/officeDocument/2006/relationships/hyperlink" Target="fdsup://factset/Doc%20Viewer%20Single?float_window=true&amp;positioning_strategy=center_on_screen&amp;_doc_docfn=U2FsdGVkX1/I543Kx+tYjD0bRBzHhwZuCsGdjx7lV9WOfDH6jEHoH3IVWfJaRXigeyjSztVQPCUTrOYz8m9pEZTAtxREUCgx2pZ0P2FX6Xs=&amp;_app_id=central_doc_viewer&amp;center_on_screen=true&amp;width=950&amp;height=800&amp;_dd2=%26f%3Dsld%26c%3Dtrue%26os%3D154083%26oe%3D154088" TargetMode="External"/><Relationship Id="rId224" Type="http://schemas.openxmlformats.org/officeDocument/2006/relationships/hyperlink" Target="fdsup://factset/Doc%20Viewer%20Single?float_window=true&amp;positioning_strategy=center_on_screen&amp;_doc_docfn=U2FsdGVkX18+MnX52kgy4hZecUtliCG6hxe1iNgfFUCbsg0rBCVHCiZq0zPlkZABdkbL5lCfBNN98wxeIOB2ngICTSYn3/hWrLxjUppUsPM=&amp;_app_id=central_doc_viewer&amp;center_on_screen=true&amp;width=950&amp;height=800&amp;_dd2=%26f%3Dsld%26c%3Dtrue%26os%3D1957737%26oe%3D1957741" TargetMode="External"/><Relationship Id="rId245" Type="http://schemas.openxmlformats.org/officeDocument/2006/relationships/hyperlink" Target="fdsup://factset/Doc%20Viewer%20Single?float_window=true&amp;positioning_strategy=center_on_screen&amp;_doc_docfn=U2FsdGVkX1/m789sd0GCocfolXCXD3mhLH80z/hEnzzuRxRvesD8+F4cAwhfZobWZBQ0M1NGMbRpFKvA7ch1jG+MCIqcUOT6GAEwRJHxuVg=&amp;_app_id=central_doc_viewer&amp;center_on_screen=true&amp;width=950&amp;height=800&amp;_dd2=%26f%3Dsld%26c%3Dtrue%26os%3D1894423%26oe%3D1894430" TargetMode="External"/><Relationship Id="rId266" Type="http://schemas.openxmlformats.org/officeDocument/2006/relationships/hyperlink" Target="fdsup://factset/Doc%20Viewer%20Single?float_window=true&amp;positioning_strategy=center_on_screen&amp;_doc_docfn=U2FsdGVkX18uw7MzjHGYW/KBLID8KADseieSWctySiRnDSxb/7tbNKM/dgzdgMZFWWLrf+dvm8zIAwCu3bmjMdJNy2BksPazV4sD2jU9RqI=&amp;_app_id=central_doc_viewer&amp;center_on_screen=true&amp;width=950&amp;height=800&amp;_dd2=%26f%3Dsld%26c%3Dtrue%26os%3D91275%26oe%3D91279" TargetMode="External"/><Relationship Id="rId287" Type="http://schemas.openxmlformats.org/officeDocument/2006/relationships/hyperlink" Target="fdsup://factset/Doc%20Viewer%20Single?float_window=true&amp;positioning_strategy=center_on_screen&amp;_doc_docfn=U2FsdGVkX1/gtu2NUPtX24DTnDw0IT1sawbXUZdBvnlsXjQUyeQrPrcmTBsVnqURk0N06EI45Z4L/8AZ4S5hkmqIs8T/sdht8O+3kc7NBMc=&amp;_app_id=central_doc_viewer&amp;center_on_screen=true&amp;width=950&amp;height=800&amp;_dd2=%26f%3Dsld%26c%3Dtrue%26os%3D92744%26oe%3D92749" TargetMode="External"/><Relationship Id="rId30" Type="http://schemas.openxmlformats.org/officeDocument/2006/relationships/hyperlink" Target="fdsup://factset/Doc%20Viewer%20Single?float_window=true&amp;positioning_strategy=center_on_screen&amp;_doc_docfn=U2FsdGVkX196Lo3uUY083YIklpLfk8rQYQwvpvX/Op6Zw2kdE6IXOYVnMoON/e0dm7ke92UfNM7Y1Fkszcf+nmgN8+uFV+Ojz5JMFMGcvt0=&amp;_app_id=central_doc_viewer&amp;center_on_screen=true&amp;width=950&amp;height=800&amp;_dd2=%26f%3Dsld%26c%3Dtrue%26os%3D156611%26oe%3D156614" TargetMode="External"/><Relationship Id="rId105" Type="http://schemas.openxmlformats.org/officeDocument/2006/relationships/hyperlink" Target="fdsup://factset/Doc%20Viewer%20Single?float_window=true&amp;positioning_strategy=center_on_screen&amp;_doc_docfn=U2FsdGVkX1/1Ag6TvJPF8zKbDYWnc/N5+FABWLOUirIVGVJbCxKZTIKRpYrRygIV9FYiqhnyHn/aGyyMORCjZ4MWnCKWlKvwVPVR95/g5mA=&amp;_app_id=central_doc_viewer&amp;center_on_screen=true&amp;width=950&amp;height=800&amp;_dd2=%26f%3Dsld%26c%3Dtrue%26os%3D74321%26oe%3D74326" TargetMode="External"/><Relationship Id="rId126" Type="http://schemas.openxmlformats.org/officeDocument/2006/relationships/hyperlink" Target="fdsup://factset/Doc%20Viewer%20Single?float_window=true&amp;positioning_strategy=center_on_screen&amp;_doc_docfn=U2FsdGVkX188cSUC1Duq7eTRR7z1Bjxmv6XZnn1JdqqUBMnFP8D53z8/4pOKp6gnD8nj5NaUNva6pfWIyvE3PsiXZYtMdgN+ZkNEihSGz28=&amp;_app_id=central_doc_viewer&amp;center_on_screen=true&amp;width=950&amp;height=800&amp;_dd2=%26f%3Dsld%26c%3Dtrue%26os%3D132113%26oe%3D132120" TargetMode="External"/><Relationship Id="rId147" Type="http://schemas.openxmlformats.org/officeDocument/2006/relationships/hyperlink" Target="fdsup://factset/Doc%20Viewer%20Single?float_window=true&amp;positioning_strategy=center_on_screen&amp;_doc_docfn=U2FsdGVkX1/0nqkTlX0YpCk2kTlb5aEiO28Tnwlbve+LdFWjBSmdsbogeWg8TErkt/0/4MF9LCJxcPvyIpWKiCbv9fE8EUq7qp95bra0vUE=&amp;_app_id=central_doc_viewer&amp;center_on_screen=true&amp;width=950&amp;height=800&amp;_dd2=%26f%3Dsld%26c%3Dtrue%26os%3D219855%26oe%3D219860" TargetMode="External"/><Relationship Id="rId168" Type="http://schemas.openxmlformats.org/officeDocument/2006/relationships/hyperlink" Target="fdsup://factset/Doc%20Viewer%20Single?float_window=true&amp;positioning_strategy=center_on_screen&amp;_doc_docfn=U2FsdGVkX1+Gw/7saeqkjdrQlQZENrZZfDHmfw8qdaRBNWtdvxo7BefzKKaEXtotoiKyp5895Ur0KcliMYHABBPqnd+MbRTSIEM+LL/Ttd4=&amp;_app_id=central_doc_viewer&amp;center_on_screen=true&amp;width=950&amp;height=800&amp;_dd2=%26f%3Dsld%26c%3Dtrue%26os%3D253464%26oe%3D253467" TargetMode="External"/><Relationship Id="rId312" Type="http://schemas.openxmlformats.org/officeDocument/2006/relationships/hyperlink" Target="fdsup://factset/Doc%20Viewer%20Single?float_window=true&amp;positioning_strategy=center_on_screen&amp;_doc_docfn=U2FsdGVkX1+BP/PourA0vo8cB8lGBOs1pRWEcy3zqy9DRC8lI95yWoruy+K2aBj9AP+vqo6LXg4BrZz8acUREx9OE2YZpvVJBv7DK7gG17A=&amp;_app_id=central_doc_viewer&amp;center_on_screen=true&amp;width=950&amp;height=800&amp;_dd2=%26f%3Dsld%26c%3Dtrue%26os%3D177169%26oe%3D177172" TargetMode="External"/><Relationship Id="rId333" Type="http://schemas.openxmlformats.org/officeDocument/2006/relationships/hyperlink" Target="fdsup://factset/Doc%20Viewer%20Single?float_window=true&amp;positioning_strategy=center_on_screen&amp;_doc_docfn=U2FsdGVkX18ELR+OhsZ5XZ9gJVVc2kg97Kemk/X7BOb2XXepoHQIwuIiD+vxfSfB0Clemp/cJQUJZE9XlnfFlEuKFyNFyyU4nIdAsP/bjbg=&amp;_app_id=central_doc_viewer&amp;center_on_screen=true&amp;width=950&amp;height=800&amp;_dd2=%26f%3Dsld%26c%3Dtrue%26os%3D180021%26oe%3D180024" TargetMode="External"/><Relationship Id="rId51" Type="http://schemas.openxmlformats.org/officeDocument/2006/relationships/hyperlink" Target="fdsup://factset/Doc%20Viewer%20Single?float_window=true&amp;positioning_strategy=center_on_screen&amp;_doc_docfn=U2FsdGVkX186ul6nkIrNDrUjrcqd3xXdK5VZIzzbZD95k2Lx9ix292+pKhsI1Wen5H6pSCpxpA2T3X+XDkx49p6T3IDX/7CQ7oyKG9lqJC4=&amp;_app_id=central_doc_viewer&amp;center_on_screen=true&amp;width=950&amp;height=800&amp;_dd2=%26f%3Dsld%26c%3Dtrue%26os%3D1905392%26oe%3D1905394" TargetMode="External"/><Relationship Id="rId72" Type="http://schemas.openxmlformats.org/officeDocument/2006/relationships/hyperlink" Target="fdsup://factset/Doc%20Viewer%20Single?float_window=true&amp;positioning_strategy=center_on_screen&amp;_doc_docfn=U2FsdGVkX1+CO2fWkDQAj4sKwHQoHzujhQ1lYeB9TPxTy/ix01n1LwDkDzOFPMOAOoWEsq2GqjYm7PAdi5DJ8JHlM104ES11baL1VDTBAPg=&amp;_app_id=central_doc_viewer&amp;center_on_screen=true&amp;width=950&amp;height=800&amp;_dd2=%26f%3Dsld%26c%3Dtrue%26os%3D1914099%26oe%3D1914104" TargetMode="External"/><Relationship Id="rId93" Type="http://schemas.openxmlformats.org/officeDocument/2006/relationships/hyperlink" Target="fdsup://factset/Doc%20Viewer%20Single?float_window=true&amp;positioning_strategy=center_on_screen&amp;_doc_docfn=U2FsdGVkX19OFMIuyGlYbUi9m1ayi6z1BEmFZF0wvyT9Fsm11azkFlb3dXpIcD+U85LqMb79L24DLl5U1Eh52XuZGXy7dNd9aPFPnnHThY0=&amp;_app_id=central_doc_viewer&amp;center_on_screen=true&amp;width=950&amp;height=800&amp;_dd2=%26f%3Dsld%26c%3Dtrue%26os%3D1850987%26oe%3D1850992" TargetMode="External"/><Relationship Id="rId189" Type="http://schemas.openxmlformats.org/officeDocument/2006/relationships/hyperlink" Target="fdsup://factset/Doc%20Viewer%20Single?float_window=true&amp;positioning_strategy=center_on_screen&amp;_doc_docfn=U2FsdGVkX19dR+3UL1NwHs+jkD+sTQ+M5b/8JxcndHM6gj/FKJTyS3h+/XzAw6Zd8C8EhuGdPB+Kj9UlMHkeaNVfA4u7KUaYtfvGzNTLquw=&amp;_app_id=central_doc_viewer&amp;center_on_screen=true&amp;width=950&amp;height=800&amp;_dd2=%26f%3Dsld%26c%3Dtrue%26os%3D172645%26oe%3D172652" TargetMode="External"/><Relationship Id="rId3" Type="http://schemas.openxmlformats.org/officeDocument/2006/relationships/hyperlink" Target="fdsup://factset/Doc%20Viewer%20Single?float_window=true&amp;positioning_strategy=center_on_screen&amp;_doc_docfn=U2FsdGVkX18xCrtkG3NPIzHCetdU8AzQwtWK5yh66f99q4LdKdYEbyWTmtMxp2FEuAbB0ieeaAewI5q0pSQ0XK4R9zsZAwfK8jp+6+lHcFU=&amp;_app_id=central_doc_viewer&amp;center_on_screen=true&amp;width=950&amp;height=800&amp;_dd2=%26f%3Dsld%26c%3Dtrue%26os%3D75370%26oe%3D75375" TargetMode="External"/><Relationship Id="rId214" Type="http://schemas.openxmlformats.org/officeDocument/2006/relationships/hyperlink" Target="fdsup://factset/Doc%20Viewer%20Single?float_window=true&amp;positioning_strategy=center_on_screen&amp;_doc_docfn=U2FsdGVkX18+EGtuzn/lVPEoVGxddFavJY12Pr4AdX7SlHbonaFEXXuL63I41q+qXd6onAvyPveOWV2L5ODrz1aNqiBKpesbSIZXylghOXY=&amp;_app_id=central_doc_viewer&amp;center_on_screen=true&amp;width=950&amp;height=800&amp;_dd2=%26f%3Dsld%26c%3Dtrue%26os%3D170998%26oe%3D170999" TargetMode="External"/><Relationship Id="rId235" Type="http://schemas.openxmlformats.org/officeDocument/2006/relationships/hyperlink" Target="fdsup://factset/Doc%20Viewer%20Single?float_window=true&amp;positioning_strategy=center_on_screen&amp;_doc_docfn=U2FsdGVkX1+zmx9xamkSorkiCzFUyug47XWv3ghW3//NPeNhtFDW/F25tOsQCN1Zb8K3MCj847JUSBihlKzYMfNP2RAg866AsrhoS4PhNrs=&amp;_app_id=central_doc_viewer&amp;center_on_screen=true&amp;width=950&amp;height=800&amp;_dd2=%26f%3Dsld%26c%3Dtrue%26os%3D141089%26oe%3D141092" TargetMode="External"/><Relationship Id="rId256" Type="http://schemas.openxmlformats.org/officeDocument/2006/relationships/hyperlink" Target="fdsup://factset/Doc%20Viewer%20Single?float_window=true&amp;positioning_strategy=center_on_screen&amp;_doc_docfn=U2FsdGVkX1+USnW3q4V21wq5pfgg+nERKyZlS+cc0l2aS4r7b4B1QAqr846J+xMTz97XQMkIiPeXkpNeymhAi7c4xAmrC4GmJFXDSxQQOcM=&amp;_app_id=central_doc_viewer&amp;center_on_screen=true&amp;width=950&amp;height=800&amp;_dd2=%26f%3Dsld%26c%3Dtrue%26os%3D89599%26oe%3D89606" TargetMode="External"/><Relationship Id="rId277" Type="http://schemas.openxmlformats.org/officeDocument/2006/relationships/hyperlink" Target="fdsup://factset/Doc%20Viewer%20Single?float_window=true&amp;positioning_strategy=center_on_screen&amp;_doc_docfn=U2FsdGVkX19uBGXfkLWGBje6V/t0HbnqWpV4rUFHEyXJ1wxv2Yp8vYqUyyEJz8xzrTYAYTAW13agQHd77nczFIcUI4EtEstTP7rM+7mT5ag=&amp;_app_id=central_doc_viewer&amp;center_on_screen=true&amp;width=950&amp;height=800&amp;_dd2=%26f%3Dsld%26c%3Dtrue%26os%3D91942%26oe%3D91945" TargetMode="External"/><Relationship Id="rId298" Type="http://schemas.openxmlformats.org/officeDocument/2006/relationships/hyperlink" Target="fdsup://factset/Doc%20Viewer%20Single?float_window=true&amp;positioning_strategy=center_on_screen&amp;_doc_docfn=U2FsdGVkX1/VuHDDjTfwtq4rejaDLc7Z+wg5doezNeUwzozmScjGQtx0arKYGQxp3hQxAagOu0UGuAd7RHboaHo5gYtBZU9VS0cX8irpaYU=&amp;_app_id=central_doc_viewer&amp;center_on_screen=true&amp;width=950&amp;height=800&amp;_dd2=%26f%3Dsld%26c%3Dtrue%26os%3D147275%26oe%3D147280" TargetMode="External"/><Relationship Id="rId116" Type="http://schemas.openxmlformats.org/officeDocument/2006/relationships/hyperlink" Target="fdsup://factset/Doc%20Viewer%20Single?float_window=true&amp;positioning_strategy=center_on_screen&amp;_doc_docfn=U2FsdGVkX19ylR9VSMvV8LqF1h8RlxX8IUyt0wyGTN3iKUAp2zogre7gO0/OlqUUjLaiaxjkNgjjxER1fSLI4F2eyOOynLPluuo0nl3cWEQ=&amp;_app_id=central_doc_viewer&amp;center_on_screen=true&amp;width=950&amp;height=800&amp;_dd2=%26f%3Dsld%26c%3Dtrue%26os%3D136923%26oe%3D136928" TargetMode="External"/><Relationship Id="rId137" Type="http://schemas.openxmlformats.org/officeDocument/2006/relationships/hyperlink" Target="fdsup://factset/Doc%20Viewer%20Single?float_window=true&amp;positioning_strategy=center_on_screen&amp;_doc_docfn=U2FsdGVkX1/ta6oDEygEDmFBgZQBZi+3HfdpmpnUlplAVEkwKoW+9AET90JzHrb9a7vpyo7ZRr1eGZsprEZBHwTvX0UaB+vYisu4lgmydHE=&amp;_app_id=central_doc_viewer&amp;center_on_screen=true&amp;width=950&amp;height=800&amp;_dd2=%26f%3Dsld%26c%3Dtrue%26os%3D219019%26oe%3D219021" TargetMode="External"/><Relationship Id="rId158" Type="http://schemas.openxmlformats.org/officeDocument/2006/relationships/hyperlink" Target="fdsup://factset/Doc%20Viewer%20Single?float_window=true&amp;positioning_strategy=center_on_screen&amp;_doc_docfn=U2FsdGVkX1+1LfVZ2FoS5MHib9vM8X6VQ8aT87577vsOfY5yRv5swnJnDBxUlcbxT67qGkYrU/ydW1IxQVIsiIMQtG+P1gXtVIO4D3OtO7E=&amp;_app_id=central_doc_viewer&amp;center_on_screen=true&amp;width=950&amp;height=800&amp;_dd2=%26f%3Dsld%26c%3Dtrue%26os%3D80113%26oe%3D80120" TargetMode="External"/><Relationship Id="rId302" Type="http://schemas.openxmlformats.org/officeDocument/2006/relationships/hyperlink" Target="fdsup://factset/Doc%20Viewer%20Single?float_window=true&amp;positioning_strategy=center_on_screen&amp;_doc_docfn=U2FsdGVkX1+Rq8jKzdi3GosMLapzUg1YHUrPprjvjq7f7+vzjNwUQXyLe/5tUsKSlD+RrPC/LErQ+6/VR7M8adaMCO3kPGjXkTmv+2v9flk=&amp;_app_id=central_doc_viewer&amp;center_on_screen=true&amp;width=950&amp;height=800&amp;_dd2=%26f%3Dsld%26c%3Dtrue%26os%3D176071%26oe%3D176076" TargetMode="External"/><Relationship Id="rId323" Type="http://schemas.openxmlformats.org/officeDocument/2006/relationships/hyperlink" Target="fdsup://factset/Doc%20Viewer%20Single?float_window=true&amp;positioning_strategy=center_on_screen&amp;_doc_docfn=U2FsdGVkX193Zow12IOMAaYpYFvIpz86daqPKjJLrSLM7HIFyM1YqD7ccNlmkb/4dcPVWx1Yz/6KADg0T1wsQdIx8frj5U2SLBe1mhPPc2Q=&amp;_app_id=central_doc_viewer&amp;center_on_screen=true&amp;width=950&amp;height=800&amp;_dd2=%26f%3Dsld%26c%3Dtrue%26os%3D179279%26oe%3D179284" TargetMode="External"/><Relationship Id="rId20" Type="http://schemas.openxmlformats.org/officeDocument/2006/relationships/hyperlink" Target="fdsup://factset/Doc%20Viewer%20Single?float_window=true&amp;positioning_strategy=center_on_screen&amp;_doc_docfn=U2FsdGVkX1+nqG6AvncH/7eT2v3kd1FJemksccl6DkA6HvM5q0xVprE20aggacw5hcLgd/eI1aBR6q3NihNqdemt1jwpF+cHnklMf+q0IjM=&amp;_app_id=central_doc_viewer&amp;center_on_screen=true&amp;width=950&amp;height=800&amp;_dd2=%26f%3Dsld%26c%3Dtrue%26os%3D155555%26oe%3D155560" TargetMode="External"/><Relationship Id="rId41" Type="http://schemas.openxmlformats.org/officeDocument/2006/relationships/hyperlink" Target="fdsup://factset/Doc%20Viewer%20Single?float_window=true&amp;positioning_strategy=center_on_screen&amp;_doc_docfn=U2FsdGVkX1/5avlNDrtfNH3Pa2sCinCD+6bz24wMfks+8tzgBWnXC8RVxHey2uBf166S1RVGQCgf65CYAImMXXj9wFlzRdj9xK3UODX19kw=&amp;_app_id=central_doc_viewer&amp;center_on_screen=true&amp;width=950&amp;height=800&amp;_dd2=%26f%3Dsld%26c%3Dtrue%26os%3D1903218%26oe%3D1903221" TargetMode="External"/><Relationship Id="rId62" Type="http://schemas.openxmlformats.org/officeDocument/2006/relationships/hyperlink" Target="fdsup://factset/Doc%20Viewer%20Single?float_window=true&amp;positioning_strategy=center_on_screen&amp;_doc_docfn=U2FsdGVkX1837vnUfwlVGejiC3+lOuhm8BtlMN6I10GCv9pSytRCWUoy4BgGTUjotVp7/bWs+i+8In6VSnlfUwkJITBzyqOiutQFN0SFGyE=&amp;_app_id=central_doc_viewer&amp;center_on_screen=true&amp;width=950&amp;height=800&amp;_dd2=%26f%3Dsld%26c%3Dtrue%26os%3D1842211%26oe%3D1842213" TargetMode="External"/><Relationship Id="rId83" Type="http://schemas.openxmlformats.org/officeDocument/2006/relationships/hyperlink" Target="fdsup://factset/Doc%20Viewer%20Single?float_window=true&amp;positioning_strategy=center_on_screen&amp;_doc_docfn=U2FsdGVkX188mkb9hYFmlR2VSF10BgZHwnBJ7el9rqL62m5q7tVx5ntXj/iBUED/C0kFvLqqbl8iOXl+DN8c8lAjQIj3bJrZzsinQKtUQ50=&amp;_app_id=central_doc_viewer&amp;center_on_screen=true&amp;width=950&amp;height=800&amp;_dd2=%26f%3Dsld%26c%3Dtrue%26os%3D1848539%26oe%3D1848544" TargetMode="External"/><Relationship Id="rId179" Type="http://schemas.openxmlformats.org/officeDocument/2006/relationships/hyperlink" Target="fdsup://factset/Doc%20Viewer%20Single?float_window=true&amp;positioning_strategy=center_on_screen&amp;_doc_docfn=U2FsdGVkX18jaV39XNRA44qIoQz1YlFDmOoBInAWl4dIU0J7we+NCT3NCbGeGwg6ffT1VpNtTVf16iwlEj9wgHqB3Ck/uU05YD6wrHURucw=&amp;_app_id=central_doc_viewer&amp;center_on_screen=true&amp;width=950&amp;height=800&amp;_dd2=%26f%3Dsld%26c%3Dtrue%26os%3D81775%26oe%3D81779" TargetMode="External"/><Relationship Id="rId190" Type="http://schemas.openxmlformats.org/officeDocument/2006/relationships/hyperlink" Target="fdsup://factset/Doc%20Viewer%20Single?float_window=true&amp;positioning_strategy=center_on_screen&amp;_doc_docfn=U2FsdGVkX18cd5hLhZzJg4/YLeYlJwPb25Y6ORuhPlcPBuT84kuJG+jtZE7uH3IMD9UFPuDITeYM3qdYWYagmjhlCIxorE42qwL6qd9Of50=&amp;_app_id=central_doc_viewer&amp;center_on_screen=true&amp;width=950&amp;height=800&amp;_dd2=%26f%3Dsld%26c%3Dtrue%26os%3D173357%26oe%3D173364" TargetMode="External"/><Relationship Id="rId204" Type="http://schemas.openxmlformats.org/officeDocument/2006/relationships/hyperlink" Target="fdsup://factset/Doc%20Viewer%20Single?float_window=true&amp;positioning_strategy=center_on_screen&amp;_doc_docfn=U2FsdGVkX1/JhEaJ1Fg1pU/CdCOwpiDm4V1e1ra/sMJpEJgdv2POCXzr/VGD+evts46dr0OCiUrHinLI8ZAq5s3aMFe4VT7RuX6LH2XlnHY=&amp;_app_id=central_doc_viewer&amp;center_on_screen=true&amp;width=950&amp;height=800&amp;_dd2=%26f%3Dsld%26c%3Dtrue%26os%3D139506%26oe%3D139511" TargetMode="External"/><Relationship Id="rId225" Type="http://schemas.openxmlformats.org/officeDocument/2006/relationships/hyperlink" Target="fdsup://factset/Doc%20Viewer%20Single?float_window=true&amp;positioning_strategy=center_on_screen&amp;_doc_docfn=U2FsdGVkX18chFQteYPybpqMYQg4M0IMK+l5wOyIo56x0ZTAZNdEc6Ahcce5Ptr0/UzA/Ihp7Tm2Rmn7kr1Vt+OICzPo4gIm6/pY/tY8P3Q=&amp;_app_id=central_doc_viewer&amp;center_on_screen=true&amp;width=950&amp;height=800&amp;_dd2=%26f%3Dsld%26c%3Dtrue%26os%3D1887582%26oe%3D1887585" TargetMode="External"/><Relationship Id="rId246" Type="http://schemas.openxmlformats.org/officeDocument/2006/relationships/hyperlink" Target="fdsup://factset/Doc%20Viewer%20Single?float_window=true&amp;positioning_strategy=center_on_screen&amp;_doc_docfn=U2FsdGVkX1+LzmXfyP/M+MOtm4SrKBeKiPrmNA4IyQQsGIWg0oQXPXYcOdCHja/9nyLLMtn7swr2H7+i/CXc5rNsFjthzuLhCspA1rm7a7I=&amp;_app_id=central_doc_viewer&amp;center_on_screen=true&amp;width=950&amp;height=800&amp;_dd2=%26f%3Dsld%26c%3Dtrue%26os%3D88788%26oe%3D88795" TargetMode="External"/><Relationship Id="rId267" Type="http://schemas.openxmlformats.org/officeDocument/2006/relationships/hyperlink" Target="fdsup://factset/Doc%20Viewer%20Single?float_window=true&amp;positioning_strategy=center_on_screen&amp;_doc_docfn=U2FsdGVkX18PZvbsr4Aeqi2YxNirO0+NxkeaHs0w9x4jJZ4mM9bMy7AYnW3jWFmGZxpcZXu2naZmg4Y0zyolzrZaXV+7KmeF3kadditzMNE=&amp;_app_id=central_doc_viewer&amp;center_on_screen=true&amp;width=950&amp;height=800&amp;_dd2=%26f%3Dsld%26c%3Dtrue%26os%3D91095%26oe%3D91097" TargetMode="External"/><Relationship Id="rId288" Type="http://schemas.openxmlformats.org/officeDocument/2006/relationships/hyperlink" Target="fdsup://factset/Doc%20Viewer%20Single?float_window=true&amp;positioning_strategy=center_on_screen&amp;_doc_docfn=U2FsdGVkX1/lVIvln0efYcN7Sy/xckZl/h7fmobzjEjmQR473Oh2e96Ydlz/r5ZgyK1Bmi6DlBokMqyTEh4O1MBxqhWv3z395n0mJOPdz/g=&amp;_app_id=central_doc_viewer&amp;center_on_screen=true&amp;width=950&amp;height=800&amp;_dd2=%26f%3Dsld%26c%3Dtrue%26os%3D146554%26oe%3D146559" TargetMode="External"/><Relationship Id="rId106" Type="http://schemas.openxmlformats.org/officeDocument/2006/relationships/hyperlink" Target="fdsup://factset/Doc%20Viewer%20Single?float_window=true&amp;positioning_strategy=center_on_screen&amp;_doc_docfn=U2FsdGVkX1807aPqv5eg/Uwbd8WPpmXOUu3FjM5ha724Ok7M5taVQ6uHVHQeznlKjqSolvtget+e0ri+5bgwhXQt/xrNgfSjZVflTihQ/R4=&amp;_app_id=central_doc_viewer&amp;center_on_screen=true&amp;width=950&amp;height=800&amp;_dd2=%26f%3Dsld%26c%3Dtrue%26os%3D130164%26oe%3D130169" TargetMode="External"/><Relationship Id="rId127" Type="http://schemas.openxmlformats.org/officeDocument/2006/relationships/hyperlink" Target="fdsup://factset/Doc%20Viewer%20Single?float_window=true&amp;positioning_strategy=center_on_screen&amp;_doc_docfn=U2FsdGVkX181ShqLp+QqOJUqGYiK30r6yVTAH9WermiB0C+rJ9ptKKrp0cpQbMp4BI/M+1Ul75ZniA5jcQwHuj+Nyp3h3bisHyBPBEZWlns=&amp;_app_id=central_doc_viewer&amp;center_on_screen=true&amp;width=950&amp;height=800&amp;_dd2=%26f%3Dsld%26c%3Dtrue%26os%3D218194%26oe%3D218201" TargetMode="External"/><Relationship Id="rId313" Type="http://schemas.openxmlformats.org/officeDocument/2006/relationships/hyperlink" Target="fdsup://factset/Doc%20Viewer%20Single?float_window=true&amp;positioning_strategy=center_on_screen&amp;_doc_docfn=U2FsdGVkX18lviU3I4VHAdrJI/mdWpCdkZXvnD8kUibnUUcwvmGyobeh3dFN0k5RC7n2b9yvKQgP7U7SYyXFKXmUU2uEC//MrbzRXYxykMo=&amp;_app_id=central_doc_viewer&amp;center_on_screen=true&amp;width=950&amp;height=800&amp;_dd2=%26f%3Dsld%26c%3Dtrue%26os%3D178608%26oe%3D178611" TargetMode="External"/><Relationship Id="rId10" Type="http://schemas.openxmlformats.org/officeDocument/2006/relationships/hyperlink" Target="fdsup://factset/Doc%20Viewer%20Single?float_window=true&amp;positioning_strategy=center_on_screen&amp;_doc_docfn=U2FsdGVkX1+EAOebnOM+it4gGi6y8Tfw2WCLYz4E9xEqlENwVlER7pA0jaiZSpaj/4ghKcbUAfCL/uV4L5QB2AUaOa3CxEbfmEIQW/gDjxc=&amp;_app_id=central_doc_viewer&amp;center_on_screen=true&amp;width=950&amp;height=800&amp;_dd2=%26f%3Dsld%26c%3Dtrue%26os%3D163996%26oe%3D164001" TargetMode="External"/><Relationship Id="rId31" Type="http://schemas.openxmlformats.org/officeDocument/2006/relationships/hyperlink" Target="fdsup://factset/Doc%20Viewer%20Single?float_window=true&amp;positioning_strategy=center_on_screen&amp;_doc_docfn=U2FsdGVkX1+Z54EVlIYi6Z+zA0Ba6TRAScU74r5Gyptp4FI2wGJwjph7S0R7uaKu4IqJizCCs9mlYaWpe6UiyqMuaF4lUdU7YsEEiSUIccQ=&amp;_app_id=central_doc_viewer&amp;center_on_screen=true&amp;width=950&amp;height=800&amp;_dd2=%26f%3Dsld%26c%3Dtrue%26os%3D1900840%26oe%3D1900845" TargetMode="External"/><Relationship Id="rId52" Type="http://schemas.openxmlformats.org/officeDocument/2006/relationships/hyperlink" Target="fdsup://factset/Doc%20Viewer%20Single?float_window=true&amp;positioning_strategy=center_on_screen&amp;_doc_docfn=U2FsdGVkX18PGLdhPG+QghlsQgyFNLuZZUL6+z1WWObT+eJyInmwvU1wE7OGb5ul9fOVhHc23PMgctIkdkzPpG7pg55i79BE5Wgg9UrgHQE=&amp;_app_id=central_doc_viewer&amp;center_on_screen=true&amp;width=950&amp;height=800&amp;_dd2=%26f%3Dsld%26c%3Dtrue%26os%3D1839901%26oe%3D1839903" TargetMode="External"/><Relationship Id="rId73" Type="http://schemas.openxmlformats.org/officeDocument/2006/relationships/hyperlink" Target="fdsup://factset/Doc%20Viewer%20Single?float_window=true&amp;positioning_strategy=center_on_screen&amp;_doc_docfn=U2FsdGVkX1+OI6Ye9H8WO+vn7vlZZMJgUS7EuEslVxqNTHobdE1qFloRVcHT8Wq1eOvL2uefxQW9siaw/5Q/gGoH5zAh5MRnCJLdQI2HUpc=&amp;_app_id=central_doc_viewer&amp;center_on_screen=true&amp;width=950&amp;height=800&amp;_dd2=%26f%3Dsld%26c%3Dtrue%26os%3D1846269%26oe%3D1846271" TargetMode="External"/><Relationship Id="rId94" Type="http://schemas.openxmlformats.org/officeDocument/2006/relationships/hyperlink" Target="fdsup://factset/Doc%20Viewer%20Single?float_window=true&amp;positioning_strategy=center_on_screen&amp;_doc_docfn=U2FsdGVkX199qaDBBleBs4jNSBxwW0x8UpKyQbmqqo9ZMhqkcVbrRgJl7bhWn5Uu35nwcidK+UrYvqRkPEbBxgT4KEv8YO8b7zGbeUEbhKU=&amp;_app_id=central_doc_viewer&amp;center_on_screen=true&amp;width=950&amp;height=800&amp;_dd2=%26f%3Dsld%26c%3Dtrue%26os%3D73578%26oe%3D73583" TargetMode="External"/><Relationship Id="rId148" Type="http://schemas.openxmlformats.org/officeDocument/2006/relationships/hyperlink" Target="fdsup://factset/Doc%20Viewer%20Single?float_window=true&amp;positioning_strategy=center_on_screen&amp;_doc_docfn=U2FsdGVkX196/hCcsNFkammPPE8yD+Vo0fNuLVuDXLmitgwuVdir9p8CuDigrFv/tSfkjn3ENSJxszrt5ibQzb0TAhfz1Qw/VFsLkxNDf94=&amp;_app_id=central_doc_viewer&amp;center_on_screen=true&amp;width=950&amp;height=800&amp;_dd2=%26f%3Dsld%26c%3Dtrue%26os%3D251881%26oe%3D251886" TargetMode="External"/><Relationship Id="rId169" Type="http://schemas.openxmlformats.org/officeDocument/2006/relationships/hyperlink" Target="fdsup://factset/Doc%20Viewer%20Single?float_window=true&amp;positioning_strategy=center_on_screen&amp;_doc_docfn=U2FsdGVkX1+9OCbEI76Q2x4ygHjmWcljCYzeXf569k+hcqoL+8p5wG+rdsCogo59AZL02MAdsrFSm/9gKnwgHO8lZCyDP6zO981Ga1nlbDQ=&amp;_app_id=central_doc_viewer&amp;center_on_screen=true&amp;width=950&amp;height=800&amp;_dd2=%26f%3Dsld%26c%3Dtrue%26os%3D165449%26oe%3D165453" TargetMode="External"/><Relationship Id="rId334" Type="http://schemas.openxmlformats.org/officeDocument/2006/relationships/hyperlink" Target="fdsup://factset/Doc%20Viewer%20Single?float_window=true&amp;positioning_strategy=center_on_screen&amp;_doc_docfn=U2FsdGVkX196Qaq4CNOCvho6FtdyeNRSewPN4hRJ7CFKzO0j/BhzrZqsj2IOdrTipQCwKnehUz5uegM0be7f0RgqDaTMRx78tWhhweo387o=&amp;_app_id=central_doc_viewer&amp;center_on_screen=true&amp;width=950&amp;height=800&amp;_dd2=%26f%3Dsld%26c%3Dtrue%26os%3D1993623%26oe%3D1993626" TargetMode="External"/><Relationship Id="rId4" Type="http://schemas.openxmlformats.org/officeDocument/2006/relationships/hyperlink" Target="fdsup://factset/Doc%20Viewer%20Single?float_window=true&amp;positioning_strategy=center_on_screen&amp;_doc_docfn=U2FsdGVkX1+sV3bLPeRX1VU2lcqi9++xi6nbDbI0n8SPS9P20mzldX/MRtT17Bc8lkCGg/Y0dsCW26uM7mtDCsNGXMkmghNEJleH+tmlDo0=&amp;_app_id=central_doc_viewer&amp;center_on_screen=true&amp;width=950&amp;height=800&amp;_dd2=%26f%3Dsld%26c%3Dtrue%26os%3D75186%26oe%3D75191" TargetMode="External"/><Relationship Id="rId180" Type="http://schemas.openxmlformats.org/officeDocument/2006/relationships/hyperlink" Target="fdsup://factset/Doc%20Viewer%20Single?float_window=true&amp;positioning_strategy=center_on_screen&amp;_doc_docfn=U2FsdGVkX1/bNYcZrGNWOe0KXxvp+DXykG19bkVVmzwcLmN9nso5DOfdoVuHKKcLCw9qACmH6l2yEmTU40Bffcg4NbULyxAHLXZizIOpIlE=&amp;_app_id=central_doc_viewer&amp;center_on_screen=true&amp;width=950&amp;height=800&amp;_dd2=%26f%3Dsld%26c%3Dtrue%26os%3D81593%26oe%3D81597" TargetMode="External"/><Relationship Id="rId215" Type="http://schemas.openxmlformats.org/officeDocument/2006/relationships/hyperlink" Target="fdsup://factset/Doc%20Viewer%20Single?float_window=true&amp;positioning_strategy=center_on_screen&amp;_doc_docfn=U2FsdGVkX18besVgK3G5KKypwKzfCqiK3RKJy8/uKuFenPMXU1sH8syc1+lcqUX4l/5enbVDHD43owBFBysuIFrOKhV3wAAmYKbjfhZO25E=&amp;_app_id=central_doc_viewer&amp;center_on_screen=true&amp;width=950&amp;height=800&amp;_dd2=%26f%3Dsld%26c%3Dtrue%26os%3D259862%26oe%3D259867" TargetMode="External"/><Relationship Id="rId236" Type="http://schemas.openxmlformats.org/officeDocument/2006/relationships/hyperlink" Target="fdsup://factset/Doc%20Viewer%20Single?float_window=true&amp;positioning_strategy=center_on_screen&amp;_doc_docfn=U2FsdGVkX19pZ7HQHSNS1w+Cqi/I94NZBa9WAnGDDvKT41XVk7Cw0t2ykEeiGTP3/fl1WdY2nGwaXQok7FX8wrhIwga1ZLuUWXUMho3PAkU=&amp;_app_id=central_doc_viewer&amp;center_on_screen=true&amp;width=950&amp;height=800&amp;_dd2=%26f%3Dsld%26c%3Dtrue%26os%3D224890%26oe%3D224893" TargetMode="External"/><Relationship Id="rId257" Type="http://schemas.openxmlformats.org/officeDocument/2006/relationships/hyperlink" Target="fdsup://factset/Doc%20Viewer%20Single?float_window=true&amp;positioning_strategy=center_on_screen&amp;_doc_docfn=U2FsdGVkX1//5oe4p8oJgK5nop7BNr3IjZ8nh58Fpol0Xlc44R5rISkVy5SNf9mkG7KmWelwq6do3zdBrE07SAmiTwoVUAX/HFg13f3GPlU=&amp;_app_id=central_doc_viewer&amp;center_on_screen=true&amp;width=950&amp;height=800&amp;_dd2=%26f%3Dsld%26c%3Dtrue%26os%3D88528%26oe%3D88535" TargetMode="External"/><Relationship Id="rId278" Type="http://schemas.openxmlformats.org/officeDocument/2006/relationships/hyperlink" Target="fdsup://factset/Doc%20Viewer%20Single?float_window=true&amp;positioning_strategy=center_on_screen&amp;_doc_docfn=U2FsdGVkX1/KhHC+ZUGHxWpnyzHQ9LmT9b/L1CfmYi1qH+KL387u31qGkyEj4J8GK0lAJccK2qPGL8Rz3bMfwtFZM6ITUT54dRVYIF/uf1o=&amp;_app_id=central_doc_viewer&amp;center_on_screen=true&amp;width=950&amp;height=800&amp;_dd2=%26f%3Dsld%26c%3Dtrue%26os%3D145791%26oe%3D145794" TargetMode="External"/><Relationship Id="rId303" Type="http://schemas.openxmlformats.org/officeDocument/2006/relationships/hyperlink" Target="fdsup://factset/Doc%20Viewer%20Single?float_window=true&amp;positioning_strategy=center_on_screen&amp;_doc_docfn=U2FsdGVkX19Au9/Wp0RvslAav5pEWqvW1qF2NMdIDFA2S9jc3lzX8e4XamvWc60t3IZl3KwUJsB7xcOV2HE/y5ZLuUY++hRqpww6zwyd4DM=&amp;_app_id=central_doc_viewer&amp;center_on_screen=true&amp;width=950&amp;height=800&amp;_dd2=%26f%3Dsld%26c%3Dtrue%26os%3D177510%26oe%3D177515" TargetMode="External"/><Relationship Id="rId42" Type="http://schemas.openxmlformats.org/officeDocument/2006/relationships/hyperlink" Target="fdsup://factset/Doc%20Viewer%20Single?float_window=true&amp;positioning_strategy=center_on_screen&amp;_doc_docfn=U2FsdGVkX18Sugr0floGdjO6fvrTtoO2nviRZi7bJUQBkyxS+WjfuPhhJMLyPCu9HrIPYKcrapfttUEwXxhzr1TVkggTK+SS5nsTQpLROR8=&amp;_app_id=central_doc_viewer&amp;center_on_screen=true&amp;width=950&amp;height=800&amp;_dd2=%26f%3Dsld%26c%3Dtrue%26os%3D1837727%26oe%3D1837730" TargetMode="External"/><Relationship Id="rId84" Type="http://schemas.openxmlformats.org/officeDocument/2006/relationships/hyperlink" Target="fdsup://factset/Doc%20Viewer%20Single?float_window=true&amp;positioning_strategy=center_on_screen&amp;_doc_docfn=U2FsdGVkX1+1nodl3sfEa8+So9nenqABjMwFDKcinzjfcKE/gssq5kvDjr7hs8ZZ8yNRhYF4Zc8snL5yBhjri7gXejf2Odd2n30Saw3u4ZM=&amp;_app_id=central_doc_viewer&amp;center_on_screen=true&amp;width=950&amp;height=800&amp;_dd2=%26f%3Dsld%26c%3Dtrue%26os%3D72739%26oe%3D72744" TargetMode="External"/><Relationship Id="rId138" Type="http://schemas.openxmlformats.org/officeDocument/2006/relationships/hyperlink" Target="fdsup://factset/Doc%20Viewer%20Single?float_window=true&amp;positioning_strategy=center_on_screen&amp;_doc_docfn=U2FsdGVkX18iNJp9LUJ2UYZLYWtXqRQQBL81BPPMEG6jBX+to/jyR9JlAJ4yjcxaJbRW4Cd8mK+FtF8qgHOVaSoqfNM+dwMmeDm21gW8LxY=&amp;_app_id=central_doc_viewer&amp;center_on_screen=true&amp;width=950&amp;height=800&amp;_dd2=%26f%3Dsld%26c%3Dtrue%26os%3D251047%26oe%3D251052" TargetMode="External"/><Relationship Id="rId191" Type="http://schemas.openxmlformats.org/officeDocument/2006/relationships/hyperlink" Target="fdsup://factset/Doc%20Viewer%20Single?float_window=true&amp;positioning_strategy=center_on_screen&amp;_doc_docfn=U2FsdGVkX193uBet6BiY2M+ItWANJaztk0rBgQCMVXgFzIJ7OKuqKXujKWBr2nGp94XOmORx/2/pOlXN/vsDVF4EPHC3vPl33GQVEJNd8WA=&amp;_app_id=central_doc_viewer&amp;center_on_screen=true&amp;width=950&amp;height=800&amp;_dd2=%26f%3Dsld%26c%3Dtrue%26os%3D174796%26oe%3D174803" TargetMode="External"/><Relationship Id="rId205" Type="http://schemas.openxmlformats.org/officeDocument/2006/relationships/hyperlink" Target="fdsup://factset/Doc%20Viewer%20Single?float_window=true&amp;positioning_strategy=center_on_screen&amp;_doc_docfn=U2FsdGVkX1+8jkmmD8lD0ugzX/kZK5nL6BjBZoEPDjT56CxMA5aDJjGcpWvC2EW0KCj2Pupl3o3AESDT4Q1lWh/w9hXuZmvUY0LrzjaffSA=&amp;_app_id=central_doc_viewer&amp;center_on_screen=true&amp;width=950&amp;height=800&amp;_dd2=%26f%3Dsld%26c%3Dtrue%26os%3D224107%26oe%3D224109" TargetMode="External"/><Relationship Id="rId247" Type="http://schemas.openxmlformats.org/officeDocument/2006/relationships/hyperlink" Target="fdsup://factset/Doc%20Viewer%20Single?float_window=true&amp;positioning_strategy=center_on_screen&amp;_doc_docfn=U2FsdGVkX1/hcmVneIQNi1AIt4h/u7qjhQKtcZ47LiOyZU7zJ4baCdPMIFJXHfwZkyaMarwpRMoxbFKj97cIgcdwm3PbA8aDSYbxPaEZ3TI=&amp;_app_id=central_doc_viewer&amp;center_on_screen=true&amp;width=950&amp;height=800&amp;_dd2=%26f%3Dsld%26c%3Dtrue%26os%3D87717%26oe%3D87724" TargetMode="External"/><Relationship Id="rId107" Type="http://schemas.openxmlformats.org/officeDocument/2006/relationships/hyperlink" Target="fdsup://factset/Doc%20Viewer%20Single?float_window=true&amp;positioning_strategy=center_on_screen&amp;_doc_docfn=U2FsdGVkX1/l7rlsH2WtNgy0kPP5ch1SfYm2Jd3GN+FUVP+GnyExyh9UpLwB8+erpmPdU0jhRHjARsayfhiS0cBJm1WOSxUmONuyout+lRs=&amp;_app_id=central_doc_viewer&amp;center_on_screen=true&amp;width=950&amp;height=800&amp;_dd2=%26f%3Dsld%26c%3Dtrue%26os%3D216240%26oe%3D216242" TargetMode="External"/><Relationship Id="rId289" Type="http://schemas.openxmlformats.org/officeDocument/2006/relationships/hyperlink" Target="fdsup://factset/Doc%20Viewer%20Single?float_window=true&amp;positioning_strategy=center_on_screen&amp;_doc_docfn=U2FsdGVkX1+V6lEsUxcSgA12TarKmAFhNo5tAZF/CDLvhe3qVQ0ZdoU8QOe/diaXQRMAFqpjvjgmcSklMpz/HWU+HpKdwAPsF+9Jsl6sclw=&amp;_app_id=central_doc_viewer&amp;center_on_screen=true&amp;width=950&amp;height=800&amp;_dd2=%26f%3Dsld%26c%3Dtrue%26os%3D1991930%26oe%3D1991935" TargetMode="External"/><Relationship Id="rId11" Type="http://schemas.openxmlformats.org/officeDocument/2006/relationships/hyperlink" Target="fdsup://factset/Doc%20Viewer%20Single?float_window=true&amp;positioning_strategy=center_on_screen&amp;_doc_docfn=U2FsdGVkX1/2nTXaHOCQqoEyxmviOgxB1IZLZU35vPqIwiAwTLA+VktXv2E+W1mFNo92+ehOGLlWRlbMWNdDz5OD+diPL/fbx0gRMeQ4ccU=&amp;_app_id=central_doc_viewer&amp;center_on_screen=true&amp;width=950&amp;height=800&amp;_dd2=%26f%3Dsld%26c%3Dtrue%26os%3D1894359%26oe%3D1894364" TargetMode="External"/><Relationship Id="rId53" Type="http://schemas.openxmlformats.org/officeDocument/2006/relationships/hyperlink" Target="fdsup://factset/Doc%20Viewer%20Single?float_window=true&amp;positioning_strategy=center_on_screen&amp;_doc_docfn=U2FsdGVkX1+GomlEA+UwKSLqu75AtiQsMSaW4P2qQlvOhoyHEX2cC2NwW2dl2YS+nFqcdVSIwTQOtpPnl41Y0EYm2RhgyoSmQ++emElm9LQ=&amp;_app_id=central_doc_viewer&amp;center_on_screen=true&amp;width=950&amp;height=800&amp;_dd2=%26f%3Dsld%26c%3Dtrue%26os%3D69921%26oe%3D69923" TargetMode="External"/><Relationship Id="rId149" Type="http://schemas.openxmlformats.org/officeDocument/2006/relationships/hyperlink" Target="fdsup://factset/Doc%20Viewer%20Single?float_window=true&amp;positioning_strategy=center_on_screen&amp;_doc_docfn=U2FsdGVkX1/goBNokSUbGWalYRtmYZmAFeLCKcDDTv+Rzieb7vwAX+HAgzNK4Fe7dFMhyp4F7KEpqtqufXVkytvxWXMMxS/Qpm0Tws9ow+Q=&amp;_app_id=central_doc_viewer&amp;center_on_screen=true&amp;width=950&amp;height=800&amp;_dd2=%26f%3Dsld%26c%3Dtrue%26os%3D163870%26oe%3D163875" TargetMode="External"/><Relationship Id="rId314" Type="http://schemas.openxmlformats.org/officeDocument/2006/relationships/hyperlink" Target="fdsup://factset/Doc%20Viewer%20Single?float_window=true&amp;positioning_strategy=center_on_screen&amp;_doc_docfn=U2FsdGVkX1/zRALOeXdRfwOr40mG5f2sse2LacoHHwhrrTeEwcpoqGbovpNjDN0BgenZBW7Vn250OrY5Ua2NpCxnbrVNL7CvYUWnBAeBMuM=&amp;_app_id=central_doc_viewer&amp;center_on_screen=true&amp;width=950&amp;height=800&amp;_dd2=%26f%3Dsld%26c%3Dtrue%26os%3D1989053%26oe%3D1989058" TargetMode="External"/><Relationship Id="rId95" Type="http://schemas.openxmlformats.org/officeDocument/2006/relationships/hyperlink" Target="fdsup://factset/Doc%20Viewer%20Single?float_window=true&amp;positioning_strategy=center_on_screen&amp;_doc_docfn=U2FsdGVkX18Ed72Rruj2o9oUYka4gtVcqZl4cmlaTdyVS5fHthquMxwQWVCQuSH8uzpaD71g3I1bg0g7tI26sBoi7ouw39oWfsmKHIUgKJ4=&amp;_app_id=central_doc_viewer&amp;center_on_screen=true&amp;width=950&amp;height=800&amp;_dd2=%26f%3Dsld%26c%3Dtrue%26os%3D73376%26oe%3D73378" TargetMode="External"/><Relationship Id="rId160" Type="http://schemas.openxmlformats.org/officeDocument/2006/relationships/hyperlink" Target="fdsup://factset/Doc%20Viewer%20Single?float_window=true&amp;positioning_strategy=center_on_screen&amp;_doc_docfn=U2FsdGVkX18bHouK2RWiIrNr2LhP0d092o6MTni0R4vVluAwyoQFLEXXX48S8zRiHZ3soInurNnn1aBFqRtyXu1T93tyUeVDD1N4C3SUQuM=&amp;_app_id=central_doc_viewer&amp;center_on_screen=true&amp;width=950&amp;height=800&amp;_dd2=%26f%3Dsld%26c%3Dtrue%26os%3D134581%26oe%3D134588" TargetMode="External"/><Relationship Id="rId216" Type="http://schemas.openxmlformats.org/officeDocument/2006/relationships/hyperlink" Target="fdsup://factset/Doc%20Viewer%20Single?float_window=true&amp;positioning_strategy=center_on_screen&amp;_doc_docfn=U2FsdGVkX19FccCvZ/D6VB4ZS1BK4GVHj0mr1XtpZ/hpjHB+kkWO7Nw8I+MubpIsLjfr/qdyBQlBuMWTReLjkXp0cyEEvg/5u9y5ly42guM=&amp;_app_id=central_doc_viewer&amp;center_on_screen=true&amp;width=950&amp;height=800&amp;_dd2=%26f%3Dsld%26c%3Dtrue%26os%3D171846%26oe%3D171851" TargetMode="External"/><Relationship Id="rId258" Type="http://schemas.openxmlformats.org/officeDocument/2006/relationships/hyperlink" Target="fdsup://factset/Doc%20Viewer%20Single?float_window=true&amp;positioning_strategy=center_on_screen&amp;_doc_docfn=U2FsdGVkX18Ntcq+SOBYHdXa8oZ0uCsNmpDbDp6b1g4bMIgVKPy/L37wOe5+zHAsUAu/mee6RrGyhoYdCZioYnhIGXt6s7leupm1fd5Jm6o=&amp;_app_id=central_doc_viewer&amp;center_on_screen=true&amp;width=950&amp;height=800&amp;_dd2=%26f%3Dsld%26c%3Dtrue%26os%3D142589%26oe%3D142596" TargetMode="External"/><Relationship Id="rId22" Type="http://schemas.openxmlformats.org/officeDocument/2006/relationships/hyperlink" Target="fdsup://factset/Doc%20Viewer%20Single?float_window=true&amp;positioning_strategy=center_on_screen&amp;_doc_docfn=U2FsdGVkX1/rDFEW4IKHvoxDqfh5xEiRGV76JvB7N1LePTiBP5HieMeRymApHY0qjwSSVo3trcPbfuwxXWHLRM+s7dwiZS7JHyRILm/tcNE=&amp;_app_id=central_doc_viewer&amp;center_on_screen=true&amp;width=950&amp;height=800&amp;_dd2=%26f%3Dsld%26c%3Dtrue%26os%3D1833139%26oe%3D1833142" TargetMode="External"/><Relationship Id="rId64" Type="http://schemas.openxmlformats.org/officeDocument/2006/relationships/hyperlink" Target="fdsup://factset/Doc%20Viewer%20Single?float_window=true&amp;positioning_strategy=center_on_screen&amp;_doc_docfn=U2FsdGVkX1+Dop7KhDjvPmN5yrurNMh425hlQ9ZOaDr7jEwB1B/VRxTSK//wdMPWdzyuQSmjZrMCPSh6OYSO8orwUHRHTb0d1/mea2gMnR4=&amp;_app_id=central_doc_viewer&amp;center_on_screen=true&amp;width=950&amp;height=800&amp;_dd2=%26f%3Dsld%26c%3Dtrue%26os%3D70465%26oe%3D70469" TargetMode="External"/><Relationship Id="rId118" Type="http://schemas.openxmlformats.org/officeDocument/2006/relationships/hyperlink" Target="fdsup://factset/Doc%20Viewer%20Single?float_window=true&amp;positioning_strategy=center_on_screen&amp;_doc_docfn=U2FsdGVkX19eNxfWF2/lGH21h7laLVeipOwUryGYZXYIUXCiUxMOe+ic0QpCf6VvoMhIy/f6Sf4Nhd1Q8+wKkGog+yG6UMlekEBkFhVDBjI=&amp;_app_id=central_doc_viewer&amp;center_on_screen=true&amp;width=950&amp;height=800&amp;_dd2=%26f%3Dsld%26c%3Dtrue%26os%3D254253%26oe%3D254260" TargetMode="External"/><Relationship Id="rId325" Type="http://schemas.openxmlformats.org/officeDocument/2006/relationships/hyperlink" Target="fdsup://factset/Doc%20Viewer%20Single?float_window=true&amp;positioning_strategy=center_on_screen&amp;_doc_docfn=U2FsdGVkX18eo4GYx+w9ufMwpR0OZ923O3glabRZe5G0Y3jLOGy7p0xwQuFHLkrtlCVzoaBNCO2+wUbsHTmFq0IO0XclMnaEiagk5oS4lbM=&amp;_app_id=central_doc_viewer&amp;center_on_screen=true&amp;width=950&amp;height=800&amp;_dd2=%26f%3Dsld%26c%3Dtrue%26os%3D1921333%26oe%3D1921336" TargetMode="External"/><Relationship Id="rId171" Type="http://schemas.openxmlformats.org/officeDocument/2006/relationships/hyperlink" Target="fdsup://factset/Doc%20Viewer%20Single?float_window=true&amp;positioning_strategy=center_on_screen&amp;_doc_docfn=U2FsdGVkX1+mzMMO0XYxLlCNKBpoUQRSMCzBu8aQHQ0oL8juhWsgEy+4e7Op1sHzUVdVtz61YKl/Vj05dvlzIBIeT0JiV5BkZGrCr7WsP+s=&amp;_app_id=central_doc_viewer&amp;center_on_screen=true&amp;width=950&amp;height=800&amp;_dd2=%26f%3Dsld%26c%3Dtrue%26os%3D168376%26oe%3D168380" TargetMode="External"/><Relationship Id="rId227" Type="http://schemas.openxmlformats.org/officeDocument/2006/relationships/hyperlink" Target="fdsup://factset/Doc%20Viewer%20Single?float_window=true&amp;positioning_strategy=center_on_screen&amp;_doc_docfn=U2FsdGVkX19zJiZFHWYQAWopoIzw4VuWTRmMFFJI6L8DV2dHXHS1aUoJFwVecgr84hVWW8x3jsAGr+qdlkLgt9hY/6QcSA4yK1y3Q7utkLw=&amp;_app_id=central_doc_viewer&amp;center_on_screen=true&amp;width=950&amp;height=800&amp;_dd2=%26f%3Dsld%26c%3Dtrue%26os%3D86072%26oe%3D86076" TargetMode="External"/><Relationship Id="rId269" Type="http://schemas.openxmlformats.org/officeDocument/2006/relationships/hyperlink" Target="fdsup://factset/Doc%20Viewer%20Single?float_window=true&amp;positioning_strategy=center_on_screen&amp;_doc_docfn=U2FsdGVkX1+aVMgv+g4macPJJCFVPO4XLnicjSvp0xeIUGfDD3HbHiAC5rzXJg1+o7IwOt0kr7yf7qpeSYxQnIGM+6CUDQAj397K1Of5EQ0=&amp;_app_id=central_doc_viewer&amp;center_on_screen=true&amp;width=950&amp;height=800&amp;_dd2=%26f%3Dsld%26c%3Dtrue%26os%3D228752%26oe%3D228756" TargetMode="External"/><Relationship Id="rId33" Type="http://schemas.openxmlformats.org/officeDocument/2006/relationships/hyperlink" Target="fdsup://factset/Doc%20Viewer%20Single?float_window=true&amp;positioning_strategy=center_on_screen&amp;_doc_docfn=U2FsdGVkX18vxdLuKvUImTW5OhopsqSOupwgxvSmtVTPkpCPZ8n5858pi3JudKsMwlVTRgyxL9qDg9C/nMIe3cIOqmxS6hJxFG1vhy45f50=&amp;_app_id=central_doc_viewer&amp;center_on_screen=true&amp;width=950&amp;height=800&amp;_dd2=%26f%3Dsld%26c%3Dtrue%26os%3D68390%26oe%3D68395" TargetMode="External"/><Relationship Id="rId129" Type="http://schemas.openxmlformats.org/officeDocument/2006/relationships/hyperlink" Target="fdsup://factset/Doc%20Viewer%20Single?float_window=true&amp;positioning_strategy=center_on_screen&amp;_doc_docfn=U2FsdGVkX19XxI3OCxq79T8GOGezWFIW84femiZW1wS7dQDoGf/xU6kVN6WBGyQtZTlIW2bqlMUKipnxcwioP1HWS4iYzYQe+63amOCtua4=&amp;_app_id=central_doc_viewer&amp;center_on_screen=true&amp;width=950&amp;height=800&amp;_dd2=%26f%3Dsld%26c%3Dtrue%26os%3D162208%26oe%3D162216" TargetMode="External"/><Relationship Id="rId280" Type="http://schemas.openxmlformats.org/officeDocument/2006/relationships/hyperlink" Target="fdsup://factset/Doc%20Viewer%20Single?float_window=true&amp;positioning_strategy=center_on_screen&amp;_doc_docfn=U2FsdGVkX19bgr4f35qpxkX55R4ADFIMYlBSAJ5ZVBd6gDuVnSFCCs8mCXlaJmmDF0DSidvUSTdw4Dqrhwwi4H5qtHMu6lTmQpCUJHWhXBs=&amp;_app_id=central_doc_viewer&amp;center_on_screen=true&amp;width=950&amp;height=800&amp;_dd2=%26f%3Dsld%26c%3Dtrue%26os%3D262446%26oe%3D262451" TargetMode="External"/><Relationship Id="rId336" Type="http://schemas.openxmlformats.org/officeDocument/2006/relationships/hyperlink" Target="fdsup://factset/Doc%20Viewer%20Single?float_window=true&amp;positioning_strategy=center_on_screen&amp;_doc_docfn=U2FsdGVkX19bhdb/5K/aFGBEXVG81CmrFkeBlAuRHXB2zCoace/3XjH5dH21X7SS+fUsPDWR0imDYU4wVVo4CNXw+9v1LAEEAXF8GEfIEN0=&amp;_app_id=central_doc_viewer&amp;center_on_screen=true&amp;width=950&amp;height=800&amp;_dd2=%26f%3Dsld%26c%3Dtrue%26os%3D97058%26oe%3D97061" TargetMode="External"/><Relationship Id="rId75" Type="http://schemas.openxmlformats.org/officeDocument/2006/relationships/hyperlink" Target="fdsup://factset/Doc%20Viewer%20Single?float_window=true&amp;positioning_strategy=center_on_screen&amp;_doc_docfn=U2FsdGVkX19V0J/oCwMtfIAEPRvomRpuK58HCVx0pA7crb7Nb/rZzmin/cabz3S/vjFXzeMvUC7HBcztaQaHJUdvuHIdq29nqrR0HAGaVfk=&amp;_app_id=central_doc_viewer&amp;center_on_screen=true&amp;width=950&amp;height=800&amp;_dd2=%26f%3Dsld%26c%3Dtrue%26os%3D71721%26oe%3D71724" TargetMode="External"/><Relationship Id="rId140" Type="http://schemas.openxmlformats.org/officeDocument/2006/relationships/hyperlink" Target="fdsup://factset/Doc%20Viewer%20Single?float_window=true&amp;positioning_strategy=center_on_screen&amp;_doc_docfn=U2FsdGVkX1+oskpf76o8EI3wQ7Z8uG2OwVr4sVPJeY4BZkb2ztPqTQYQ/omvxKR2QpCQ+Y9Sbe9pZJ89yiY6smvclnyFbJNOFqZEhSIXvq8=&amp;_app_id=central_doc_viewer&amp;center_on_screen=true&amp;width=950&amp;height=800&amp;_dd2=%26f%3Dsld%26c%3Dtrue%26os%3D164495%26oe%3D164500" TargetMode="External"/><Relationship Id="rId182" Type="http://schemas.openxmlformats.org/officeDocument/2006/relationships/hyperlink" Target="fdsup://factset/Doc%20Viewer%20Single?float_window=true&amp;positioning_strategy=center_on_screen&amp;_doc_docfn=U2FsdGVkX19ltx7XSlCOKr1+Y+YL+r00PuB9uJlMC17roHS0+U2tf8VjENhsu3N/6zbJp0MODVO29B8/JdaWHsNilflCsFbSFXtYgCqEYwY=&amp;_app_id=central_doc_viewer&amp;center_on_screen=true&amp;width=950&amp;height=800&amp;_dd2=%26f%3Dsld%26c%3Dtrue%26os%3D1969554%26oe%3D1969561" TargetMode="External"/><Relationship Id="rId6" Type="http://schemas.openxmlformats.org/officeDocument/2006/relationships/hyperlink" Target="fdsup://factset/Doc%20Viewer%20Single?float_window=true&amp;positioning_strategy=center_on_screen&amp;_doc_docfn=U2FsdGVkX19tbxx+kFuTarraumkHdPzag2zhHIH+RATB6uyeqjPPjgc6A7OFRLgcrsy0QknNIpKjWYjSm86dBF4p0TvvePF6faiX2Vmf1g8=&amp;_app_id=central_doc_viewer&amp;center_on_screen=true&amp;width=950&amp;height=800&amp;_dd2=%26f%3Dsld%26c%3Dtrue%26os%3D217058%26oe%3D217063" TargetMode="External"/><Relationship Id="rId238" Type="http://schemas.openxmlformats.org/officeDocument/2006/relationships/hyperlink" Target="fdsup://factset/Doc%20Viewer%20Single?float_window=true&amp;positioning_strategy=center_on_screen&amp;_doc_docfn=U2FsdGVkX1/4jG3WxLRgossRTXZiWwZWN0wjkYPiIfAyh8nWj+MJeDsidDaw7XOBagnvyQ++DyQfar/AqQRTRNDSAUF1ve0q6Tk7CTWbfMg=&amp;_app_id=central_doc_viewer&amp;center_on_screen=true&amp;width=950&amp;height=800&amp;_dd2=%26f%3Dsld%26c%3Dtrue%26os%3D169584%26oe%3D169589" TargetMode="External"/><Relationship Id="rId291" Type="http://schemas.openxmlformats.org/officeDocument/2006/relationships/hyperlink" Target="fdsup://factset/Doc%20Viewer%20Single?float_window=true&amp;positioning_strategy=center_on_screen&amp;_doc_docfn=U2FsdGVkX18sRa9YghoX3b+fQ6a0ZIOrltZdBWqVmjcSMehLtE+5dJglfxYPUyZw18KJFyt0Oq4lJ+GrmJpshnCg51GLuLwXhqICYQ9g18Q=&amp;_app_id=central_doc_viewer&amp;center_on_screen=true&amp;width=950&amp;height=800&amp;_dd2=%26f%3Dsld%26c%3Dtrue%26os%3D1552702%26oe%3D1552707" TargetMode="External"/><Relationship Id="rId305" Type="http://schemas.openxmlformats.org/officeDocument/2006/relationships/hyperlink" Target="fdsup://factset/Doc%20Viewer%20Single?float_window=true&amp;positioning_strategy=center_on_screen&amp;_doc_docfn=U2FsdGVkX1+7yqXnb6ZeY4HfP2EyRqrrDGkJiWvGsNVtHMG6C9VarFIvO1aujhTUHXEoby/JoI2WVMkLmlnsmnHn582KnqmTUSAaJojvTFg=&amp;_app_id=central_doc_viewer&amp;center_on_screen=true&amp;width=950&amp;height=800&amp;_dd2=%26f%3Dsld%26c%3Dtrue%26os%3D1916512%26oe%3D1916514" TargetMode="External"/><Relationship Id="rId44" Type="http://schemas.openxmlformats.org/officeDocument/2006/relationships/hyperlink" Target="fdsup://factset/Doc%20Viewer%20Single?float_window=true&amp;positioning_strategy=center_on_screen&amp;_doc_docfn=U2FsdGVkX19RC0T+dsWtaTA7TIF46NDQ6dVJO0J3uVN5UWbWTJsFgmi2KtnVhlwfjEEmglnA81X/tAH96RzMytxeUKOlWEi+OaU8PeFUKdo=&amp;_app_id=central_doc_viewer&amp;center_on_screen=true&amp;width=950&amp;height=800&amp;_dd2=%26f%3Dsld%26c%3Dtrue%26os%3D68944%26oe%3D68947" TargetMode="External"/><Relationship Id="rId86" Type="http://schemas.openxmlformats.org/officeDocument/2006/relationships/hyperlink" Target="fdsup://factset/Doc%20Viewer%20Single?float_window=true&amp;positioning_strategy=center_on_screen&amp;_doc_docfn=U2FsdGVkX1+OtP1MNLN47Nr+/Hvd5quzsaYEG8hRDzRqf3+X3HSjNSUbEDWpMe8RbHstAYwsh4VligHCJM0ON36cMtzC7Pgc/du3mk0oBpE=&amp;_app_id=central_doc_viewer&amp;center_on_screen=true&amp;width=950&amp;height=800&amp;_dd2=%26f%3Dsld%26c%3Dtrue%26os%3D128462%26oe%3D128467" TargetMode="External"/><Relationship Id="rId151" Type="http://schemas.openxmlformats.org/officeDocument/2006/relationships/hyperlink" Target="fdsup://factset/Doc%20Viewer%20Single?float_window=true&amp;positioning_strategy=center_on_screen&amp;_doc_docfn=U2FsdGVkX1/mMix8TxGQ1c50lXE2EnQ8TuzbELiXndibMs/PFXDvQNNgKGVbMvoqZWTNLhIeEQ0OoP8K72wZGJ1VeZn348ZJpPsD4TqyEfQ=&amp;_app_id=central_doc_viewer&amp;center_on_screen=true&amp;width=950&amp;height=800&amp;_dd2=%26f%3Dsld%26c%3Dtrue%26os%3D166800%26oe%3D166805" TargetMode="External"/><Relationship Id="rId193" Type="http://schemas.openxmlformats.org/officeDocument/2006/relationships/hyperlink" Target="fdsup://factset/Doc%20Viewer%20Single?float_window=true&amp;positioning_strategy=center_on_screen&amp;_doc_docfn=U2FsdGVkX1+yMvsPQbzq1qoBu6IbOtFHoLC+YCaYAe2IDmI8dlgSJjT/PHRMN/1+wYbHWc8FBD8k4HKhXZg92NqDwyluExlfAXW0MTEmhTk=&amp;_app_id=central_doc_viewer&amp;center_on_screen=true&amp;width=950&amp;height=800&amp;_dd2=%26f%3Dsld%26c%3Dtrue%26os%3D1880537%26oe%3D1880540" TargetMode="External"/><Relationship Id="rId207" Type="http://schemas.openxmlformats.org/officeDocument/2006/relationships/hyperlink" Target="fdsup://factset/Doc%20Viewer%20Single?float_window=true&amp;positioning_strategy=center_on_screen&amp;_doc_docfn=U2FsdGVkX18yCppQ0cCmWSYv8mqghduTZOeryqt+ia//ykcRWEu914zcNKLhTNlkv7uBsMyLit7ctJjkB60ATxNlhJjGfdkdWemhM5WugLA=&amp;_app_id=central_doc_viewer&amp;center_on_screen=true&amp;width=950&amp;height=800&amp;_dd2=%26f%3Dsld%26c%3Dtrue%26os%3D168128%26oe%3D168130" TargetMode="External"/><Relationship Id="rId249" Type="http://schemas.openxmlformats.org/officeDocument/2006/relationships/hyperlink" Target="fdsup://factset/Doc%20Viewer%20Single?float_window=true&amp;positioning_strategy=center_on_screen&amp;_doc_docfn=U2FsdGVkX1/b85nkGDftmCXdSFZdSIyklXZJyqGo7RPIhuOk2Jp1n0lXmtoU58LEH6tpitLpCDvbpBrR8oTjH7E+Su87fuukylKFQVEXaew=&amp;_app_id=central_doc_viewer&amp;center_on_screen=true&amp;width=950&amp;height=800&amp;_dd2=%26f%3Dsld%26c%3Dtrue%26os%3D225632%26oe%3D225639" TargetMode="External"/><Relationship Id="rId13" Type="http://schemas.openxmlformats.org/officeDocument/2006/relationships/hyperlink" Target="fdsup://factset/Doc%20Viewer%20Single?float_window=true&amp;positioning_strategy=center_on_screen&amp;_doc_docfn=U2FsdGVkX1+S8KKoR8vJ/FGiKMppUOrCIVEIOaQ8/qHhiktUvsmegwwV+n3srWGnBvyR2enDg5Qq+7qWPE4N1tYDIJ0iM8033tytLgWhyjc=&amp;_app_id=central_doc_viewer&amp;center_on_screen=true&amp;width=950&amp;height=800&amp;_dd2=%26f%3Dsld%26c%3Dtrue%26os%3D66532%26oe%3D66537" TargetMode="External"/><Relationship Id="rId109" Type="http://schemas.openxmlformats.org/officeDocument/2006/relationships/hyperlink" Target="fdsup://factset/Doc%20Viewer%20Single?float_window=true&amp;positioning_strategy=center_on_screen&amp;_doc_docfn=U2FsdGVkX1//won/lnZiUFBYsg/1WG3O1IcjkTgkm0FBS0uJww1lLsUIwJtvrkJ6lmO/cGFyFOh8le3E+mXH1cKavNZvSvN2JgZpBa+G+pc=&amp;_app_id=central_doc_viewer&amp;center_on_screen=true&amp;width=950&amp;height=800&amp;_dd2=%26f%3Dsld%26c%3Dtrue%26os%3D160255%26oe%3D160260" TargetMode="External"/><Relationship Id="rId260" Type="http://schemas.openxmlformats.org/officeDocument/2006/relationships/hyperlink" Target="fdsup://factset/Doc%20Viewer%20Single?float_window=true&amp;positioning_strategy=center_on_screen&amp;_doc_docfn=U2FsdGVkX19xVVapZnYFtmu4SB/4gnq2onUUhC208iqOVsNXi0B4/jJ3CQe25V6lAExo40fkv1ibnGkPU83UqLkHUbThMn08XVUEnkhQJ+g=&amp;_app_id=central_doc_viewer&amp;center_on_screen=true&amp;width=950&amp;height=800&amp;_dd2=%26f%3Dsld%26c%3Dtrue%26os%3D259102%26oe%3D259109" TargetMode="External"/><Relationship Id="rId316" Type="http://schemas.openxmlformats.org/officeDocument/2006/relationships/hyperlink" Target="fdsup://factset/Doc%20Viewer%20Single?float_window=true&amp;positioning_strategy=center_on_screen&amp;_doc_docfn=U2FsdGVkX1+AY3TM7sc0aWC8xqo49ggyewehitE18kENNhOJlEp+VIXjD2fVLxvyUBRjSiaRfabGwx0PI/amYZjTTlcm/iy7OeP8P1Plqu4=&amp;_app_id=central_doc_viewer&amp;center_on_screen=true&amp;width=950&amp;height=800&amp;_dd2=%26f%3Dsld%26c%3Dtrue%26os%3D95484%26oe%3D95487" TargetMode="External"/><Relationship Id="rId55" Type="http://schemas.openxmlformats.org/officeDocument/2006/relationships/hyperlink" Target="fdsup://factset/Doc%20Viewer%20Single?float_window=true&amp;positioning_strategy=center_on_screen&amp;_doc_docfn=U2FsdGVkX1/JXD14zu0WdWRhyHXQQarkQoxuI4qeC9UVSWd5ZmZ3KoS7edkNxRpfM+LAILd+pKvhEsBXbtj2oFZhi16sjI3cvgrk6kq9+PI=&amp;_app_id=central_doc_viewer&amp;center_on_screen=true&amp;width=950&amp;height=800&amp;_dd2=%26f%3Dsld%26c%3Dtrue%26os%3D125831%26oe%3D125833" TargetMode="External"/><Relationship Id="rId97" Type="http://schemas.openxmlformats.org/officeDocument/2006/relationships/hyperlink" Target="fdsup://factset/Doc%20Viewer%20Single?float_window=true&amp;positioning_strategy=center_on_screen&amp;_doc_docfn=U2FsdGVkX1/HzlChuPTCEYTQl7f98mAk5ZMj+uvYAQXE7CT5dpB0Xpg66PtKhD6x8s/Z3i51SqzucnFo9FHFw5fAxej18X1X5LNylhpCuAk=&amp;_app_id=central_doc_viewer&amp;center_on_screen=true&amp;width=950&amp;height=800&amp;_dd2=%26f%3Dsld%26c%3Dtrue%26os%3D215322%26oe%3D215327" TargetMode="External"/><Relationship Id="rId120" Type="http://schemas.openxmlformats.org/officeDocument/2006/relationships/hyperlink" Target="fdsup://factset/Doc%20Viewer%20Single?float_window=true&amp;positioning_strategy=center_on_screen&amp;_doc_docfn=U2FsdGVkX1//FaO1VHJ9s1onA11fcRMuccaLsOj/GsfuhnZDbm/WEtnPjLUSRgjGPWxgmPopNElBemdgrKJahpslU50NS1YNfPXbY32x8EQ=&amp;_app_id=central_doc_viewer&amp;center_on_screen=true&amp;width=950&amp;height=800&amp;_dd2=%26f%3Dsld%26c%3Dtrue%26os%3D167703%26oe%3D167706" TargetMode="External"/><Relationship Id="rId162" Type="http://schemas.openxmlformats.org/officeDocument/2006/relationships/hyperlink" Target="fdsup://factset/Doc%20Viewer%20Single?float_window=true&amp;positioning_strategy=center_on_screen&amp;_doc_docfn=U2FsdGVkX18FzGppRubNNeHj66NUZ05dNRFoyYi74U/AseQrFpNWAV/+GwfAdXGJZ2vpVKqqGVFlpmxdMPSn7SAwq+OvTTeup2QLzC5lJFM=&amp;_app_id=central_doc_viewer&amp;center_on_screen=true&amp;width=950&amp;height=800&amp;_dd2=%26f%3Dsld%26c%3Dtrue%26os%3D252682%26oe%3D252687" TargetMode="External"/><Relationship Id="rId218" Type="http://schemas.openxmlformats.org/officeDocument/2006/relationships/hyperlink" Target="fdsup://factset/Doc%20Viewer%20Single?float_window=true&amp;positioning_strategy=center_on_screen&amp;_doc_docfn=U2FsdGVkX19fp1VOkLCvAf7IMQHt+DoHy/U0s1huJeBWa/LEJoQHBHBlbktluOSXhnVYta5yVjEoq4gJwpCREFYdIkGzFqVlJ8H+Fy+GD7M=&amp;_app_id=central_doc_viewer&amp;center_on_screen=true&amp;width=950&amp;height=800&amp;_dd2=%26f%3Dsld%26c%3Dtrue%26os%3D173995%26oe%3D174000" TargetMode="External"/><Relationship Id="rId271" Type="http://schemas.openxmlformats.org/officeDocument/2006/relationships/hyperlink" Target="fdsup://factset/Doc%20Viewer%20Single?float_window=true&amp;positioning_strategy=center_on_screen&amp;_doc_docfn=U2FsdGVkX18PJcJHnR8zhQEA14+baB9gBIIIgfqXuBnSQS1feOZ0BXUm0pQji5oiQNJOcuyLwgi8iUtWLURQGB37437N43Jy0gHivlFocBo=&amp;_app_id=central_doc_viewer&amp;center_on_screen=true&amp;width=950&amp;height=800&amp;_dd2=%26f%3Dsld%26c%3Dtrue%26os%3D173492%26oe%3D173497" TargetMode="External"/><Relationship Id="rId24" Type="http://schemas.openxmlformats.org/officeDocument/2006/relationships/hyperlink" Target="fdsup://factset/Doc%20Viewer%20Single?float_window=true&amp;positioning_strategy=center_on_screen&amp;_doc_docfn=U2FsdGVkX1+L0svKgRplEa22CQ7ctQELLmXSQZlvFZgIyYeZyLGRlJKZB0Qq3ojdRIhK4Kp5GKnbQ5LPicx9nBU5Ai1iKW0nAyv/incBW1Q=&amp;_app_id=central_doc_viewer&amp;center_on_screen=true&amp;width=950&amp;height=800&amp;_dd2=%26f%3Dsld%26c%3Dtrue%26os%3D67426%26oe%3D67429" TargetMode="External"/><Relationship Id="rId66" Type="http://schemas.openxmlformats.org/officeDocument/2006/relationships/hyperlink" Target="fdsup://factset/Doc%20Viewer%20Single?float_window=true&amp;positioning_strategy=center_on_screen&amp;_doc_docfn=U2FsdGVkX199GI8unnOQlJdyTQ/9wgT448WR+ia1H6xtM1p7heRJrhv+TuqyzSZD0cIHM1O/zb9HsX9DjI8ynH7wZi7NBEw0M1o0tWvuAg4=&amp;_app_id=central_doc_viewer&amp;center_on_screen=true&amp;width=950&amp;height=800&amp;_dd2=%26f%3Dsld%26c%3Dtrue%26os%3D212558%26oe%3D212560" TargetMode="External"/><Relationship Id="rId131" Type="http://schemas.openxmlformats.org/officeDocument/2006/relationships/hyperlink" Target="fdsup://factset/Doc%20Viewer%20Single?float_window=true&amp;positioning_strategy=center_on_screen&amp;_doc_docfn=U2FsdGVkX1/GhLD8LW0YFJ0c8MFsMS8AxVfeLIdk2CE0Hvypybd0vjc/uQ+ZyxL8XKNR5ap7/6QMw8+NWYjssAPSJzbVavxZybToKV8Jumc=&amp;_app_id=central_doc_viewer&amp;center_on_screen=true&amp;width=950&amp;height=800&amp;_dd2=%26f%3Dsld%26c%3Dtrue%26os%3D165132%26oe%3D165139" TargetMode="External"/><Relationship Id="rId327" Type="http://schemas.openxmlformats.org/officeDocument/2006/relationships/hyperlink" Target="fdsup://factset/Doc%20Viewer%20Single?float_window=true&amp;positioning_strategy=center_on_screen&amp;_doc_docfn=U2FsdGVkX1/5MrwSgkjHNo6w4HLwogfpeA5kb/A9kdh8ZHsuwzP7CDoJD5zrBVpIAQ2v1v6BSBC6L0YqEDAfxuh7YrktJ1as9ZJBn2EHnkc=&amp;_app_id=central_doc_viewer&amp;center_on_screen=true&amp;width=950&amp;height=800&amp;_dd2=%26f%3Dsld%26c%3Dtrue%26os%3D96088%26oe%3D96091" TargetMode="External"/><Relationship Id="rId173" Type="http://schemas.openxmlformats.org/officeDocument/2006/relationships/hyperlink" Target="fdsup://factset/Doc%20Viewer%20Single?float_window=true&amp;positioning_strategy=center_on_screen&amp;_doc_docfn=U2FsdGVkX19233W+0+dJu5iFVGcWS1f0gsvpZEk5mHLyX8Ujp16xVzKGcpvmIYZagCF/Q7y0DAK24Dx+xP9C6BhZOLdUqbB+sdyH0vFsBcU=&amp;_app_id=central_doc_viewer&amp;center_on_screen=true&amp;width=950&amp;height=800&amp;_dd2=%26f%3Dsld%26c%3Dtrue%26os%3D1871516%26oe%3D1871518" TargetMode="External"/><Relationship Id="rId229" Type="http://schemas.openxmlformats.org/officeDocument/2006/relationships/hyperlink" Target="fdsup://factset/Doc%20Viewer%20Single?float_window=true&amp;positioning_strategy=center_on_screen&amp;_doc_docfn=U2FsdGVkX199dF026SMNm7UAJ3/WxOeruzx1j7Rt7umHnj5BPH0B2xaXs9YjDGtz1n6zRw0MR17tJDxzJKcpuXLFvKuabrPde+yyagMYdrA=&amp;_app_id=central_doc_viewer&amp;center_on_screen=true&amp;width=950&amp;height=800&amp;_dd2=%26f%3Dsld%26c%3Dtrue%26os%3D89377%26oe%3D893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84"/>
  <sheetViews>
    <sheetView showGridLines="0" tabSelected="1" zoomScale="66" zoomScaleNormal="66" workbookViewId="0">
      <selection activeCell="F11" sqref="F11"/>
    </sheetView>
  </sheetViews>
  <sheetFormatPr defaultColWidth="9" defaultRowHeight="14.4"/>
  <cols>
    <col min="1" max="1" width="3.6640625" customWidth="1"/>
    <col min="3" max="3" width="10.6640625" customWidth="1"/>
    <col min="5" max="5" width="8.77734375" customWidth="1"/>
  </cols>
  <sheetData>
    <row r="2" spans="1:20" s="1" customFormat="1" ht="21">
      <c r="B2" s="4" t="s">
        <v>1</v>
      </c>
    </row>
    <row r="4" spans="1:20">
      <c r="B4" t="s">
        <v>2</v>
      </c>
      <c r="C4" s="7" t="s">
        <v>3</v>
      </c>
      <c r="E4" t="s">
        <v>4</v>
      </c>
      <c r="H4">
        <v>60.02</v>
      </c>
      <c r="J4" t="s">
        <v>5</v>
      </c>
      <c r="K4" t="s">
        <v>6</v>
      </c>
    </row>
    <row r="5" spans="1:20">
      <c r="B5" t="s">
        <v>7</v>
      </c>
      <c r="C5" s="118">
        <v>45803</v>
      </c>
      <c r="E5" t="s">
        <v>8</v>
      </c>
      <c r="H5" s="129">
        <f ca="1">P84</f>
        <v>85.134983917837815</v>
      </c>
      <c r="J5" s="129">
        <v>63.057115460317</v>
      </c>
      <c r="K5" s="129">
        <v>85.134983917837701</v>
      </c>
    </row>
    <row r="6" spans="1:20">
      <c r="B6" t="s">
        <v>9</v>
      </c>
      <c r="C6" s="118">
        <v>46022</v>
      </c>
      <c r="E6" t="s">
        <v>10</v>
      </c>
      <c r="H6" s="130">
        <f ca="1">H5/H4-1</f>
        <v>0.41844358410259597</v>
      </c>
      <c r="J6" s="130">
        <f>J5/H4-1</f>
        <v>5.0601723764028599E-2</v>
      </c>
      <c r="K6" s="130">
        <f>K5/H4-1</f>
        <v>0.41844358410259502</v>
      </c>
    </row>
    <row r="8" spans="1:20">
      <c r="A8" s="2" t="s">
        <v>0</v>
      </c>
      <c r="B8" s="119" t="s">
        <v>11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</row>
    <row r="9" spans="1:20" ht="5.0999999999999996" customHeight="1"/>
    <row r="10" spans="1:20">
      <c r="B10" s="120" t="s">
        <v>12</v>
      </c>
      <c r="C10" s="121"/>
      <c r="D10" s="121"/>
      <c r="E10" s="121"/>
      <c r="G10" s="120" t="s">
        <v>13</v>
      </c>
      <c r="H10" s="121"/>
      <c r="I10" s="121"/>
      <c r="J10" s="121"/>
      <c r="L10" s="120" t="s">
        <v>14</v>
      </c>
      <c r="M10" s="121"/>
      <c r="N10" s="121"/>
      <c r="O10" s="121"/>
      <c r="Q10" s="120" t="s">
        <v>15</v>
      </c>
      <c r="R10" s="121"/>
      <c r="S10" s="121"/>
      <c r="T10" s="121"/>
    </row>
    <row r="11" spans="1:20">
      <c r="B11" s="122" t="s">
        <v>11</v>
      </c>
      <c r="G11" s="122" t="s">
        <v>11</v>
      </c>
      <c r="H11" s="131"/>
      <c r="I11" s="143" t="s">
        <v>16</v>
      </c>
      <c r="J11" s="143" t="s">
        <v>17</v>
      </c>
      <c r="L11" s="122" t="s">
        <v>11</v>
      </c>
      <c r="M11" s="131"/>
      <c r="N11" s="143" t="s">
        <v>16</v>
      </c>
      <c r="O11" s="143" t="s">
        <v>17</v>
      </c>
      <c r="Q11" s="122" t="s">
        <v>11</v>
      </c>
      <c r="R11" s="131"/>
      <c r="S11" s="143" t="s">
        <v>16</v>
      </c>
      <c r="T11" s="143" t="s">
        <v>17</v>
      </c>
    </row>
    <row r="12" spans="1:20">
      <c r="B12" t="s">
        <v>18</v>
      </c>
      <c r="E12" s="7">
        <v>2</v>
      </c>
      <c r="F12" s="2"/>
      <c r="G12" t="s">
        <v>18</v>
      </c>
      <c r="I12" s="165" t="s">
        <v>19</v>
      </c>
      <c r="J12" s="144">
        <v>0.8</v>
      </c>
      <c r="L12" t="s">
        <v>18</v>
      </c>
      <c r="N12" s="2">
        <v>2027</v>
      </c>
      <c r="O12" s="144">
        <v>0.05</v>
      </c>
      <c r="Q12" t="s">
        <v>18</v>
      </c>
      <c r="S12" s="165" t="s">
        <v>19</v>
      </c>
      <c r="T12" s="144">
        <v>1.2</v>
      </c>
    </row>
    <row r="13" spans="1:20">
      <c r="B13" t="s">
        <v>20</v>
      </c>
      <c r="E13" s="7">
        <v>3</v>
      </c>
      <c r="F13" s="2"/>
      <c r="G13" t="s">
        <v>20</v>
      </c>
      <c r="I13" s="165" t="s">
        <v>19</v>
      </c>
      <c r="J13" s="144">
        <v>0.9</v>
      </c>
      <c r="L13" t="s">
        <v>18</v>
      </c>
      <c r="N13" s="2">
        <v>2029</v>
      </c>
      <c r="O13" s="144">
        <v>0.03</v>
      </c>
      <c r="Q13" t="s">
        <v>20</v>
      </c>
      <c r="S13" s="165" t="s">
        <v>19</v>
      </c>
      <c r="T13" s="144">
        <v>1.1000000000000001</v>
      </c>
    </row>
    <row r="14" spans="1:20">
      <c r="B14" t="s">
        <v>21</v>
      </c>
      <c r="E14" s="7">
        <v>2</v>
      </c>
      <c r="F14" s="2"/>
      <c r="I14" s="2"/>
      <c r="J14" s="2"/>
      <c r="L14" t="s">
        <v>20</v>
      </c>
      <c r="N14" s="2">
        <v>2029</v>
      </c>
      <c r="O14" s="144">
        <v>0.12</v>
      </c>
      <c r="S14" s="2"/>
    </row>
    <row r="15" spans="1:20">
      <c r="B15" t="s">
        <v>22</v>
      </c>
      <c r="E15" s="7">
        <v>2</v>
      </c>
      <c r="F15" s="2"/>
      <c r="I15" s="2"/>
      <c r="J15" s="2"/>
      <c r="S15" s="2"/>
      <c r="T15" s="2"/>
    </row>
    <row r="16" spans="1:20">
      <c r="E16" s="2"/>
      <c r="F16" s="2"/>
      <c r="I16" s="2"/>
      <c r="J16" s="2"/>
      <c r="K16" s="2"/>
      <c r="N16" s="2"/>
      <c r="O16" s="2"/>
      <c r="P16" s="2"/>
      <c r="S16" s="2"/>
      <c r="T16" s="2"/>
    </row>
    <row r="17" spans="1:20">
      <c r="B17" s="122" t="s">
        <v>23</v>
      </c>
      <c r="F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B18" t="s">
        <v>21</v>
      </c>
      <c r="E18" s="132">
        <f>CHOOSE(E14,J18,O18,T18)</f>
        <v>7.2139009000604798E-2</v>
      </c>
      <c r="F18" s="2"/>
      <c r="G18" t="s">
        <v>21</v>
      </c>
      <c r="I18" s="2"/>
      <c r="J18" s="132">
        <f>O18+0.5%</f>
        <v>7.7139009000604802E-2</v>
      </c>
      <c r="K18" s="2"/>
      <c r="L18" t="s">
        <v>21</v>
      </c>
      <c r="N18" s="2"/>
      <c r="O18" s="132">
        <f>WACC!F22</f>
        <v>7.2139009000604798E-2</v>
      </c>
      <c r="P18" s="2"/>
      <c r="Q18" t="s">
        <v>21</v>
      </c>
      <c r="S18" s="2"/>
      <c r="T18" s="132">
        <f>O18-0.5%</f>
        <v>6.7139009000604793E-2</v>
      </c>
    </row>
    <row r="19" spans="1:20">
      <c r="B19" t="s">
        <v>22</v>
      </c>
      <c r="E19" s="132">
        <f>CHOOSE(E15,J19,O19,T19)</f>
        <v>2.5000000000000001E-2</v>
      </c>
      <c r="G19" t="s">
        <v>22</v>
      </c>
      <c r="I19" s="2"/>
      <c r="J19" s="132">
        <v>0.02</v>
      </c>
      <c r="K19" s="2"/>
      <c r="L19" t="s">
        <v>22</v>
      </c>
      <c r="N19" s="2"/>
      <c r="O19" s="132">
        <v>2.5000000000000001E-2</v>
      </c>
      <c r="P19" s="2"/>
      <c r="Q19" t="s">
        <v>22</v>
      </c>
      <c r="S19" s="2"/>
      <c r="T19" s="132">
        <v>0.03</v>
      </c>
    </row>
    <row r="20" spans="1:20">
      <c r="E20" s="133"/>
      <c r="J20" s="133"/>
      <c r="K20" s="2"/>
      <c r="O20" s="133"/>
      <c r="P20" s="2"/>
      <c r="T20" s="133"/>
    </row>
    <row r="21" spans="1:20">
      <c r="A21" s="2" t="s">
        <v>0</v>
      </c>
      <c r="B21" s="119" t="s">
        <v>24</v>
      </c>
      <c r="C21" s="119"/>
      <c r="D21" s="119"/>
      <c r="E21" s="134">
        <v>2018</v>
      </c>
      <c r="F21" s="134">
        <v>2019</v>
      </c>
      <c r="G21" s="134">
        <v>2020</v>
      </c>
      <c r="H21" s="134">
        <v>2021</v>
      </c>
      <c r="I21" s="134">
        <v>2022</v>
      </c>
      <c r="J21" s="134">
        <v>2023</v>
      </c>
      <c r="K21" s="134">
        <v>2024</v>
      </c>
      <c r="L21" s="145">
        <v>2025</v>
      </c>
      <c r="M21" s="145">
        <v>2026</v>
      </c>
      <c r="N21" s="145">
        <v>2027</v>
      </c>
      <c r="O21" s="145">
        <v>2028</v>
      </c>
      <c r="P21" s="2"/>
      <c r="T21" s="117"/>
    </row>
    <row r="22" spans="1:20">
      <c r="B22" t="s">
        <v>18</v>
      </c>
      <c r="E22" s="135">
        <f>IS!B5</f>
        <v>37991.699999999997</v>
      </c>
      <c r="F22" s="135">
        <f>IS!C5</f>
        <v>38052.199999999997</v>
      </c>
      <c r="G22" s="135">
        <f>IS!D5</f>
        <v>41646.199999999997</v>
      </c>
      <c r="H22" s="135">
        <f>IS!E5</f>
        <v>45811.4</v>
      </c>
      <c r="I22" s="135">
        <f>IS!F5</f>
        <v>49352.5</v>
      </c>
      <c r="J22" s="135">
        <f>IS!G5</f>
        <v>51219.7</v>
      </c>
      <c r="K22" s="135">
        <f>IS!H5</f>
        <v>48234.9</v>
      </c>
      <c r="L22" s="135">
        <f>IS!I5</f>
        <v>45571.199999999997</v>
      </c>
      <c r="M22" s="135">
        <f>IS!J5</f>
        <v>46814.3</v>
      </c>
      <c r="N22" s="135">
        <f>IS!K5</f>
        <v>50818.2</v>
      </c>
      <c r="O22" s="135">
        <f>IS!L5</f>
        <v>54234.2</v>
      </c>
      <c r="P22" s="2"/>
    </row>
    <row r="23" spans="1:20">
      <c r="B23" s="123" t="s">
        <v>25</v>
      </c>
      <c r="E23" s="136"/>
      <c r="F23" s="137">
        <f>F22/E22-1</f>
        <v>1.5924530884377001E-3</v>
      </c>
      <c r="G23" s="137">
        <f t="shared" ref="G23:O23" si="0">G22/F22-1</f>
        <v>9.4449203988205693E-2</v>
      </c>
      <c r="H23" s="137">
        <f t="shared" si="0"/>
        <v>0.10001392684086401</v>
      </c>
      <c r="I23" s="137">
        <f t="shared" si="0"/>
        <v>7.7297353933736906E-2</v>
      </c>
      <c r="J23" s="137">
        <f t="shared" si="0"/>
        <v>3.78339496479407E-2</v>
      </c>
      <c r="K23" s="137">
        <f t="shared" si="0"/>
        <v>-5.8274452993672302E-2</v>
      </c>
      <c r="L23" s="137">
        <f t="shared" si="0"/>
        <v>-5.5223499996890399E-2</v>
      </c>
      <c r="M23" s="137">
        <f t="shared" si="0"/>
        <v>2.7278193244856499E-2</v>
      </c>
      <c r="N23" s="137">
        <f t="shared" si="0"/>
        <v>8.5527285466192801E-2</v>
      </c>
      <c r="O23" s="137">
        <f t="shared" si="0"/>
        <v>6.7220011728081702E-2</v>
      </c>
      <c r="P23" s="2"/>
    </row>
    <row r="24" spans="1:20">
      <c r="O24" s="133"/>
      <c r="P24" s="2"/>
    </row>
    <row r="25" spans="1:20">
      <c r="B25" t="s">
        <v>20</v>
      </c>
      <c r="E25" s="135">
        <f>IS!B9</f>
        <v>4636.72</v>
      </c>
      <c r="F25" s="135">
        <f>IS!C9</f>
        <v>3795.51</v>
      </c>
      <c r="G25" s="135">
        <f>IS!D9</f>
        <v>5360.83</v>
      </c>
      <c r="H25" s="135">
        <f>IS!E9</f>
        <v>6783.39</v>
      </c>
      <c r="I25" s="135">
        <f>IS!F9</f>
        <v>6229.41</v>
      </c>
      <c r="J25" s="135">
        <f>IS!G9</f>
        <v>6395.5</v>
      </c>
      <c r="K25" s="135">
        <f>IS!H9</f>
        <v>4895.55</v>
      </c>
      <c r="L25" s="135">
        <f>IS!I9</f>
        <v>3357.02</v>
      </c>
      <c r="M25" s="135">
        <f>IS!J9</f>
        <v>3817.6</v>
      </c>
      <c r="N25" s="135">
        <f>IS!K9</f>
        <v>5238.33</v>
      </c>
      <c r="O25" s="135">
        <f>IS!L9</f>
        <v>6748.08</v>
      </c>
      <c r="P25" s="2"/>
    </row>
    <row r="26" spans="1:20">
      <c r="B26" s="123" t="s">
        <v>26</v>
      </c>
      <c r="E26" s="138">
        <f>E25/E22</f>
        <v>0.122045604697868</v>
      </c>
      <c r="F26" s="138">
        <f t="shared" ref="F26:O26" si="1">F25/F22</f>
        <v>9.9744824215157096E-2</v>
      </c>
      <c r="G26" s="138">
        <f t="shared" si="1"/>
        <v>0.12872314881069599</v>
      </c>
      <c r="H26" s="138">
        <f t="shared" si="1"/>
        <v>0.14807209559192699</v>
      </c>
      <c r="I26" s="138">
        <f t="shared" si="1"/>
        <v>0.126222785066613</v>
      </c>
      <c r="J26" s="138">
        <f t="shared" si="1"/>
        <v>0.124864065974615</v>
      </c>
      <c r="K26" s="138">
        <f t="shared" si="1"/>
        <v>0.101493939035843</v>
      </c>
      <c r="L26" s="138">
        <f t="shared" si="1"/>
        <v>7.3665385155536806E-2</v>
      </c>
      <c r="M26" s="138">
        <f t="shared" si="1"/>
        <v>8.1547732210029797E-2</v>
      </c>
      <c r="N26" s="138">
        <f t="shared" si="1"/>
        <v>0.103079802118139</v>
      </c>
      <c r="O26" s="138">
        <f t="shared" si="1"/>
        <v>0.12442480943758701</v>
      </c>
      <c r="P26" s="138"/>
      <c r="Q26" s="138"/>
    </row>
    <row r="27" spans="1:20">
      <c r="O27" s="133"/>
      <c r="P27" s="2"/>
    </row>
    <row r="28" spans="1:20">
      <c r="B28" t="s">
        <v>27</v>
      </c>
      <c r="E28" s="135">
        <f>IS!B11</f>
        <v>604.452</v>
      </c>
      <c r="F28" s="135">
        <f>IS!C11</f>
        <v>522.851</v>
      </c>
      <c r="G28" s="135">
        <f>IS!D11</f>
        <v>692.13</v>
      </c>
      <c r="H28" s="135">
        <f>IS!E11</f>
        <v>741.10699999999997</v>
      </c>
      <c r="I28" s="135">
        <f>IS!F11</f>
        <v>913.39499999999998</v>
      </c>
      <c r="J28" s="135">
        <f>IS!G11</f>
        <v>1052.5899999999999</v>
      </c>
      <c r="K28" s="135">
        <f>IS!H11</f>
        <v>759.46699999999998</v>
      </c>
      <c r="L28" s="135">
        <f>IS!I11</f>
        <v>581.37900000000002</v>
      </c>
      <c r="M28" s="135">
        <f>IS!J11</f>
        <v>696.90200000000004</v>
      </c>
      <c r="N28" s="135">
        <f>IS!K11</f>
        <v>908.47400000000005</v>
      </c>
      <c r="O28" s="135">
        <f>IS!L11</f>
        <v>1235.95</v>
      </c>
      <c r="P28" s="2"/>
    </row>
    <row r="29" spans="1:20">
      <c r="B29" s="123" t="s">
        <v>28</v>
      </c>
      <c r="E29" s="139">
        <f>IS!B11/IS!B10</f>
        <v>0.13128616357665401</v>
      </c>
      <c r="F29" s="139">
        <f>IS!C11/IS!C10</f>
        <v>0.14230374585963201</v>
      </c>
      <c r="G29" s="139">
        <f>IS!D11/IS!D10</f>
        <v>0.135596640499341</v>
      </c>
      <c r="H29" s="139">
        <f>IS!E11/IS!E10</f>
        <v>0.11135858900038199</v>
      </c>
      <c r="I29" s="139">
        <f>IS!F11/IS!F10</f>
        <v>0.143004872275002</v>
      </c>
      <c r="J29" s="139">
        <f>IS!G11/IS!G10</f>
        <v>0.16236581863167801</v>
      </c>
      <c r="K29" s="139">
        <f>IS!H11/IS!H10</f>
        <v>0.15222555616354899</v>
      </c>
      <c r="L29" s="139">
        <f>IS!I11/IS!I10</f>
        <v>0.167310049901291</v>
      </c>
      <c r="M29" s="139">
        <f>IS!J11/IS!J10</f>
        <v>0.178408738905486</v>
      </c>
      <c r="N29" s="139">
        <f>IS!K11/IS!K10</f>
        <v>0.17102457666205401</v>
      </c>
      <c r="O29" s="139">
        <f>IS!L11/IS!L10</f>
        <v>0.18149471940603601</v>
      </c>
      <c r="P29" s="2"/>
    </row>
    <row r="30" spans="1:20">
      <c r="O30" s="133"/>
      <c r="P30" s="2"/>
    </row>
    <row r="31" spans="1:20">
      <c r="A31" s="2" t="s">
        <v>0</v>
      </c>
      <c r="B31" s="119" t="s">
        <v>29</v>
      </c>
      <c r="C31" s="119"/>
      <c r="D31" s="119"/>
      <c r="E31" s="134">
        <v>2018</v>
      </c>
      <c r="F31" s="134">
        <v>2019</v>
      </c>
      <c r="G31" s="134">
        <v>2020</v>
      </c>
      <c r="H31" s="134">
        <v>2021</v>
      </c>
      <c r="I31" s="134">
        <v>2022</v>
      </c>
      <c r="J31" s="134">
        <v>2023</v>
      </c>
      <c r="K31" s="134">
        <v>2024</v>
      </c>
      <c r="O31" s="133"/>
      <c r="P31" s="2"/>
      <c r="T31" s="117"/>
    </row>
    <row r="32" spans="1:20" s="117" customFormat="1" ht="14.55" customHeight="1">
      <c r="A32" s="124"/>
      <c r="B32" t="s">
        <v>30</v>
      </c>
      <c r="C32"/>
      <c r="D32" s="125"/>
      <c r="E32" s="135">
        <f>'CFS - Historicals'!E12+'CFS - Historicals'!E16</f>
        <v>774</v>
      </c>
      <c r="F32" s="135">
        <f>'CFS - Historicals'!F12+'CFS - Historicals'!F16</f>
        <v>720</v>
      </c>
      <c r="G32" s="135">
        <f>'CFS - Historicals'!G12+'CFS - Historicals'!G16</f>
        <v>1119</v>
      </c>
      <c r="H32" s="135">
        <f>'CFS - Historicals'!H12+'CFS - Historicals'!H16</f>
        <v>797</v>
      </c>
      <c r="I32" s="135">
        <f>'CFS - Historicals'!I12+'CFS - Historicals'!I16</f>
        <v>840</v>
      </c>
      <c r="J32" s="135">
        <f>'CFS - Historicals'!J12+'CFS - Historicals'!J16</f>
        <v>859</v>
      </c>
      <c r="K32" s="135">
        <f>'CFS - Historicals'!K12+'CFS - Historicals'!K16</f>
        <v>844</v>
      </c>
      <c r="L32" s="135"/>
      <c r="M32" s="135"/>
      <c r="N32" s="135"/>
      <c r="O32" s="135"/>
      <c r="P32" s="135"/>
      <c r="Q32" s="160"/>
      <c r="R32" s="161"/>
      <c r="S32" s="161"/>
    </row>
    <row r="33" spans="1:19" s="117" customFormat="1" ht="15" customHeight="1">
      <c r="A33" s="124"/>
      <c r="B33" t="s">
        <v>26</v>
      </c>
      <c r="C33"/>
      <c r="D33" s="125"/>
      <c r="E33" s="139">
        <f>E32/E$22</f>
        <v>2.0372870916542302E-2</v>
      </c>
      <c r="F33" s="139">
        <f t="shared" ref="F33:K33" si="2">F32/F$22</f>
        <v>1.8921376425016199E-2</v>
      </c>
      <c r="G33" s="139">
        <f t="shared" si="2"/>
        <v>2.68691981501313E-2</v>
      </c>
      <c r="H33" s="139">
        <f t="shared" si="2"/>
        <v>1.73974163636125E-2</v>
      </c>
      <c r="I33" s="139">
        <f t="shared" si="2"/>
        <v>1.7020414366040199E-2</v>
      </c>
      <c r="J33" s="139">
        <f t="shared" si="2"/>
        <v>1.67708908876858E-2</v>
      </c>
      <c r="K33" s="139">
        <f t="shared" si="2"/>
        <v>1.7497703944654198E-2</v>
      </c>
      <c r="L33" s="139"/>
      <c r="M33" s="139"/>
      <c r="N33" s="139"/>
      <c r="O33" s="125"/>
      <c r="P33" s="125"/>
      <c r="Q33" s="125"/>
      <c r="R33" s="125"/>
      <c r="S33" s="125"/>
    </row>
    <row r="34" spans="1:19" s="117" customFormat="1">
      <c r="A34" s="124"/>
      <c r="B34"/>
      <c r="C34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</row>
    <row r="35" spans="1:19" s="117" customFormat="1">
      <c r="A35" s="124"/>
      <c r="B35" t="s">
        <v>31</v>
      </c>
      <c r="C35"/>
      <c r="D35" s="125"/>
      <c r="E35" s="135">
        <f>-'CFS - Historicals'!E31</f>
        <v>1028</v>
      </c>
      <c r="F35" s="135">
        <f>-'CFS - Historicals'!F31</f>
        <v>1119</v>
      </c>
      <c r="G35" s="135">
        <f>-'CFS - Historicals'!G31</f>
        <v>1086</v>
      </c>
      <c r="H35" s="135">
        <f>-'CFS - Historicals'!H31</f>
        <v>695</v>
      </c>
      <c r="I35" s="135">
        <f>-'CFS - Historicals'!I31</f>
        <v>758</v>
      </c>
      <c r="J35" s="135">
        <f>-'CFS - Historicals'!J31</f>
        <v>969</v>
      </c>
      <c r="K35" s="135">
        <f>-'CFS - Historicals'!K31</f>
        <v>812</v>
      </c>
      <c r="L35" s="135"/>
      <c r="M35" s="135"/>
      <c r="N35" s="135"/>
      <c r="O35" s="135"/>
      <c r="P35" s="135"/>
      <c r="Q35" s="135"/>
      <c r="R35" s="125"/>
      <c r="S35" s="125"/>
    </row>
    <row r="36" spans="1:19" s="117" customFormat="1">
      <c r="A36" s="124"/>
      <c r="B36" s="126" t="s">
        <v>26</v>
      </c>
      <c r="C36" s="126"/>
      <c r="D36" s="125"/>
      <c r="E36" s="139">
        <f>E35/E$22</f>
        <v>2.70585417341156E-2</v>
      </c>
      <c r="F36" s="139">
        <f t="shared" ref="F36" si="3">F35/F$22</f>
        <v>2.94069725272126E-2</v>
      </c>
      <c r="G36" s="139">
        <f t="shared" ref="G36" si="4">G35/G$22</f>
        <v>2.6076808928545699E-2</v>
      </c>
      <c r="H36" s="139">
        <f t="shared" ref="H36" si="5">H35/H$22</f>
        <v>1.51708963271151E-2</v>
      </c>
      <c r="I36" s="139">
        <f t="shared" ref="I36" si="6">I35/I$22</f>
        <v>1.53588977255458E-2</v>
      </c>
      <c r="J36" s="139">
        <f t="shared" ref="J36" si="7">J35/J$22</f>
        <v>1.8918502060730501E-2</v>
      </c>
      <c r="K36" s="139">
        <f t="shared" ref="K36" si="8">K35/K$22</f>
        <v>1.6834283889880602E-2</v>
      </c>
      <c r="L36" s="139"/>
      <c r="M36" s="139"/>
      <c r="N36" s="139"/>
      <c r="O36" s="153"/>
      <c r="P36" s="153"/>
      <c r="Q36" s="153"/>
      <c r="R36" s="125"/>
      <c r="S36" s="125"/>
    </row>
    <row r="37" spans="1:19" s="117" customFormat="1">
      <c r="A37" s="124"/>
      <c r="B37"/>
      <c r="C37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54"/>
      <c r="P37" s="125"/>
      <c r="Q37" s="125"/>
      <c r="R37" s="125"/>
      <c r="S37" s="125"/>
    </row>
    <row r="38" spans="1:19" s="117" customFormat="1">
      <c r="A38" s="124"/>
      <c r="B38" t="s">
        <v>32</v>
      </c>
      <c r="C38"/>
      <c r="D38" s="125"/>
      <c r="E38" s="135">
        <f>'CFS - Historicals'!E20</f>
        <v>1482</v>
      </c>
      <c r="F38" s="135">
        <f>'CFS - Historicals'!F20</f>
        <v>562</v>
      </c>
      <c r="G38" s="135">
        <f>'CFS - Historicals'!G20</f>
        <v>-1245</v>
      </c>
      <c r="H38" s="135">
        <f>'CFS - Historicals'!H20</f>
        <v>45</v>
      </c>
      <c r="I38" s="135">
        <f>'CFS - Historicals'!I20</f>
        <v>-1660</v>
      </c>
      <c r="J38" s="135">
        <f>'CFS - Historicals'!J20</f>
        <v>-513</v>
      </c>
      <c r="K38" s="135">
        <f>'CFS - Historicals'!K20</f>
        <v>716</v>
      </c>
      <c r="L38" s="135"/>
      <c r="M38" s="135"/>
      <c r="N38" s="135"/>
      <c r="O38" s="125"/>
      <c r="P38" s="125"/>
      <c r="Q38" s="125"/>
      <c r="R38" s="125"/>
      <c r="S38" s="125"/>
    </row>
    <row r="39" spans="1:19" s="117" customFormat="1">
      <c r="A39" s="124"/>
      <c r="B39" s="126" t="s">
        <v>26</v>
      </c>
      <c r="C39" s="126"/>
      <c r="D39" s="125"/>
      <c r="E39" s="139">
        <f>E38/E$22</f>
        <v>3.9008520282061601E-2</v>
      </c>
      <c r="F39" s="139">
        <f t="shared" ref="F39" si="9">F38/F$22</f>
        <v>1.47691854873043E-2</v>
      </c>
      <c r="G39" s="139">
        <f t="shared" ref="G39" si="10">G38/G$22</f>
        <v>-2.98946842689129E-2</v>
      </c>
      <c r="H39" s="139">
        <f t="shared" ref="H39" si="11">H38/H$22</f>
        <v>9.8228825139594095E-4</v>
      </c>
      <c r="I39" s="139">
        <f t="shared" ref="I39" si="12">I38/I$22</f>
        <v>-3.3635580770984198E-2</v>
      </c>
      <c r="J39" s="139">
        <f t="shared" ref="J39" si="13">J38/J$22</f>
        <v>-1.0015677561563199E-2</v>
      </c>
      <c r="K39" s="139">
        <f t="shared" ref="K39" si="14">K38/K$22</f>
        <v>1.48440237255597E-2</v>
      </c>
      <c r="L39" s="139"/>
      <c r="M39" s="139"/>
      <c r="N39" s="139"/>
      <c r="O39" s="125"/>
      <c r="P39" s="125"/>
      <c r="Q39" s="125"/>
      <c r="R39" s="125"/>
      <c r="S39" s="125"/>
    </row>
    <row r="40" spans="1:19">
      <c r="A40" s="2"/>
      <c r="B40" s="126" t="s">
        <v>33</v>
      </c>
      <c r="C40" s="126"/>
      <c r="E40" s="140"/>
      <c r="F40" s="137">
        <f>F38/(F22-E22)</f>
        <v>9.2892561983471094</v>
      </c>
      <c r="G40" s="137">
        <f t="shared" ref="G40:K40" si="15">G38/(G22-F22)</f>
        <v>-0.34641068447412399</v>
      </c>
      <c r="H40" s="137">
        <f t="shared" si="15"/>
        <v>1.0803802938634401E-2</v>
      </c>
      <c r="I40" s="137">
        <f t="shared" si="15"/>
        <v>-0.46878088729490902</v>
      </c>
      <c r="J40" s="137">
        <f t="shared" si="15"/>
        <v>-0.27474293059125998</v>
      </c>
      <c r="K40" s="137">
        <f t="shared" si="15"/>
        <v>-0.239882069150362</v>
      </c>
      <c r="L40" s="137"/>
      <c r="M40" s="137"/>
      <c r="N40" s="137"/>
    </row>
    <row r="41" spans="1:19">
      <c r="L41">
        <v>1</v>
      </c>
      <c r="M41">
        <v>2</v>
      </c>
      <c r="N41">
        <v>3</v>
      </c>
      <c r="O41">
        <v>4</v>
      </c>
      <c r="P41">
        <v>5</v>
      </c>
    </row>
    <row r="42" spans="1:19">
      <c r="A42" s="2" t="s">
        <v>0</v>
      </c>
      <c r="B42" s="119" t="s">
        <v>34</v>
      </c>
      <c r="C42" s="119"/>
      <c r="D42" s="119"/>
      <c r="E42" s="134">
        <v>2018</v>
      </c>
      <c r="F42" s="134">
        <v>2019</v>
      </c>
      <c r="G42" s="134">
        <v>2020</v>
      </c>
      <c r="H42" s="134">
        <v>2021</v>
      </c>
      <c r="I42" s="134">
        <v>2022</v>
      </c>
      <c r="J42" s="134">
        <v>2023</v>
      </c>
      <c r="K42" s="134">
        <v>2024</v>
      </c>
      <c r="L42" s="145">
        <v>2025</v>
      </c>
      <c r="M42" s="145">
        <v>2026</v>
      </c>
      <c r="N42" s="145">
        <v>2027</v>
      </c>
      <c r="O42" s="145">
        <v>2028</v>
      </c>
      <c r="P42" s="145">
        <v>2029</v>
      </c>
    </row>
    <row r="43" spans="1:19">
      <c r="B43" t="s">
        <v>18</v>
      </c>
      <c r="E43" s="141">
        <f>E22</f>
        <v>37991.699999999997</v>
      </c>
      <c r="F43" s="141">
        <f t="shared" ref="F43:K43" si="16">F22</f>
        <v>38052.199999999997</v>
      </c>
      <c r="G43" s="141">
        <f t="shared" si="16"/>
        <v>41646.199999999997</v>
      </c>
      <c r="H43" s="141">
        <f t="shared" si="16"/>
        <v>45811.4</v>
      </c>
      <c r="I43" s="141">
        <f t="shared" si="16"/>
        <v>49352.5</v>
      </c>
      <c r="J43" s="141">
        <f t="shared" si="16"/>
        <v>51219.7</v>
      </c>
      <c r="K43" s="141">
        <f t="shared" si="16"/>
        <v>48234.9</v>
      </c>
      <c r="L43" s="146">
        <f ca="1">K43*(1+L44)</f>
        <v>45571.199999999997</v>
      </c>
      <c r="M43" s="146">
        <f t="shared" ref="M43:P43" ca="1" si="17">L43*(1+M44)</f>
        <v>46814.3</v>
      </c>
      <c r="N43" s="146">
        <f t="shared" ca="1" si="17"/>
        <v>49155.015000000007</v>
      </c>
      <c r="O43" s="146">
        <f t="shared" ca="1" si="17"/>
        <v>51121.21560000001</v>
      </c>
      <c r="P43" s="146">
        <f t="shared" ca="1" si="17"/>
        <v>52654.852068000015</v>
      </c>
    </row>
    <row r="44" spans="1:19">
      <c r="B44" s="123" t="s">
        <v>25</v>
      </c>
      <c r="E44" s="142"/>
      <c r="F44" s="139">
        <f>F43/E43-1</f>
        <v>1.5924530884377001E-3</v>
      </c>
      <c r="G44" s="139">
        <f t="shared" ref="G44:K44" si="18">G43/F43-1</f>
        <v>9.4449203988205693E-2</v>
      </c>
      <c r="H44" s="139">
        <f t="shared" si="18"/>
        <v>0.10001392684086401</v>
      </c>
      <c r="I44" s="139">
        <f t="shared" si="18"/>
        <v>7.7297353933736906E-2</v>
      </c>
      <c r="J44" s="139">
        <f t="shared" si="18"/>
        <v>3.78339496479407E-2</v>
      </c>
      <c r="K44" s="139">
        <f t="shared" si="18"/>
        <v>-5.8274452993672302E-2</v>
      </c>
      <c r="L44" s="139">
        <f ca="1">OFFSET(L44,$E$12,0)</f>
        <v>-5.5223499996890399E-2</v>
      </c>
      <c r="M44" s="139">
        <f t="shared" ref="M44:P44" ca="1" si="19">OFFSET(M44,$E$12,0)</f>
        <v>2.7278193244856499E-2</v>
      </c>
      <c r="N44" s="139">
        <f t="shared" ca="1" si="19"/>
        <v>0.05</v>
      </c>
      <c r="O44" s="139">
        <f t="shared" ca="1" si="19"/>
        <v>0.04</v>
      </c>
      <c r="P44" s="139">
        <f t="shared" ca="1" si="19"/>
        <v>0.03</v>
      </c>
    </row>
    <row r="45" spans="1:19">
      <c r="B45" s="123" t="s">
        <v>13</v>
      </c>
      <c r="L45" s="147">
        <f>L46</f>
        <v>-5.5223499996890399E-2</v>
      </c>
      <c r="M45" s="155">
        <f>M46*$J$12</f>
        <v>2.18225545958852E-2</v>
      </c>
      <c r="N45" s="155">
        <f t="shared" ref="N45:P45" si="20">N46*$J$12</f>
        <v>0.04</v>
      </c>
      <c r="O45" s="155">
        <f t="shared" si="20"/>
        <v>3.2000000000000001E-2</v>
      </c>
      <c r="P45" s="155">
        <f t="shared" si="20"/>
        <v>2.4E-2</v>
      </c>
    </row>
    <row r="46" spans="1:19">
      <c r="B46" s="123" t="s">
        <v>35</v>
      </c>
      <c r="L46" s="148">
        <f>L23</f>
        <v>-5.5223499996890399E-2</v>
      </c>
      <c r="M46" s="148">
        <f>M23</f>
        <v>2.7278193244856499E-2</v>
      </c>
      <c r="N46" s="148">
        <f>O12</f>
        <v>0.05</v>
      </c>
      <c r="O46" s="156">
        <v>0.04</v>
      </c>
      <c r="P46" s="148">
        <f>O13</f>
        <v>0.03</v>
      </c>
    </row>
    <row r="47" spans="1:19">
      <c r="B47" s="123" t="s">
        <v>15</v>
      </c>
      <c r="L47" s="147">
        <f>L46</f>
        <v>-5.5223499996890399E-2</v>
      </c>
      <c r="M47" s="157">
        <f>M46*$T$12</f>
        <v>3.2733831893827801E-2</v>
      </c>
      <c r="N47" s="157">
        <f t="shared" ref="N47:P47" si="21">N46*$T$12</f>
        <v>0.06</v>
      </c>
      <c r="O47" s="157">
        <f t="shared" si="21"/>
        <v>4.8000000000000001E-2</v>
      </c>
      <c r="P47" s="157">
        <f t="shared" si="21"/>
        <v>3.5999999999999997E-2</v>
      </c>
    </row>
    <row r="49" spans="2:16">
      <c r="B49" t="s">
        <v>20</v>
      </c>
      <c r="E49" s="141">
        <f>E25</f>
        <v>4636.72</v>
      </c>
      <c r="F49" s="141">
        <f t="shared" ref="F49:K49" si="22">F25</f>
        <v>3795.51</v>
      </c>
      <c r="G49" s="141">
        <f t="shared" si="22"/>
        <v>5360.83</v>
      </c>
      <c r="H49" s="141">
        <f t="shared" si="22"/>
        <v>6783.39</v>
      </c>
      <c r="I49" s="141">
        <f t="shared" si="22"/>
        <v>6229.41</v>
      </c>
      <c r="J49" s="141">
        <f t="shared" si="22"/>
        <v>6395.5</v>
      </c>
      <c r="K49" s="141">
        <f t="shared" si="22"/>
        <v>4895.55</v>
      </c>
      <c r="L49" s="146">
        <f ca="1">L50*L43</f>
        <v>3357.0199999999986</v>
      </c>
      <c r="M49" s="146">
        <f t="shared" ref="M49:P49" ca="1" si="23">M50*M43</f>
        <v>4199.3599999999988</v>
      </c>
      <c r="N49" s="146">
        <f t="shared" ca="1" si="23"/>
        <v>5102.37265999999</v>
      </c>
      <c r="O49" s="146">
        <f t="shared" ca="1" si="23"/>
        <v>6027.2340128000214</v>
      </c>
      <c r="P49" s="146">
        <f t="shared" ca="1" si="23"/>
        <v>6950.4404729760026</v>
      </c>
    </row>
    <row r="50" spans="2:16">
      <c r="B50" s="123" t="s">
        <v>26</v>
      </c>
      <c r="E50" s="139">
        <f>E49/E43</f>
        <v>0.122045604697868</v>
      </c>
      <c r="F50" s="139">
        <f t="shared" ref="F50:K50" si="24">F49/F43</f>
        <v>9.9744824215157096E-2</v>
      </c>
      <c r="G50" s="139">
        <f t="shared" si="24"/>
        <v>0.12872314881069599</v>
      </c>
      <c r="H50" s="139">
        <f t="shared" si="24"/>
        <v>0.14807209559192699</v>
      </c>
      <c r="I50" s="139">
        <f t="shared" si="24"/>
        <v>0.126222785066613</v>
      </c>
      <c r="J50" s="139">
        <f t="shared" si="24"/>
        <v>0.124864065974615</v>
      </c>
      <c r="K50" s="139">
        <f t="shared" si="24"/>
        <v>0.101493939035843</v>
      </c>
      <c r="L50" s="139">
        <f ca="1">OFFSET(L50,$E$13,0)</f>
        <v>7.3665385155536806E-2</v>
      </c>
      <c r="M50" s="139">
        <f t="shared" ref="M50:P50" ca="1" si="25">OFFSET(M50,$E$13,0)</f>
        <v>8.9702505431032795E-2</v>
      </c>
      <c r="N50" s="139">
        <f t="shared" ca="1" si="25"/>
        <v>0.103801670287355</v>
      </c>
      <c r="O50" s="139">
        <f t="shared" ca="1" si="25"/>
        <v>0.117900835143678</v>
      </c>
      <c r="P50" s="139">
        <f t="shared" ca="1" si="25"/>
        <v>0.13200000000000001</v>
      </c>
    </row>
    <row r="51" spans="2:16">
      <c r="B51" s="123" t="s">
        <v>13</v>
      </c>
      <c r="L51" s="149">
        <f>L52</f>
        <v>7.3665385155536806E-2</v>
      </c>
      <c r="M51" s="158">
        <f>M52*$J$13</f>
        <v>7.3392958989026896E-2</v>
      </c>
      <c r="N51" s="158">
        <f t="shared" ref="N51:P51" si="26">N52*$J$13</f>
        <v>8.4928639326017893E-2</v>
      </c>
      <c r="O51" s="158">
        <f t="shared" si="26"/>
        <v>9.6464319663008904E-2</v>
      </c>
      <c r="P51" s="158">
        <f t="shared" si="26"/>
        <v>0.108</v>
      </c>
    </row>
    <row r="52" spans="2:16">
      <c r="B52" s="123" t="s">
        <v>35</v>
      </c>
      <c r="L52" s="150">
        <f>L26</f>
        <v>7.3665385155536806E-2</v>
      </c>
      <c r="M52" s="150">
        <f>M26</f>
        <v>8.1547732210029797E-2</v>
      </c>
      <c r="N52" s="158">
        <f>M52+(($P$52-$M$52)/($P$42-$M$42))</f>
        <v>9.4365154806686599E-2</v>
      </c>
      <c r="O52" s="158">
        <f>N52+(($P$52-$M$52)/($P$42-$M$42))</f>
        <v>0.107182577403343</v>
      </c>
      <c r="P52" s="150">
        <f>O14</f>
        <v>0.12</v>
      </c>
    </row>
    <row r="53" spans="2:16">
      <c r="B53" s="123" t="s">
        <v>15</v>
      </c>
      <c r="L53" s="149">
        <f>L52</f>
        <v>7.3665385155536806E-2</v>
      </c>
      <c r="M53" s="158">
        <f>M52*$T$13</f>
        <v>8.9702505431032795E-2</v>
      </c>
      <c r="N53" s="158">
        <f t="shared" ref="N53:P53" si="27">N52*$T$13</f>
        <v>0.103801670287355</v>
      </c>
      <c r="O53" s="158">
        <f t="shared" si="27"/>
        <v>0.117900835143678</v>
      </c>
      <c r="P53" s="158">
        <f t="shared" si="27"/>
        <v>0.13200000000000001</v>
      </c>
    </row>
    <row r="55" spans="2:16">
      <c r="B55" t="s">
        <v>27</v>
      </c>
      <c r="E55" s="141">
        <f>E28</f>
        <v>604.452</v>
      </c>
      <c r="F55" s="141">
        <f t="shared" ref="F55:K55" si="28">F28</f>
        <v>522.851</v>
      </c>
      <c r="G55" s="141">
        <f t="shared" si="28"/>
        <v>692.13</v>
      </c>
      <c r="H55" s="141">
        <f t="shared" si="28"/>
        <v>741.10699999999997</v>
      </c>
      <c r="I55" s="141">
        <f t="shared" si="28"/>
        <v>913.39499999999998</v>
      </c>
      <c r="J55" s="141">
        <f t="shared" si="28"/>
        <v>1052.5899999999999</v>
      </c>
      <c r="K55" s="141">
        <f t="shared" si="28"/>
        <v>759.46699999999998</v>
      </c>
      <c r="L55" s="146">
        <f ca="1">L49*L56</f>
        <v>512.05325111323316</v>
      </c>
      <c r="M55" s="146">
        <f t="shared" ref="M55:P55" ca="1" si="29">M49*M56</f>
        <v>640.53712536561216</v>
      </c>
      <c r="N55" s="146">
        <f t="shared" ca="1" si="29"/>
        <v>778.27552678991242</v>
      </c>
      <c r="O55" s="146">
        <f t="shared" ca="1" si="29"/>
        <v>919.34655482377548</v>
      </c>
      <c r="P55" s="146">
        <f t="shared" ca="1" si="29"/>
        <v>1060.1651586396156</v>
      </c>
    </row>
    <row r="56" spans="2:16">
      <c r="B56" s="123" t="s">
        <v>28</v>
      </c>
      <c r="E56" s="142">
        <f>E29</f>
        <v>0.13128616357665401</v>
      </c>
      <c r="F56" s="142">
        <f t="shared" ref="F56:K56" si="30">F29</f>
        <v>0.14230374585963201</v>
      </c>
      <c r="G56" s="142">
        <f t="shared" si="30"/>
        <v>0.135596640499341</v>
      </c>
      <c r="H56" s="142">
        <f t="shared" si="30"/>
        <v>0.11135858900038199</v>
      </c>
      <c r="I56" s="142">
        <f t="shared" si="30"/>
        <v>0.143004872275002</v>
      </c>
      <c r="J56" s="142">
        <f t="shared" si="30"/>
        <v>0.16236581863167801</v>
      </c>
      <c r="K56" s="142">
        <f t="shared" si="30"/>
        <v>0.15222555616354899</v>
      </c>
      <c r="L56" s="151">
        <f>AVERAGE(I56:K56)</f>
        <v>0.15253208235674301</v>
      </c>
      <c r="M56" s="142">
        <f>L56</f>
        <v>0.15253208235674301</v>
      </c>
      <c r="N56" s="142">
        <f t="shared" ref="N56:P56" si="31">M56</f>
        <v>0.15253208235674301</v>
      </c>
      <c r="O56" s="142">
        <f t="shared" si="31"/>
        <v>0.15253208235674301</v>
      </c>
      <c r="P56" s="142">
        <f t="shared" si="31"/>
        <v>0.15253208235674301</v>
      </c>
    </row>
    <row r="58" spans="2:16">
      <c r="B58" s="127" t="s">
        <v>36</v>
      </c>
      <c r="C58" s="128"/>
      <c r="D58" s="128"/>
      <c r="E58" s="128"/>
      <c r="F58" s="128"/>
      <c r="G58" s="128"/>
      <c r="H58" s="128"/>
      <c r="I58" s="128"/>
      <c r="J58" s="128"/>
      <c r="K58" s="128"/>
      <c r="L58" s="152">
        <f ca="1">L49-L55</f>
        <v>2844.9667488867653</v>
      </c>
      <c r="M58" s="152">
        <f t="shared" ref="M58:P58" ca="1" si="32">M49-M55</f>
        <v>3558.8228746343866</v>
      </c>
      <c r="N58" s="152">
        <f t="shared" ca="1" si="32"/>
        <v>4324.097133210078</v>
      </c>
      <c r="O58" s="152">
        <f t="shared" ca="1" si="32"/>
        <v>5107.887457976246</v>
      </c>
      <c r="P58" s="159">
        <f t="shared" ca="1" si="32"/>
        <v>5890.2753143363871</v>
      </c>
    </row>
    <row r="60" spans="2:16">
      <c r="B60" t="s">
        <v>30</v>
      </c>
      <c r="E60" s="141">
        <f>E32</f>
        <v>774</v>
      </c>
      <c r="F60" s="141">
        <f t="shared" ref="F60:K60" si="33">F32</f>
        <v>720</v>
      </c>
      <c r="G60" s="141">
        <f t="shared" si="33"/>
        <v>1119</v>
      </c>
      <c r="H60" s="141">
        <f t="shared" si="33"/>
        <v>797</v>
      </c>
      <c r="I60" s="141">
        <f t="shared" si="33"/>
        <v>840</v>
      </c>
      <c r="J60" s="141">
        <f t="shared" si="33"/>
        <v>859</v>
      </c>
      <c r="K60" s="141">
        <f t="shared" si="33"/>
        <v>844</v>
      </c>
      <c r="L60" s="146">
        <f ca="1">L61*L$43</f>
        <v>779.10056532707608</v>
      </c>
      <c r="M60" s="146">
        <f t="shared" ref="M60:P60" ca="1" si="34">M61*M$43</f>
        <v>800.35302110524503</v>
      </c>
      <c r="N60" s="146">
        <f t="shared" ca="1" si="34"/>
        <v>840.3706721605073</v>
      </c>
      <c r="O60" s="146">
        <f t="shared" ca="1" si="34"/>
        <v>873.98549904692766</v>
      </c>
      <c r="P60" s="146">
        <f t="shared" ca="1" si="34"/>
        <v>900.20506401833563</v>
      </c>
    </row>
    <row r="61" spans="2:16">
      <c r="B61" t="s">
        <v>26</v>
      </c>
      <c r="E61" s="139">
        <f>E60/E$43</f>
        <v>2.0372870916542302E-2</v>
      </c>
      <c r="F61" s="139">
        <f t="shared" ref="F61:K61" si="35">F60/F$43</f>
        <v>1.8921376425016199E-2</v>
      </c>
      <c r="G61" s="139">
        <f t="shared" si="35"/>
        <v>2.68691981501313E-2</v>
      </c>
      <c r="H61" s="139">
        <f t="shared" si="35"/>
        <v>1.73974163636125E-2</v>
      </c>
      <c r="I61" s="139">
        <f t="shared" si="35"/>
        <v>1.7020414366040199E-2</v>
      </c>
      <c r="J61" s="139">
        <f t="shared" si="35"/>
        <v>1.67708908876858E-2</v>
      </c>
      <c r="K61" s="139">
        <f t="shared" si="35"/>
        <v>1.7497703944654198E-2</v>
      </c>
      <c r="L61" s="151">
        <f>AVERAGE(I61:K61)</f>
        <v>1.7096336399460101E-2</v>
      </c>
      <c r="M61" s="142">
        <f>L61</f>
        <v>1.7096336399460101E-2</v>
      </c>
      <c r="N61" s="142">
        <f t="shared" ref="N61:P61" si="36">M61</f>
        <v>1.7096336399460101E-2</v>
      </c>
      <c r="O61" s="142">
        <f t="shared" si="36"/>
        <v>1.7096336399460101E-2</v>
      </c>
      <c r="P61" s="142">
        <f t="shared" si="36"/>
        <v>1.7096336399460101E-2</v>
      </c>
    </row>
    <row r="63" spans="2:16">
      <c r="B63" t="s">
        <v>31</v>
      </c>
      <c r="E63" s="141">
        <f>E35</f>
        <v>1028</v>
      </c>
      <c r="F63" s="141">
        <f t="shared" ref="F63:K63" si="37">F35</f>
        <v>1119</v>
      </c>
      <c r="G63" s="141">
        <f t="shared" si="37"/>
        <v>1086</v>
      </c>
      <c r="H63" s="141">
        <f t="shared" si="37"/>
        <v>695</v>
      </c>
      <c r="I63" s="141">
        <f t="shared" si="37"/>
        <v>758</v>
      </c>
      <c r="J63" s="141">
        <f t="shared" si="37"/>
        <v>969</v>
      </c>
      <c r="K63" s="141">
        <f t="shared" si="37"/>
        <v>812</v>
      </c>
      <c r="L63" s="146">
        <f ca="1">L64*L$43</f>
        <v>776.40691971429362</v>
      </c>
      <c r="M63" s="146">
        <f t="shared" ref="M63" ca="1" si="38">M64*M$43</f>
        <v>797.58589770690401</v>
      </c>
      <c r="N63" s="146">
        <f t="shared" ref="N63" ca="1" si="39">N64*N$43</f>
        <v>837.4651925922492</v>
      </c>
      <c r="O63" s="146">
        <f t="shared" ref="O63" ca="1" si="40">O64*O$43</f>
        <v>870.96380029593922</v>
      </c>
      <c r="P63" s="146">
        <f t="shared" ref="P63" ca="1" si="41">P64*P$43</f>
        <v>897.09271430481749</v>
      </c>
    </row>
    <row r="64" spans="2:16">
      <c r="B64" s="126" t="s">
        <v>26</v>
      </c>
      <c r="E64" s="139">
        <f>E63/E$43</f>
        <v>2.70585417341156E-2</v>
      </c>
      <c r="F64" s="139">
        <f t="shared" ref="F64:K64" si="42">F63/F$43</f>
        <v>2.94069725272126E-2</v>
      </c>
      <c r="G64" s="139">
        <f t="shared" si="42"/>
        <v>2.6076808928545699E-2</v>
      </c>
      <c r="H64" s="139">
        <f t="shared" si="42"/>
        <v>1.51708963271151E-2</v>
      </c>
      <c r="I64" s="139">
        <f t="shared" si="42"/>
        <v>1.53588977255458E-2</v>
      </c>
      <c r="J64" s="139">
        <f t="shared" si="42"/>
        <v>1.8918502060730501E-2</v>
      </c>
      <c r="K64" s="139">
        <f t="shared" si="42"/>
        <v>1.6834283889880602E-2</v>
      </c>
      <c r="L64" s="151">
        <f>AVERAGE(I64:K64)</f>
        <v>1.7037227892052299E-2</v>
      </c>
      <c r="M64" s="142">
        <f>L64</f>
        <v>1.7037227892052299E-2</v>
      </c>
      <c r="N64" s="142">
        <f t="shared" ref="N64:P64" si="43">M64</f>
        <v>1.7037227892052299E-2</v>
      </c>
      <c r="O64" s="142">
        <f t="shared" si="43"/>
        <v>1.7037227892052299E-2</v>
      </c>
      <c r="P64" s="142">
        <f t="shared" si="43"/>
        <v>1.7037227892052299E-2</v>
      </c>
    </row>
    <row r="66" spans="2:16">
      <c r="B66" t="s">
        <v>32</v>
      </c>
      <c r="E66" s="141">
        <f>E38</f>
        <v>1482</v>
      </c>
      <c r="F66" s="141">
        <f t="shared" ref="F66:K66" si="44">F38</f>
        <v>562</v>
      </c>
      <c r="G66" s="141">
        <f t="shared" si="44"/>
        <v>-1245</v>
      </c>
      <c r="H66" s="141">
        <f t="shared" si="44"/>
        <v>45</v>
      </c>
      <c r="I66" s="141">
        <f t="shared" si="44"/>
        <v>-1660</v>
      </c>
      <c r="J66" s="141">
        <f t="shared" si="44"/>
        <v>-513</v>
      </c>
      <c r="K66" s="141">
        <f t="shared" si="44"/>
        <v>716</v>
      </c>
      <c r="L66" s="146">
        <f ca="1">L67*L$43</f>
        <v>-437.59341657398704</v>
      </c>
      <c r="M66" s="146">
        <f t="shared" ref="M66" ca="1" si="45">M67*M$43</f>
        <v>-449.53017435396924</v>
      </c>
      <c r="N66" s="146">
        <f t="shared" ref="N66" ca="1" si="46">N67*N$43</f>
        <v>-472.00668307166774</v>
      </c>
      <c r="O66" s="146">
        <f t="shared" ref="O66" ca="1" si="47">O67*O$43</f>
        <v>-490.88695039453449</v>
      </c>
      <c r="P66" s="146">
        <f t="shared" ref="P66" ca="1" si="48">P67*P$43</f>
        <v>-505.61355890637054</v>
      </c>
    </row>
    <row r="67" spans="2:16">
      <c r="B67" s="126" t="s">
        <v>26</v>
      </c>
      <c r="E67" s="139">
        <f>E66/E$43</f>
        <v>3.9008520282061601E-2</v>
      </c>
      <c r="F67" s="139">
        <f t="shared" ref="F67:K67" si="49">F66/F$43</f>
        <v>1.47691854873043E-2</v>
      </c>
      <c r="G67" s="139">
        <f t="shared" si="49"/>
        <v>-2.98946842689129E-2</v>
      </c>
      <c r="H67" s="139">
        <f t="shared" si="49"/>
        <v>9.8228825139594095E-4</v>
      </c>
      <c r="I67" s="139">
        <f t="shared" si="49"/>
        <v>-3.3635580770984198E-2</v>
      </c>
      <c r="J67" s="139">
        <f t="shared" si="49"/>
        <v>-1.0015677561563199E-2</v>
      </c>
      <c r="K67" s="139">
        <f t="shared" si="49"/>
        <v>1.48440237255597E-2</v>
      </c>
      <c r="L67" s="151">
        <f>AVERAGE(I67:K67)</f>
        <v>-9.6024115356625906E-3</v>
      </c>
      <c r="M67" s="142">
        <f>L67</f>
        <v>-9.6024115356625906E-3</v>
      </c>
      <c r="N67" s="142">
        <f t="shared" ref="N67:P67" si="50">M67</f>
        <v>-9.6024115356625906E-3</v>
      </c>
      <c r="O67" s="142">
        <f t="shared" si="50"/>
        <v>-9.6024115356625906E-3</v>
      </c>
      <c r="P67" s="142">
        <f t="shared" si="50"/>
        <v>-9.6024115356625906E-3</v>
      </c>
    </row>
    <row r="69" spans="2:16">
      <c r="B69" t="s">
        <v>37</v>
      </c>
      <c r="L69" s="162">
        <f ca="1">L58+L60-L63-L66</f>
        <v>3285.253811073535</v>
      </c>
      <c r="M69" s="162">
        <f t="shared" ref="M69:P69" ca="1" si="51">M58+M60-M63-M66</f>
        <v>4011.120172386697</v>
      </c>
      <c r="N69" s="162">
        <f t="shared" ca="1" si="51"/>
        <v>4799.0092958500045</v>
      </c>
      <c r="O69" s="162">
        <f t="shared" ca="1" si="51"/>
        <v>5601.7961071217687</v>
      </c>
      <c r="P69" s="162">
        <f t="shared" ca="1" si="51"/>
        <v>6399.0012229562763</v>
      </c>
    </row>
    <row r="70" spans="2:16">
      <c r="B70" t="s">
        <v>38</v>
      </c>
      <c r="L70" s="162">
        <f ca="1">L69/(1+$E$18)^L72</f>
        <v>3217.6263798606433</v>
      </c>
      <c r="M70" s="162">
        <f t="shared" ref="M70:P70" ca="1" si="52">M69/(1+$E$18)^M72</f>
        <v>3715.9811031607624</v>
      </c>
      <c r="N70" s="162">
        <f t="shared" ca="1" si="52"/>
        <v>4146.7544238524961</v>
      </c>
      <c r="O70" s="162">
        <f t="shared" ca="1" si="52"/>
        <v>4514.7418751668092</v>
      </c>
      <c r="P70" s="162">
        <f t="shared" ca="1" si="52"/>
        <v>4810.2397524240259</v>
      </c>
    </row>
    <row r="72" spans="2:16">
      <c r="B72" t="s">
        <v>39</v>
      </c>
      <c r="L72" s="129">
        <f>L73/2</f>
        <v>0.29861111111111099</v>
      </c>
      <c r="M72" s="129">
        <f>L73+0.5</f>
        <v>1.0972222222222201</v>
      </c>
      <c r="N72" s="129">
        <f>M72+1</f>
        <v>2.0972222222222201</v>
      </c>
      <c r="O72" s="129">
        <f t="shared" ref="O72:P72" si="53">N72+1</f>
        <v>3.0972222222222201</v>
      </c>
      <c r="P72" s="129">
        <f t="shared" si="53"/>
        <v>4.0972222222222197</v>
      </c>
    </row>
    <row r="73" spans="2:16">
      <c r="B73" t="s">
        <v>40</v>
      </c>
      <c r="L73" s="129">
        <f>YEARFRAC(C5,C6)</f>
        <v>0.59722222222222199</v>
      </c>
    </row>
    <row r="75" spans="2:16">
      <c r="B75" t="s">
        <v>41</v>
      </c>
      <c r="P75" s="162">
        <f ca="1">((P69*(1+E19))/(E18-E19))</f>
        <v>139141.15702869423</v>
      </c>
    </row>
    <row r="76" spans="2:16">
      <c r="B76" t="s">
        <v>42</v>
      </c>
      <c r="P76" s="162">
        <f ca="1">P75/(1+E18)^P72</f>
        <v>104594.81119281417</v>
      </c>
    </row>
    <row r="78" spans="2:16">
      <c r="B78" t="s">
        <v>43</v>
      </c>
      <c r="P78" s="162">
        <f ca="1">SUM(L70:P70,P76)</f>
        <v>125000.15472727892</v>
      </c>
    </row>
    <row r="79" spans="2:16">
      <c r="B79" t="s">
        <v>44</v>
      </c>
      <c r="P79" s="163">
        <f>8601+1792</f>
        <v>10393</v>
      </c>
    </row>
    <row r="80" spans="2:16">
      <c r="B80" t="s">
        <v>45</v>
      </c>
      <c r="P80" s="164">
        <f>WACC!F15</f>
        <v>8960</v>
      </c>
    </row>
    <row r="81" spans="1:16">
      <c r="B81" t="s">
        <v>46</v>
      </c>
      <c r="P81" s="162">
        <f ca="1">P78+P79-P80</f>
        <v>126433.15472727892</v>
      </c>
    </row>
    <row r="83" spans="1:16">
      <c r="B83" t="s">
        <v>47</v>
      </c>
      <c r="P83" s="162">
        <f>Shares!E16</f>
        <v>1485.0904869999999</v>
      </c>
    </row>
    <row r="84" spans="1:16">
      <c r="A84" t="s">
        <v>0</v>
      </c>
      <c r="B84" t="s">
        <v>48</v>
      </c>
      <c r="P84" s="129">
        <f ca="1">P81/P83</f>
        <v>85.134983917837815</v>
      </c>
    </row>
  </sheetData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2"/>
  <sheetViews>
    <sheetView workbookViewId="0"/>
  </sheetViews>
  <sheetFormatPr defaultColWidth="9.21875" defaultRowHeight="15" customHeight="1" outlineLevelRow="1"/>
  <cols>
    <col min="1" max="1" width="19.77734375" style="78" customWidth="1"/>
    <col min="2" max="7" width="7.77734375" style="78" customWidth="1"/>
    <col min="8" max="13" width="8.77734375" style="78" customWidth="1"/>
    <col min="14" max="16384" width="9.21875" style="78"/>
  </cols>
  <sheetData>
    <row r="1" spans="1:13" ht="15" customHeight="1">
      <c r="A1" s="79" t="s">
        <v>49</v>
      </c>
    </row>
    <row r="2" spans="1:13" ht="15" customHeight="1">
      <c r="A2" s="78" t="s">
        <v>50</v>
      </c>
    </row>
    <row r="3" spans="1:13" ht="15" customHeight="1">
      <c r="A3" s="82"/>
      <c r="B3" s="82" t="s">
        <v>51</v>
      </c>
      <c r="C3" s="82" t="s">
        <v>52</v>
      </c>
      <c r="D3" s="82" t="s">
        <v>53</v>
      </c>
      <c r="E3" s="82" t="s">
        <v>54</v>
      </c>
      <c r="F3" s="82" t="s">
        <v>55</v>
      </c>
      <c r="G3" s="82" t="s">
        <v>56</v>
      </c>
      <c r="H3" s="82" t="s">
        <v>57</v>
      </c>
      <c r="I3" s="82" t="s">
        <v>58</v>
      </c>
      <c r="J3" s="82" t="s">
        <v>59</v>
      </c>
      <c r="K3" s="82" t="s">
        <v>60</v>
      </c>
      <c r="L3" s="82" t="s">
        <v>61</v>
      </c>
      <c r="M3" s="82" t="s">
        <v>62</v>
      </c>
    </row>
    <row r="4" spans="1:13" ht="15" customHeight="1">
      <c r="A4" s="112"/>
      <c r="B4" s="112" t="s">
        <v>63</v>
      </c>
      <c r="C4" s="112" t="s">
        <v>64</v>
      </c>
      <c r="D4" s="112" t="s">
        <v>65</v>
      </c>
      <c r="E4" s="112" t="s">
        <v>66</v>
      </c>
      <c r="F4" s="112" t="s">
        <v>67</v>
      </c>
      <c r="G4" s="112" t="s">
        <v>68</v>
      </c>
      <c r="H4" s="112" t="s">
        <v>69</v>
      </c>
      <c r="I4" s="112" t="s">
        <v>70</v>
      </c>
      <c r="J4" s="112" t="s">
        <v>71</v>
      </c>
      <c r="K4" s="112" t="s">
        <v>72</v>
      </c>
      <c r="L4" s="112" t="s">
        <v>73</v>
      </c>
      <c r="M4" s="112" t="s">
        <v>74</v>
      </c>
    </row>
    <row r="5" spans="1:13" ht="15" customHeight="1" outlineLevel="1">
      <c r="A5" s="100" t="s">
        <v>75</v>
      </c>
      <c r="B5" s="113">
        <v>37991.699999999997</v>
      </c>
      <c r="C5" s="113">
        <v>38052.199999999997</v>
      </c>
      <c r="D5" s="113">
        <v>41646.199999999997</v>
      </c>
      <c r="E5" s="113">
        <v>45811.4</v>
      </c>
      <c r="F5" s="113">
        <v>49352.5</v>
      </c>
      <c r="G5" s="113">
        <v>51219.7</v>
      </c>
      <c r="H5" s="113">
        <v>48234.9</v>
      </c>
      <c r="I5" s="113">
        <v>45571.199999999997</v>
      </c>
      <c r="J5" s="113">
        <v>46814.3</v>
      </c>
      <c r="K5" s="113">
        <v>50818.2</v>
      </c>
      <c r="L5" s="113">
        <v>54234.2</v>
      </c>
      <c r="M5" s="92" t="s">
        <v>76</v>
      </c>
    </row>
    <row r="6" spans="1:13" ht="15" customHeight="1" outlineLevel="1">
      <c r="A6" s="85" t="s">
        <v>77</v>
      </c>
      <c r="B6" s="114">
        <v>21145.7</v>
      </c>
      <c r="C6" s="114">
        <v>21327.1</v>
      </c>
      <c r="D6" s="114">
        <v>23197.5</v>
      </c>
      <c r="E6" s="114">
        <v>24960</v>
      </c>
      <c r="F6" s="114">
        <v>27396.799999999999</v>
      </c>
      <c r="G6" s="114">
        <v>28598.9</v>
      </c>
      <c r="H6" s="114">
        <v>27226.5</v>
      </c>
      <c r="I6" s="114">
        <v>26063.4</v>
      </c>
      <c r="J6" s="114">
        <v>26569.9</v>
      </c>
      <c r="K6" s="114">
        <v>27867.4</v>
      </c>
      <c r="L6" s="114">
        <v>28634.9</v>
      </c>
      <c r="M6" s="94" t="s">
        <v>76</v>
      </c>
    </row>
    <row r="7" spans="1:13" ht="15" customHeight="1" outlineLevel="1">
      <c r="A7" s="100" t="s">
        <v>78</v>
      </c>
      <c r="B7" s="113">
        <v>16846</v>
      </c>
      <c r="C7" s="113">
        <v>16725.099999999999</v>
      </c>
      <c r="D7" s="113">
        <v>18448.599999999999</v>
      </c>
      <c r="E7" s="113">
        <v>20851.400000000001</v>
      </c>
      <c r="F7" s="113">
        <v>21955.7</v>
      </c>
      <c r="G7" s="113">
        <v>22604.2</v>
      </c>
      <c r="H7" s="113">
        <v>21012.3</v>
      </c>
      <c r="I7" s="113">
        <v>19585.400000000001</v>
      </c>
      <c r="J7" s="113">
        <v>20492.5</v>
      </c>
      <c r="K7" s="113">
        <v>22790.2</v>
      </c>
      <c r="L7" s="113">
        <v>25384.5</v>
      </c>
      <c r="M7" s="92" t="s">
        <v>76</v>
      </c>
    </row>
    <row r="8" spans="1:13" ht="15" customHeight="1" outlineLevel="1">
      <c r="A8" s="85" t="s">
        <v>79</v>
      </c>
      <c r="B8" s="114">
        <v>5391.93</v>
      </c>
      <c r="C8" s="114">
        <v>4541.07</v>
      </c>
      <c r="D8" s="114">
        <v>6116.67</v>
      </c>
      <c r="E8" s="114">
        <v>7544.75</v>
      </c>
      <c r="F8" s="114">
        <v>7040.4</v>
      </c>
      <c r="G8" s="114">
        <v>7019.59</v>
      </c>
      <c r="H8" s="114">
        <v>5560.7</v>
      </c>
      <c r="I8" s="114">
        <v>4075.42</v>
      </c>
      <c r="J8" s="114">
        <v>4485.99</v>
      </c>
      <c r="K8" s="114">
        <v>5894.63</v>
      </c>
      <c r="L8" s="114">
        <v>7351.35</v>
      </c>
      <c r="M8" s="94" t="s">
        <v>76</v>
      </c>
    </row>
    <row r="9" spans="1:13" ht="15" customHeight="1" outlineLevel="1">
      <c r="A9" s="100" t="s">
        <v>80</v>
      </c>
      <c r="B9" s="113">
        <v>4636.72</v>
      </c>
      <c r="C9" s="113">
        <v>3795.51</v>
      </c>
      <c r="D9" s="113">
        <v>5360.83</v>
      </c>
      <c r="E9" s="113">
        <v>6783.39</v>
      </c>
      <c r="F9" s="113">
        <v>6229.41</v>
      </c>
      <c r="G9" s="113">
        <v>6395.5</v>
      </c>
      <c r="H9" s="113">
        <v>4895.55</v>
      </c>
      <c r="I9" s="113">
        <v>3357.02</v>
      </c>
      <c r="J9" s="113">
        <v>3817.6</v>
      </c>
      <c r="K9" s="113">
        <v>5238.33</v>
      </c>
      <c r="L9" s="113">
        <v>6748.08</v>
      </c>
      <c r="M9" s="92" t="s">
        <v>76</v>
      </c>
    </row>
    <row r="10" spans="1:13" ht="15" customHeight="1" outlineLevel="1">
      <c r="A10" s="85" t="s">
        <v>81</v>
      </c>
      <c r="B10" s="114">
        <v>4604.08</v>
      </c>
      <c r="C10" s="114">
        <v>3674.19</v>
      </c>
      <c r="D10" s="114">
        <v>5104.33</v>
      </c>
      <c r="E10" s="114">
        <v>6655.14</v>
      </c>
      <c r="F10" s="114">
        <v>6387.16</v>
      </c>
      <c r="G10" s="114">
        <v>6482.83</v>
      </c>
      <c r="H10" s="114">
        <v>4989.09</v>
      </c>
      <c r="I10" s="114">
        <v>3474.86</v>
      </c>
      <c r="J10" s="114">
        <v>3906.21</v>
      </c>
      <c r="K10" s="114">
        <v>5311.95</v>
      </c>
      <c r="L10" s="114">
        <v>6809.84</v>
      </c>
      <c r="M10" s="94" t="s">
        <v>76</v>
      </c>
    </row>
    <row r="11" spans="1:13" ht="15" customHeight="1" outlineLevel="1">
      <c r="A11" s="100" t="s">
        <v>82</v>
      </c>
      <c r="B11" s="113">
        <v>604.452</v>
      </c>
      <c r="C11" s="113">
        <v>522.851</v>
      </c>
      <c r="D11" s="113">
        <v>692.13</v>
      </c>
      <c r="E11" s="113">
        <v>741.10699999999997</v>
      </c>
      <c r="F11" s="113">
        <v>913.39499999999998</v>
      </c>
      <c r="G11" s="113">
        <v>1052.5899999999999</v>
      </c>
      <c r="H11" s="113">
        <v>759.46699999999998</v>
      </c>
      <c r="I11" s="113">
        <v>581.37900000000002</v>
      </c>
      <c r="J11" s="113">
        <v>696.90200000000004</v>
      </c>
      <c r="K11" s="113">
        <v>908.47400000000005</v>
      </c>
      <c r="L11" s="113">
        <v>1235.95</v>
      </c>
      <c r="M11" s="92" t="s">
        <v>76</v>
      </c>
    </row>
    <row r="12" spans="1:13" ht="15" customHeight="1" outlineLevel="1">
      <c r="A12" s="85" t="s">
        <v>83</v>
      </c>
      <c r="B12" s="114">
        <v>4009.49</v>
      </c>
      <c r="C12" s="114">
        <v>3151.34</v>
      </c>
      <c r="D12" s="114">
        <v>4412.2</v>
      </c>
      <c r="E12" s="114">
        <v>5914.03</v>
      </c>
      <c r="F12" s="114">
        <v>5473.77</v>
      </c>
      <c r="G12" s="114">
        <v>5430.24</v>
      </c>
      <c r="H12" s="114">
        <v>4229.95</v>
      </c>
      <c r="I12" s="114">
        <v>2947.9</v>
      </c>
      <c r="J12" s="114">
        <v>3270.55</v>
      </c>
      <c r="K12" s="114">
        <v>4399.3100000000004</v>
      </c>
      <c r="L12" s="114">
        <v>5559.41</v>
      </c>
      <c r="M12" s="94" t="s">
        <v>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"/>
  <sheetViews>
    <sheetView workbookViewId="0">
      <selection activeCell="G5" sqref="G5"/>
    </sheetView>
  </sheetViews>
  <sheetFormatPr defaultColWidth="9.21875" defaultRowHeight="15" customHeight="1" outlineLevelRow="1"/>
  <cols>
    <col min="1" max="1" width="25.5546875" style="78" customWidth="1"/>
    <col min="2" max="7" width="7.77734375" style="78" customWidth="1"/>
    <col min="8" max="13" width="8.77734375" style="78" customWidth="1"/>
    <col min="14" max="16384" width="9.21875" style="78"/>
  </cols>
  <sheetData>
    <row r="1" spans="1:13" ht="15" customHeight="1">
      <c r="A1" s="79" t="s">
        <v>49</v>
      </c>
    </row>
    <row r="2" spans="1:13" ht="15" customHeight="1">
      <c r="A2" s="78" t="s">
        <v>84</v>
      </c>
    </row>
    <row r="3" spans="1:13" ht="15" customHeight="1">
      <c r="A3" s="82"/>
      <c r="B3" s="82" t="s">
        <v>51</v>
      </c>
      <c r="C3" s="82" t="s">
        <v>52</v>
      </c>
      <c r="D3" s="82" t="s">
        <v>53</v>
      </c>
      <c r="E3" s="82" t="s">
        <v>54</v>
      </c>
      <c r="F3" s="82" t="s">
        <v>55</v>
      </c>
      <c r="G3" s="82" t="s">
        <v>56</v>
      </c>
      <c r="H3" s="82" t="s">
        <v>57</v>
      </c>
      <c r="I3" s="82" t="s">
        <v>58</v>
      </c>
      <c r="J3" s="82" t="s">
        <v>59</v>
      </c>
      <c r="K3" s="82" t="s">
        <v>60</v>
      </c>
      <c r="L3" s="82" t="s">
        <v>61</v>
      </c>
      <c r="M3" s="82" t="s">
        <v>62</v>
      </c>
    </row>
    <row r="4" spans="1:13" ht="15" customHeight="1">
      <c r="A4" s="112"/>
      <c r="B4" s="112" t="s">
        <v>63</v>
      </c>
      <c r="C4" s="112" t="s">
        <v>64</v>
      </c>
      <c r="D4" s="112" t="s">
        <v>65</v>
      </c>
      <c r="E4" s="112" t="s">
        <v>66</v>
      </c>
      <c r="F4" s="112" t="s">
        <v>67</v>
      </c>
      <c r="G4" s="112" t="s">
        <v>68</v>
      </c>
      <c r="H4" s="112" t="s">
        <v>69</v>
      </c>
      <c r="I4" s="112" t="s">
        <v>70</v>
      </c>
      <c r="J4" s="112" t="s">
        <v>71</v>
      </c>
      <c r="K4" s="112" t="s">
        <v>72</v>
      </c>
      <c r="L4" s="112" t="s">
        <v>73</v>
      </c>
      <c r="M4" s="112" t="s">
        <v>74</v>
      </c>
    </row>
    <row r="5" spans="1:13" ht="15" customHeight="1" outlineLevel="1">
      <c r="A5" s="100" t="s">
        <v>85</v>
      </c>
      <c r="B5" s="113">
        <v>1132.8399999999999</v>
      </c>
      <c r="C5" s="113">
        <v>1123.1500000000001</v>
      </c>
      <c r="D5" s="113">
        <v>1067.23</v>
      </c>
      <c r="E5" s="113">
        <v>922.46299999999997</v>
      </c>
      <c r="F5" s="113">
        <v>963.91300000000001</v>
      </c>
      <c r="G5" s="113">
        <v>1027.31</v>
      </c>
      <c r="H5" s="113">
        <v>932.37199999999996</v>
      </c>
      <c r="I5" s="113">
        <v>949.97299999999996</v>
      </c>
      <c r="J5" s="113">
        <v>1055.54</v>
      </c>
      <c r="K5" s="113">
        <v>1228.5899999999999</v>
      </c>
      <c r="L5" s="113">
        <v>1195.46</v>
      </c>
      <c r="M5" s="92" t="s">
        <v>76</v>
      </c>
    </row>
    <row r="6" spans="1:13" ht="15" customHeight="1" outlineLevel="1">
      <c r="A6" s="85" t="s">
        <v>86</v>
      </c>
      <c r="B6" s="114">
        <v>4033.72</v>
      </c>
      <c r="C6" s="114">
        <v>2580.6</v>
      </c>
      <c r="D6" s="114">
        <v>3601.68</v>
      </c>
      <c r="E6" s="114">
        <v>4894.05</v>
      </c>
      <c r="F6" s="114">
        <v>4698.9399999999996</v>
      </c>
      <c r="G6" s="114">
        <v>5636.22</v>
      </c>
      <c r="H6" s="114">
        <v>4423.57</v>
      </c>
      <c r="I6" s="114">
        <v>2923.45</v>
      </c>
      <c r="J6" s="114">
        <v>3292.02</v>
      </c>
      <c r="K6" s="114">
        <v>4315.42</v>
      </c>
      <c r="L6" s="114">
        <v>5024.57</v>
      </c>
      <c r="M6" s="94" t="s">
        <v>76</v>
      </c>
    </row>
    <row r="7" spans="1:13" ht="15" customHeight="1" outlineLevel="1">
      <c r="A7" s="100" t="s">
        <v>87</v>
      </c>
      <c r="B7" s="113">
        <v>4361.21</v>
      </c>
      <c r="C7" s="113">
        <v>2017.13</v>
      </c>
      <c r="D7" s="113">
        <v>3515.73</v>
      </c>
      <c r="E7" s="113">
        <v>4425.29</v>
      </c>
      <c r="F7" s="113">
        <v>4023.77</v>
      </c>
      <c r="G7" s="113">
        <v>5153.1000000000004</v>
      </c>
      <c r="H7" s="113">
        <v>4164.8900000000003</v>
      </c>
      <c r="I7" s="113">
        <v>2360.81</v>
      </c>
      <c r="J7" s="113">
        <v>2762.4</v>
      </c>
      <c r="K7" s="92" t="s">
        <v>76</v>
      </c>
      <c r="L7" s="92" t="s">
        <v>76</v>
      </c>
      <c r="M7" s="92" t="s">
        <v>76</v>
      </c>
    </row>
    <row r="8" spans="1:13" ht="15" customHeight="1" outlineLevel="1">
      <c r="A8" s="85" t="s">
        <v>88</v>
      </c>
      <c r="B8" s="114">
        <v>5228.34</v>
      </c>
      <c r="C8" s="114">
        <v>3882.91</v>
      </c>
      <c r="D8" s="114">
        <v>4832.28</v>
      </c>
      <c r="E8" s="114">
        <v>5874.21</v>
      </c>
      <c r="F8" s="114">
        <v>5772.01</v>
      </c>
      <c r="G8" s="114">
        <v>6791.72</v>
      </c>
      <c r="H8" s="114">
        <v>5459.83</v>
      </c>
      <c r="I8" s="114">
        <v>4146.76</v>
      </c>
      <c r="J8" s="114">
        <v>4581.5600000000004</v>
      </c>
      <c r="K8" s="114">
        <v>5761.27</v>
      </c>
      <c r="L8" s="114">
        <v>6338.27</v>
      </c>
      <c r="M8" s="94" t="s">
        <v>76</v>
      </c>
    </row>
    <row r="9" spans="1:13" ht="15" customHeight="1" outlineLevel="1">
      <c r="A9" s="100" t="s">
        <v>89</v>
      </c>
      <c r="B9" s="115">
        <v>-247.08099999999999</v>
      </c>
      <c r="C9" s="115">
        <v>-814.71600000000001</v>
      </c>
      <c r="D9" s="115">
        <v>-2165.19</v>
      </c>
      <c r="E9" s="115">
        <v>-2286.5700000000002</v>
      </c>
      <c r="F9" s="115">
        <v>-864.98199999999997</v>
      </c>
      <c r="G9" s="115">
        <v>-149.37899999999999</v>
      </c>
      <c r="H9" s="115">
        <v>-512.99300000000005</v>
      </c>
      <c r="I9" s="115">
        <v>-828.51400000000001</v>
      </c>
      <c r="J9" s="115">
        <v>-902.85400000000004</v>
      </c>
      <c r="K9" s="115">
        <v>-1001.5</v>
      </c>
      <c r="L9" s="115">
        <v>-1090.6199999999999</v>
      </c>
      <c r="M9" s="92" t="s">
        <v>76</v>
      </c>
    </row>
    <row r="10" spans="1:13" ht="15" customHeight="1" outlineLevel="1">
      <c r="A10" s="85" t="s">
        <v>90</v>
      </c>
      <c r="B10" s="116">
        <v>-5117.6000000000004</v>
      </c>
      <c r="C10" s="116">
        <v>-748.98500000000001</v>
      </c>
      <c r="D10" s="114">
        <v>39.829000000000001</v>
      </c>
      <c r="E10" s="116">
        <v>-3423.17</v>
      </c>
      <c r="F10" s="116">
        <v>-6123.69</v>
      </c>
      <c r="G10" s="116">
        <v>-6213.88</v>
      </c>
      <c r="H10" s="116">
        <v>-5162.21</v>
      </c>
      <c r="I10" s="116">
        <v>-4235.1499999999996</v>
      </c>
      <c r="J10" s="116">
        <v>-4047.96</v>
      </c>
      <c r="K10" s="116">
        <v>-4314.34</v>
      </c>
      <c r="L10" s="116">
        <v>-4860.6499999999996</v>
      </c>
      <c r="M10" s="94" t="s">
        <v>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61"/>
  <sheetViews>
    <sheetView topLeftCell="B1" workbookViewId="0">
      <selection activeCell="AE31" sqref="AE31"/>
    </sheetView>
  </sheetViews>
  <sheetFormatPr defaultColWidth="9.21875" defaultRowHeight="15" customHeight="1" outlineLevelRow="3"/>
  <cols>
    <col min="1" max="1" width="85.44140625" style="78" customWidth="1"/>
    <col min="2" max="2" width="10.44140625" style="78" customWidth="1"/>
    <col min="3" max="5" width="10.77734375" style="78" customWidth="1"/>
    <col min="6" max="6" width="10.44140625" style="78" customWidth="1"/>
    <col min="7" max="9" width="10.77734375" style="78" customWidth="1"/>
    <col min="10" max="10" width="10.44140625" style="78" customWidth="1"/>
    <col min="11" max="13" width="10.77734375" style="78" customWidth="1"/>
    <col min="14" max="14" width="10.44140625" style="78" customWidth="1"/>
    <col min="15" max="17" width="10.77734375" style="78" customWidth="1"/>
    <col min="18" max="18" width="10.44140625" style="78" customWidth="1"/>
    <col min="19" max="21" width="10.77734375" style="78" customWidth="1"/>
    <col min="22" max="22" width="10.44140625" style="78" customWidth="1"/>
    <col min="23" max="25" width="10.77734375" style="78" customWidth="1"/>
    <col min="26" max="26" width="10.44140625" style="78" customWidth="1"/>
    <col min="27" max="16384" width="9.21875" style="78"/>
  </cols>
  <sheetData>
    <row r="1" spans="1:31" ht="15" customHeight="1">
      <c r="A1" s="79" t="s">
        <v>91</v>
      </c>
    </row>
    <row r="2" spans="1:31" ht="15" customHeight="1">
      <c r="A2" s="80" t="s">
        <v>92</v>
      </c>
    </row>
    <row r="3" spans="1:31" ht="15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5" spans="1:31" ht="15" customHeight="1">
      <c r="A5" s="82" t="s">
        <v>93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31" ht="15" customHeight="1">
      <c r="A6" s="82" t="s">
        <v>94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31" ht="15" customHeight="1">
      <c r="A7" s="82" t="s">
        <v>95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31" ht="15" customHeight="1">
      <c r="A8" s="82"/>
      <c r="B8" s="82" t="s">
        <v>96</v>
      </c>
      <c r="C8" s="82" t="s">
        <v>97</v>
      </c>
      <c r="D8" s="82" t="s">
        <v>98</v>
      </c>
      <c r="E8" s="82" t="s">
        <v>99</v>
      </c>
      <c r="F8" s="82" t="s">
        <v>100</v>
      </c>
      <c r="G8" s="82" t="s">
        <v>101</v>
      </c>
      <c r="H8" s="82" t="s">
        <v>102</v>
      </c>
      <c r="I8" s="82" t="s">
        <v>103</v>
      </c>
      <c r="J8" s="82" t="s">
        <v>104</v>
      </c>
      <c r="K8" s="82" t="s">
        <v>105</v>
      </c>
      <c r="L8" s="82" t="s">
        <v>106</v>
      </c>
      <c r="M8" s="82" t="s">
        <v>107</v>
      </c>
      <c r="N8" s="82" t="s">
        <v>108</v>
      </c>
      <c r="O8" s="82" t="s">
        <v>109</v>
      </c>
      <c r="P8" s="82" t="s">
        <v>110</v>
      </c>
      <c r="Q8" s="82" t="s">
        <v>111</v>
      </c>
      <c r="R8" s="82" t="s">
        <v>112</v>
      </c>
      <c r="S8" s="82" t="s">
        <v>113</v>
      </c>
      <c r="T8" s="82" t="s">
        <v>114</v>
      </c>
      <c r="U8" s="82" t="s">
        <v>115</v>
      </c>
      <c r="V8" s="82" t="s">
        <v>116</v>
      </c>
      <c r="W8" s="82" t="s">
        <v>117</v>
      </c>
      <c r="X8" s="82" t="s">
        <v>118</v>
      </c>
      <c r="Y8" s="82" t="s">
        <v>119</v>
      </c>
      <c r="Z8" s="82" t="s">
        <v>120</v>
      </c>
      <c r="AC8" s="78">
        <v>2022</v>
      </c>
      <c r="AD8" s="78">
        <f>AC8+1</f>
        <v>2023</v>
      </c>
      <c r="AE8" s="78">
        <f>AD8+1</f>
        <v>2024</v>
      </c>
    </row>
    <row r="9" spans="1:31" ht="15" customHeight="1">
      <c r="A9" s="83" t="s">
        <v>121</v>
      </c>
      <c r="B9" s="84">
        <v>3893</v>
      </c>
      <c r="C9" s="84">
        <v>5903</v>
      </c>
      <c r="D9" s="84">
        <v>394</v>
      </c>
      <c r="E9" s="84">
        <v>1306</v>
      </c>
      <c r="F9" s="84">
        <v>2486</v>
      </c>
      <c r="G9" s="84">
        <v>2485</v>
      </c>
      <c r="H9" s="84">
        <v>882</v>
      </c>
      <c r="I9" s="84">
        <v>3355</v>
      </c>
      <c r="J9" s="84">
        <v>4645</v>
      </c>
      <c r="K9" s="84">
        <v>6657</v>
      </c>
      <c r="L9" s="84">
        <v>1111</v>
      </c>
      <c r="M9" s="84">
        <v>3868</v>
      </c>
      <c r="N9" s="84">
        <v>4037</v>
      </c>
      <c r="O9" s="84">
        <v>5188</v>
      </c>
      <c r="P9" s="84">
        <v>357</v>
      </c>
      <c r="Q9" s="84">
        <v>1358</v>
      </c>
      <c r="R9" s="84">
        <v>3588</v>
      </c>
      <c r="S9" s="84">
        <v>5841</v>
      </c>
      <c r="T9" s="84">
        <v>-66</v>
      </c>
      <c r="U9" s="84">
        <v>2751</v>
      </c>
      <c r="V9" s="84">
        <v>4810</v>
      </c>
      <c r="W9" s="84">
        <v>7429</v>
      </c>
      <c r="X9" s="84">
        <v>394</v>
      </c>
      <c r="Y9" s="84">
        <v>1443</v>
      </c>
      <c r="Z9" s="84">
        <v>3235</v>
      </c>
      <c r="AC9" s="111">
        <f t="shared" ref="AC9:AC60" si="0">(1/3*R9)+Q9+P9+O9+(2/3*N9)</f>
        <v>10790.333333333299</v>
      </c>
      <c r="AD9" s="111">
        <f t="shared" ref="AD9:AD60" si="1">(1/3*V9)+U9+T9+S9+(2/3*R9)</f>
        <v>12521.333333333299</v>
      </c>
      <c r="AE9" s="111">
        <f t="shared" ref="AE9:AE60" si="2">(1/3*Z9)+Y9+X9+W9+(2/3*V9)</f>
        <v>13551</v>
      </c>
    </row>
    <row r="10" spans="1:31" ht="15" customHeight="1" outlineLevel="1">
      <c r="A10" s="85" t="s">
        <v>122</v>
      </c>
      <c r="B10" s="86">
        <v>3040</v>
      </c>
      <c r="C10" s="86">
        <v>4029</v>
      </c>
      <c r="D10" s="86">
        <v>1367</v>
      </c>
      <c r="E10" s="86">
        <v>2482</v>
      </c>
      <c r="F10" s="86">
        <v>3329</v>
      </c>
      <c r="G10" s="86">
        <v>2539</v>
      </c>
      <c r="H10" s="86">
        <v>1518</v>
      </c>
      <c r="I10" s="86">
        <v>2769</v>
      </c>
      <c r="J10" s="86">
        <v>4218</v>
      </c>
      <c r="K10" s="86">
        <v>5727</v>
      </c>
      <c r="L10" s="86">
        <v>1874</v>
      </c>
      <c r="M10" s="86">
        <v>3211</v>
      </c>
      <c r="N10" s="86">
        <v>4607</v>
      </c>
      <c r="O10" s="86">
        <v>6046</v>
      </c>
      <c r="P10" s="86">
        <v>1468</v>
      </c>
      <c r="Q10" s="86">
        <v>2799</v>
      </c>
      <c r="R10" s="86">
        <v>4039</v>
      </c>
      <c r="S10" s="86">
        <v>5070</v>
      </c>
      <c r="T10" s="86">
        <v>1450</v>
      </c>
      <c r="U10" s="86">
        <v>3028</v>
      </c>
      <c r="V10" s="86">
        <v>4200</v>
      </c>
      <c r="W10" s="86">
        <v>5700</v>
      </c>
      <c r="X10" s="86">
        <v>1051</v>
      </c>
      <c r="Y10" s="86">
        <v>2214</v>
      </c>
      <c r="Z10" s="86">
        <v>3008</v>
      </c>
      <c r="AC10" s="111">
        <f t="shared" si="0"/>
        <v>14730.666666666701</v>
      </c>
      <c r="AD10" s="111">
        <f t="shared" si="1"/>
        <v>13640.666666666701</v>
      </c>
      <c r="AE10" s="111">
        <f t="shared" si="2"/>
        <v>12767.666666666701</v>
      </c>
    </row>
    <row r="11" spans="1:31" ht="15" customHeight="1" outlineLevel="1">
      <c r="A11" s="87" t="s">
        <v>123</v>
      </c>
      <c r="B11" s="88">
        <v>853</v>
      </c>
      <c r="C11" s="88">
        <v>1874</v>
      </c>
      <c r="D11" s="88">
        <v>-973</v>
      </c>
      <c r="E11" s="88">
        <v>-1176</v>
      </c>
      <c r="F11" s="88">
        <v>-843</v>
      </c>
      <c r="G11" s="88">
        <v>-54</v>
      </c>
      <c r="H11" s="88">
        <v>-636</v>
      </c>
      <c r="I11" s="88">
        <v>586</v>
      </c>
      <c r="J11" s="88">
        <v>427</v>
      </c>
      <c r="K11" s="88">
        <v>930</v>
      </c>
      <c r="L11" s="88">
        <v>-763</v>
      </c>
      <c r="M11" s="88">
        <v>657</v>
      </c>
      <c r="N11" s="88">
        <v>-570</v>
      </c>
      <c r="O11" s="88">
        <v>-858</v>
      </c>
      <c r="P11" s="88">
        <v>-1111</v>
      </c>
      <c r="Q11" s="88">
        <v>-1441</v>
      </c>
      <c r="R11" s="88">
        <v>-451</v>
      </c>
      <c r="S11" s="88">
        <v>771</v>
      </c>
      <c r="T11" s="88">
        <v>-1516</v>
      </c>
      <c r="U11" s="88">
        <v>-277</v>
      </c>
      <c r="V11" s="88">
        <v>610</v>
      </c>
      <c r="W11" s="88">
        <v>1729</v>
      </c>
      <c r="X11" s="88">
        <v>-657</v>
      </c>
      <c r="Y11" s="88">
        <v>-771</v>
      </c>
      <c r="Z11" s="88">
        <v>227</v>
      </c>
      <c r="AC11" s="111">
        <f t="shared" si="0"/>
        <v>-3940.3333333333298</v>
      </c>
      <c r="AD11" s="111">
        <f t="shared" si="1"/>
        <v>-1119.3333333333301</v>
      </c>
      <c r="AE11" s="111">
        <f t="shared" si="2"/>
        <v>783.33333333333303</v>
      </c>
    </row>
    <row r="12" spans="1:31" ht="15" customHeight="1" outlineLevel="2">
      <c r="A12" s="89" t="s">
        <v>124</v>
      </c>
      <c r="B12" s="86">
        <v>527</v>
      </c>
      <c r="C12" s="86">
        <v>705</v>
      </c>
      <c r="D12" s="86">
        <v>169</v>
      </c>
      <c r="E12" s="86">
        <v>343</v>
      </c>
      <c r="F12" s="86">
        <v>513</v>
      </c>
      <c r="G12" s="86">
        <v>721</v>
      </c>
      <c r="H12" s="86">
        <v>176</v>
      </c>
      <c r="I12" s="86">
        <v>361</v>
      </c>
      <c r="J12" s="86">
        <v>543</v>
      </c>
      <c r="K12" s="86">
        <v>744</v>
      </c>
      <c r="L12" s="86">
        <v>177</v>
      </c>
      <c r="M12" s="86">
        <v>358</v>
      </c>
      <c r="N12" s="86">
        <v>538</v>
      </c>
      <c r="O12" s="86">
        <v>717</v>
      </c>
      <c r="P12" s="86">
        <v>169</v>
      </c>
      <c r="Q12" s="86">
        <v>342</v>
      </c>
      <c r="R12" s="86">
        <v>516</v>
      </c>
      <c r="S12" s="86">
        <v>703</v>
      </c>
      <c r="T12" s="86">
        <v>191</v>
      </c>
      <c r="U12" s="86">
        <v>382</v>
      </c>
      <c r="V12" s="86">
        <v>589</v>
      </c>
      <c r="W12" s="86">
        <v>796</v>
      </c>
      <c r="X12" s="86">
        <v>188</v>
      </c>
      <c r="Y12" s="86">
        <v>378</v>
      </c>
      <c r="Z12" s="86">
        <v>576</v>
      </c>
      <c r="AC12" s="111">
        <f t="shared" si="0"/>
        <v>1758.6666666666699</v>
      </c>
      <c r="AD12" s="111">
        <f t="shared" si="1"/>
        <v>1816.3333333333301</v>
      </c>
      <c r="AE12" s="111">
        <f t="shared" si="2"/>
        <v>1946.6666666666699</v>
      </c>
    </row>
    <row r="13" spans="1:31" ht="15" customHeight="1" outlineLevel="2">
      <c r="A13" s="90" t="s">
        <v>125</v>
      </c>
      <c r="B13" s="93">
        <v>67</v>
      </c>
      <c r="C13" s="93">
        <v>34</v>
      </c>
      <c r="D13" s="91">
        <v>-42</v>
      </c>
      <c r="E13" s="91">
        <v>-134</v>
      </c>
      <c r="F13" s="91">
        <v>-372</v>
      </c>
      <c r="G13" s="91">
        <v>-380</v>
      </c>
      <c r="H13" s="91">
        <v>-220</v>
      </c>
      <c r="I13" s="91">
        <v>-177</v>
      </c>
      <c r="J13" s="91">
        <v>-291</v>
      </c>
      <c r="K13" s="91">
        <v>-385</v>
      </c>
      <c r="L13" s="91">
        <v>-145</v>
      </c>
      <c r="M13" s="91">
        <v>-222</v>
      </c>
      <c r="N13" s="91">
        <v>-234</v>
      </c>
      <c r="O13" s="91">
        <v>-650</v>
      </c>
      <c r="P13" s="91">
        <v>-43</v>
      </c>
      <c r="Q13" s="91">
        <v>-150</v>
      </c>
      <c r="R13" s="91">
        <v>-216</v>
      </c>
      <c r="S13" s="91">
        <v>-117</v>
      </c>
      <c r="T13" s="91">
        <v>-68</v>
      </c>
      <c r="U13" s="91">
        <v>-144</v>
      </c>
      <c r="V13" s="91">
        <v>-281</v>
      </c>
      <c r="W13" s="91">
        <v>-497</v>
      </c>
      <c r="X13" s="91">
        <v>-53</v>
      </c>
      <c r="Y13" s="91">
        <v>-188</v>
      </c>
      <c r="Z13" s="91">
        <v>-304</v>
      </c>
      <c r="AC13" s="111">
        <f t="shared" si="0"/>
        <v>-1071</v>
      </c>
      <c r="AD13" s="111">
        <f t="shared" si="1"/>
        <v>-566.66666666666697</v>
      </c>
      <c r="AE13" s="111">
        <f t="shared" si="2"/>
        <v>-1026.6666666666699</v>
      </c>
    </row>
    <row r="14" spans="1:31" ht="15" customHeight="1" outlineLevel="2">
      <c r="A14" s="89" t="s">
        <v>126</v>
      </c>
      <c r="B14" s="86">
        <v>226</v>
      </c>
      <c r="C14" s="86">
        <v>325</v>
      </c>
      <c r="D14" s="86">
        <v>80</v>
      </c>
      <c r="E14" s="86">
        <v>190</v>
      </c>
      <c r="F14" s="86">
        <v>303</v>
      </c>
      <c r="G14" s="86">
        <v>429</v>
      </c>
      <c r="H14" s="86">
        <v>136</v>
      </c>
      <c r="I14" s="86">
        <v>325</v>
      </c>
      <c r="J14" s="86">
        <v>467</v>
      </c>
      <c r="K14" s="86">
        <v>611</v>
      </c>
      <c r="L14" s="86">
        <v>136</v>
      </c>
      <c r="M14" s="86">
        <v>306</v>
      </c>
      <c r="N14" s="86">
        <v>467</v>
      </c>
      <c r="O14" s="86">
        <v>638</v>
      </c>
      <c r="P14" s="86">
        <v>170</v>
      </c>
      <c r="Q14" s="86">
        <v>364</v>
      </c>
      <c r="R14" s="86">
        <v>556</v>
      </c>
      <c r="S14" s="86">
        <v>755</v>
      </c>
      <c r="T14" s="86">
        <v>196</v>
      </c>
      <c r="U14" s="86">
        <v>402</v>
      </c>
      <c r="V14" s="86">
        <v>618</v>
      </c>
      <c r="W14" s="86">
        <v>804</v>
      </c>
      <c r="X14" s="86">
        <v>183</v>
      </c>
      <c r="Y14" s="86">
        <v>375</v>
      </c>
      <c r="Z14" s="86">
        <v>544</v>
      </c>
      <c r="AC14" s="111">
        <f t="shared" si="0"/>
        <v>1668.6666666666699</v>
      </c>
      <c r="AD14" s="111">
        <f t="shared" si="1"/>
        <v>1929.6666666666699</v>
      </c>
      <c r="AE14" s="111">
        <f t="shared" si="2"/>
        <v>1955.3333333333301</v>
      </c>
    </row>
    <row r="15" spans="1:31" ht="15" customHeight="1" outlineLevel="2">
      <c r="A15" s="90" t="s">
        <v>127</v>
      </c>
      <c r="B15" s="92" t="s">
        <v>76</v>
      </c>
      <c r="C15" s="92" t="s">
        <v>76</v>
      </c>
      <c r="D15" s="92" t="s">
        <v>76</v>
      </c>
      <c r="E15" s="92" t="s">
        <v>76</v>
      </c>
      <c r="F15" s="92" t="s">
        <v>76</v>
      </c>
      <c r="G15" s="92" t="s">
        <v>76</v>
      </c>
      <c r="H15" s="92" t="s">
        <v>76</v>
      </c>
      <c r="I15" s="92" t="s">
        <v>76</v>
      </c>
      <c r="J15" s="92" t="s">
        <v>76</v>
      </c>
      <c r="K15" s="92" t="s">
        <v>76</v>
      </c>
      <c r="L15" s="92" t="s">
        <v>76</v>
      </c>
      <c r="M15" s="92" t="s">
        <v>76</v>
      </c>
      <c r="N15" s="92" t="s">
        <v>76</v>
      </c>
      <c r="O15" s="92" t="s">
        <v>76</v>
      </c>
      <c r="P15" s="92" t="s">
        <v>76</v>
      </c>
      <c r="Q15" s="92" t="s">
        <v>76</v>
      </c>
      <c r="R15" s="92" t="s">
        <v>76</v>
      </c>
      <c r="S15" s="92" t="s">
        <v>76</v>
      </c>
      <c r="T15" s="92" t="s">
        <v>76</v>
      </c>
      <c r="U15" s="92" t="s">
        <v>76</v>
      </c>
      <c r="V15" s="92" t="s">
        <v>76</v>
      </c>
      <c r="W15" s="92" t="s">
        <v>76</v>
      </c>
      <c r="X15" s="92" t="s">
        <v>76</v>
      </c>
      <c r="Y15" s="92" t="s">
        <v>76</v>
      </c>
      <c r="Z15" s="92" t="s">
        <v>76</v>
      </c>
      <c r="AC15" s="111" t="e">
        <f t="shared" si="0"/>
        <v>#VALUE!</v>
      </c>
      <c r="AD15" s="111" t="e">
        <f t="shared" si="1"/>
        <v>#VALUE!</v>
      </c>
      <c r="AE15" s="111" t="e">
        <f t="shared" si="2"/>
        <v>#VALUE!</v>
      </c>
    </row>
    <row r="16" spans="1:31" ht="15" customHeight="1" outlineLevel="2">
      <c r="A16" s="89" t="s">
        <v>128</v>
      </c>
      <c r="B16" s="86">
        <v>9</v>
      </c>
      <c r="C16" s="86">
        <v>15</v>
      </c>
      <c r="D16" s="86">
        <v>6</v>
      </c>
      <c r="E16" s="86">
        <v>19</v>
      </c>
      <c r="F16" s="86">
        <v>383</v>
      </c>
      <c r="G16" s="86">
        <v>398</v>
      </c>
      <c r="H16" s="86">
        <v>41</v>
      </c>
      <c r="I16" s="86">
        <v>103</v>
      </c>
      <c r="J16" s="86">
        <v>33</v>
      </c>
      <c r="K16" s="86">
        <v>53</v>
      </c>
      <c r="L16" s="99">
        <v>-9</v>
      </c>
      <c r="M16" s="86">
        <v>3</v>
      </c>
      <c r="N16" s="86">
        <v>6</v>
      </c>
      <c r="O16" s="86">
        <v>123</v>
      </c>
      <c r="P16" s="99">
        <v>-9</v>
      </c>
      <c r="Q16" s="86">
        <v>137</v>
      </c>
      <c r="R16" s="86">
        <v>107</v>
      </c>
      <c r="S16" s="86">
        <v>156</v>
      </c>
      <c r="T16" s="99">
        <v>-5</v>
      </c>
      <c r="U16" s="99">
        <v>-12</v>
      </c>
      <c r="V16" s="86">
        <v>51</v>
      </c>
      <c r="W16" s="86">
        <v>48</v>
      </c>
      <c r="X16" s="99">
        <v>-4</v>
      </c>
      <c r="Y16" s="99">
        <v>-9</v>
      </c>
      <c r="Z16" s="86">
        <v>35</v>
      </c>
      <c r="AC16" s="111">
        <f t="shared" si="0"/>
        <v>290.66666666666703</v>
      </c>
      <c r="AD16" s="111">
        <f t="shared" si="1"/>
        <v>227.333333333333</v>
      </c>
      <c r="AE16" s="111">
        <f t="shared" si="2"/>
        <v>80.6666666666667</v>
      </c>
    </row>
    <row r="17" spans="1:31" ht="15" customHeight="1" outlineLevel="2">
      <c r="A17" s="90" t="s">
        <v>129</v>
      </c>
      <c r="B17" s="93">
        <v>218</v>
      </c>
      <c r="C17" s="93">
        <v>233</v>
      </c>
      <c r="D17" s="93">
        <v>49</v>
      </c>
      <c r="E17" s="93">
        <v>6</v>
      </c>
      <c r="F17" s="91">
        <v>-49</v>
      </c>
      <c r="G17" s="93">
        <v>23</v>
      </c>
      <c r="H17" s="91">
        <v>-45</v>
      </c>
      <c r="I17" s="91">
        <v>-98</v>
      </c>
      <c r="J17" s="91">
        <v>-130</v>
      </c>
      <c r="K17" s="91">
        <v>-138</v>
      </c>
      <c r="L17" s="93">
        <v>43</v>
      </c>
      <c r="M17" s="93">
        <v>48</v>
      </c>
      <c r="N17" s="93">
        <v>3</v>
      </c>
      <c r="O17" s="91">
        <v>-26</v>
      </c>
      <c r="P17" s="93">
        <v>16</v>
      </c>
      <c r="Q17" s="91">
        <v>-125</v>
      </c>
      <c r="R17" s="91">
        <v>-197</v>
      </c>
      <c r="S17" s="91">
        <v>-213</v>
      </c>
      <c r="T17" s="91">
        <v>-7</v>
      </c>
      <c r="U17" s="91">
        <v>-43</v>
      </c>
      <c r="V17" s="91">
        <v>-81</v>
      </c>
      <c r="W17" s="91">
        <v>-138</v>
      </c>
      <c r="X17" s="91">
        <v>-7</v>
      </c>
      <c r="Y17" s="93">
        <v>54</v>
      </c>
      <c r="Z17" s="93">
        <v>24</v>
      </c>
      <c r="AC17" s="111">
        <f t="shared" si="0"/>
        <v>-198.666666666667</v>
      </c>
      <c r="AD17" s="111">
        <f t="shared" si="1"/>
        <v>-421.33333333333297</v>
      </c>
      <c r="AE17" s="111">
        <f t="shared" si="2"/>
        <v>-137</v>
      </c>
    </row>
    <row r="18" spans="1:31" ht="15" customHeight="1" outlineLevel="2">
      <c r="A18" s="89" t="s">
        <v>130</v>
      </c>
      <c r="B18" s="94" t="s">
        <v>76</v>
      </c>
      <c r="C18" s="94" t="s">
        <v>76</v>
      </c>
      <c r="D18" s="94" t="s">
        <v>76</v>
      </c>
      <c r="E18" s="94" t="s">
        <v>76</v>
      </c>
      <c r="F18" s="94" t="s">
        <v>76</v>
      </c>
      <c r="G18" s="94" t="s">
        <v>76</v>
      </c>
      <c r="H18" s="94" t="s">
        <v>76</v>
      </c>
      <c r="I18" s="94" t="s">
        <v>76</v>
      </c>
      <c r="J18" s="94" t="s">
        <v>76</v>
      </c>
      <c r="K18" s="94" t="s">
        <v>76</v>
      </c>
      <c r="L18" s="94" t="s">
        <v>76</v>
      </c>
      <c r="M18" s="94" t="s">
        <v>76</v>
      </c>
      <c r="N18" s="94" t="s">
        <v>76</v>
      </c>
      <c r="O18" s="94" t="s">
        <v>76</v>
      </c>
      <c r="P18" s="94" t="s">
        <v>76</v>
      </c>
      <c r="Q18" s="94" t="s">
        <v>76</v>
      </c>
      <c r="R18" s="94" t="s">
        <v>76</v>
      </c>
      <c r="S18" s="94" t="s">
        <v>76</v>
      </c>
      <c r="T18" s="94" t="s">
        <v>76</v>
      </c>
      <c r="U18" s="94" t="s">
        <v>76</v>
      </c>
      <c r="V18" s="94" t="s">
        <v>76</v>
      </c>
      <c r="W18" s="94" t="s">
        <v>76</v>
      </c>
      <c r="X18" s="94" t="s">
        <v>76</v>
      </c>
      <c r="Y18" s="94" t="s">
        <v>76</v>
      </c>
      <c r="Z18" s="94" t="s">
        <v>76</v>
      </c>
      <c r="AC18" s="111" t="e">
        <f t="shared" si="0"/>
        <v>#VALUE!</v>
      </c>
      <c r="AD18" s="111" t="e">
        <f t="shared" si="1"/>
        <v>#VALUE!</v>
      </c>
      <c r="AE18" s="111" t="e">
        <f t="shared" si="2"/>
        <v>#VALUE!</v>
      </c>
    </row>
    <row r="19" spans="1:31" ht="15" customHeight="1" outlineLevel="2">
      <c r="A19" s="90" t="s">
        <v>131</v>
      </c>
      <c r="B19" s="92" t="s">
        <v>76</v>
      </c>
      <c r="C19" s="92" t="s">
        <v>76</v>
      </c>
      <c r="D19" s="92" t="s">
        <v>76</v>
      </c>
      <c r="E19" s="92" t="s">
        <v>76</v>
      </c>
      <c r="F19" s="92" t="s">
        <v>76</v>
      </c>
      <c r="G19" s="92" t="s">
        <v>76</v>
      </c>
      <c r="H19" s="92" t="s">
        <v>76</v>
      </c>
      <c r="I19" s="92" t="s">
        <v>76</v>
      </c>
      <c r="J19" s="92" t="s">
        <v>76</v>
      </c>
      <c r="K19" s="92" t="s">
        <v>76</v>
      </c>
      <c r="L19" s="92" t="s">
        <v>76</v>
      </c>
      <c r="M19" s="92" t="s">
        <v>76</v>
      </c>
      <c r="N19" s="92" t="s">
        <v>76</v>
      </c>
      <c r="O19" s="92" t="s">
        <v>76</v>
      </c>
      <c r="P19" s="92" t="s">
        <v>76</v>
      </c>
      <c r="Q19" s="92" t="s">
        <v>76</v>
      </c>
      <c r="R19" s="92" t="s">
        <v>76</v>
      </c>
      <c r="S19" s="92" t="s">
        <v>76</v>
      </c>
      <c r="T19" s="92" t="s">
        <v>76</v>
      </c>
      <c r="U19" s="92" t="s">
        <v>76</v>
      </c>
      <c r="V19" s="92" t="s">
        <v>76</v>
      </c>
      <c r="W19" s="92" t="s">
        <v>76</v>
      </c>
      <c r="X19" s="92" t="s">
        <v>76</v>
      </c>
      <c r="Y19" s="92" t="s">
        <v>76</v>
      </c>
      <c r="Z19" s="92" t="s">
        <v>76</v>
      </c>
      <c r="AC19" s="111" t="e">
        <f t="shared" si="0"/>
        <v>#VALUE!</v>
      </c>
      <c r="AD19" s="111" t="e">
        <f t="shared" si="1"/>
        <v>#VALUE!</v>
      </c>
      <c r="AE19" s="111" t="e">
        <f t="shared" si="2"/>
        <v>#VALUE!</v>
      </c>
    </row>
    <row r="20" spans="1:31" ht="15" customHeight="1" outlineLevel="2">
      <c r="A20" s="95" t="s">
        <v>132</v>
      </c>
      <c r="B20" s="96">
        <v>-194</v>
      </c>
      <c r="C20" s="96">
        <v>562</v>
      </c>
      <c r="D20" s="96">
        <v>-1235</v>
      </c>
      <c r="E20" s="96">
        <v>-1600</v>
      </c>
      <c r="F20" s="96">
        <v>-1621</v>
      </c>
      <c r="G20" s="96">
        <v>-1245</v>
      </c>
      <c r="H20" s="96">
        <v>-724</v>
      </c>
      <c r="I20" s="96">
        <v>72</v>
      </c>
      <c r="J20" s="96">
        <v>-195</v>
      </c>
      <c r="K20" s="96">
        <v>45</v>
      </c>
      <c r="L20" s="96">
        <v>-965</v>
      </c>
      <c r="M20" s="96">
        <v>164</v>
      </c>
      <c r="N20" s="96">
        <v>-1350</v>
      </c>
      <c r="O20" s="96">
        <v>-1660</v>
      </c>
      <c r="P20" s="96">
        <v>-1414</v>
      </c>
      <c r="Q20" s="96">
        <v>-2009</v>
      </c>
      <c r="R20" s="96">
        <v>-1217</v>
      </c>
      <c r="S20" s="96">
        <v>-513</v>
      </c>
      <c r="T20" s="96">
        <v>-1823</v>
      </c>
      <c r="U20" s="96">
        <v>-862</v>
      </c>
      <c r="V20" s="96">
        <v>-286</v>
      </c>
      <c r="W20" s="96">
        <v>716</v>
      </c>
      <c r="X20" s="96">
        <v>-964</v>
      </c>
      <c r="Y20" s="96">
        <v>-1381</v>
      </c>
      <c r="Z20" s="96">
        <v>-648</v>
      </c>
      <c r="AC20" s="111">
        <f t="shared" si="0"/>
        <v>-6388.6666666666697</v>
      </c>
      <c r="AD20" s="111">
        <f t="shared" si="1"/>
        <v>-4104.6666666666697</v>
      </c>
      <c r="AE20" s="111">
        <f t="shared" si="2"/>
        <v>-2035.6666666666699</v>
      </c>
    </row>
    <row r="21" spans="1:31" ht="15" customHeight="1" outlineLevel="3">
      <c r="A21" s="97" t="s">
        <v>133</v>
      </c>
      <c r="B21" s="91">
        <v>-460</v>
      </c>
      <c r="C21" s="91">
        <v>-270</v>
      </c>
      <c r="D21" s="91">
        <v>-456</v>
      </c>
      <c r="E21" s="91">
        <v>-568</v>
      </c>
      <c r="F21" s="91">
        <v>-475</v>
      </c>
      <c r="G21" s="93">
        <v>1239</v>
      </c>
      <c r="H21" s="91">
        <v>-990</v>
      </c>
      <c r="I21" s="91">
        <v>-921</v>
      </c>
      <c r="J21" s="91">
        <v>-837</v>
      </c>
      <c r="K21" s="91">
        <v>-1606</v>
      </c>
      <c r="L21" s="93">
        <v>36</v>
      </c>
      <c r="M21" s="93">
        <v>543</v>
      </c>
      <c r="N21" s="93">
        <v>466</v>
      </c>
      <c r="O21" s="91">
        <v>-504</v>
      </c>
      <c r="P21" s="91">
        <v>-415</v>
      </c>
      <c r="Q21" s="91">
        <v>-878</v>
      </c>
      <c r="R21" s="93">
        <v>109</v>
      </c>
      <c r="S21" s="93">
        <v>489</v>
      </c>
      <c r="T21" s="91">
        <v>-621</v>
      </c>
      <c r="U21" s="91">
        <v>-649</v>
      </c>
      <c r="V21" s="91">
        <v>-429</v>
      </c>
      <c r="W21" s="91">
        <v>-329</v>
      </c>
      <c r="X21" s="91">
        <v>-312</v>
      </c>
      <c r="Y21" s="91">
        <v>-943</v>
      </c>
      <c r="Z21" s="91">
        <v>-164</v>
      </c>
      <c r="AC21" s="111">
        <f t="shared" si="0"/>
        <v>-1450</v>
      </c>
      <c r="AD21" s="111">
        <f t="shared" si="1"/>
        <v>-851.33333333333303</v>
      </c>
      <c r="AE21" s="111">
        <f t="shared" si="2"/>
        <v>-1924.6666666666699</v>
      </c>
    </row>
    <row r="22" spans="1:31" ht="15" customHeight="1" outlineLevel="3">
      <c r="A22" s="98" t="s">
        <v>134</v>
      </c>
      <c r="B22" s="99">
        <v>-226</v>
      </c>
      <c r="C22" s="99">
        <v>-490</v>
      </c>
      <c r="D22" s="99">
        <v>-270</v>
      </c>
      <c r="E22" s="99">
        <v>-608</v>
      </c>
      <c r="F22" s="99">
        <v>-455</v>
      </c>
      <c r="G22" s="99">
        <v>-1854</v>
      </c>
      <c r="H22" s="86">
        <v>689</v>
      </c>
      <c r="I22" s="86">
        <v>1321</v>
      </c>
      <c r="J22" s="86">
        <v>674</v>
      </c>
      <c r="K22" s="86">
        <v>507</v>
      </c>
      <c r="L22" s="86">
        <v>101</v>
      </c>
      <c r="M22" s="86">
        <v>268</v>
      </c>
      <c r="N22" s="99">
        <v>-872</v>
      </c>
      <c r="O22" s="99">
        <v>-1676</v>
      </c>
      <c r="P22" s="99">
        <v>-1363</v>
      </c>
      <c r="Q22" s="99">
        <v>-948</v>
      </c>
      <c r="R22" s="99">
        <v>-527</v>
      </c>
      <c r="S22" s="99">
        <v>-133</v>
      </c>
      <c r="T22" s="99">
        <v>-263</v>
      </c>
      <c r="U22" s="86">
        <v>493</v>
      </c>
      <c r="V22" s="86">
        <v>698</v>
      </c>
      <c r="W22" s="86">
        <v>908</v>
      </c>
      <c r="X22" s="99">
        <v>-679</v>
      </c>
      <c r="Y22" s="99">
        <v>-547</v>
      </c>
      <c r="Z22" s="99">
        <v>-99</v>
      </c>
      <c r="AC22" s="111">
        <f t="shared" si="0"/>
        <v>-4744</v>
      </c>
      <c r="AD22" s="111">
        <f t="shared" si="1"/>
        <v>-21.6666666666667</v>
      </c>
      <c r="AE22" s="111">
        <f t="shared" si="2"/>
        <v>114.333333333333</v>
      </c>
    </row>
    <row r="23" spans="1:31" ht="15" customHeight="1" outlineLevel="3">
      <c r="A23" s="97" t="s">
        <v>135</v>
      </c>
      <c r="B23" s="91">
        <v>-167</v>
      </c>
      <c r="C23" s="91">
        <v>-203</v>
      </c>
      <c r="D23" s="93">
        <v>38</v>
      </c>
      <c r="E23" s="91">
        <v>-67</v>
      </c>
      <c r="F23" s="91">
        <v>-494</v>
      </c>
      <c r="G23" s="91">
        <v>-654</v>
      </c>
      <c r="H23" s="91">
        <v>-338</v>
      </c>
      <c r="I23" s="91">
        <v>-163</v>
      </c>
      <c r="J23" s="91">
        <v>-406</v>
      </c>
      <c r="K23" s="91">
        <v>-182</v>
      </c>
      <c r="L23" s="91">
        <v>-242</v>
      </c>
      <c r="M23" s="91">
        <v>-444</v>
      </c>
      <c r="N23" s="91">
        <v>-639</v>
      </c>
      <c r="O23" s="91">
        <v>-845</v>
      </c>
      <c r="P23" s="91">
        <v>-128</v>
      </c>
      <c r="Q23" s="91">
        <v>-239</v>
      </c>
      <c r="R23" s="91">
        <v>-273</v>
      </c>
      <c r="S23" s="91">
        <v>-644</v>
      </c>
      <c r="T23" s="91">
        <v>-225</v>
      </c>
      <c r="U23" s="91">
        <v>-394</v>
      </c>
      <c r="V23" s="91">
        <v>-342</v>
      </c>
      <c r="W23" s="91">
        <v>-260</v>
      </c>
      <c r="X23" s="91">
        <v>-265</v>
      </c>
      <c r="Y23" s="93">
        <v>140</v>
      </c>
      <c r="Z23" s="91">
        <v>-235</v>
      </c>
      <c r="AC23" s="111">
        <f t="shared" si="0"/>
        <v>-1729</v>
      </c>
      <c r="AD23" s="111">
        <f t="shared" si="1"/>
        <v>-1559</v>
      </c>
      <c r="AE23" s="111">
        <f t="shared" si="2"/>
        <v>-691.33333333333303</v>
      </c>
    </row>
    <row r="24" spans="1:31" ht="15" customHeight="1" outlineLevel="3">
      <c r="A24" s="98" t="s">
        <v>136</v>
      </c>
      <c r="B24" s="86">
        <v>659</v>
      </c>
      <c r="C24" s="86">
        <v>1525</v>
      </c>
      <c r="D24" s="99">
        <v>-547</v>
      </c>
      <c r="E24" s="99">
        <v>-357</v>
      </c>
      <c r="F24" s="99">
        <v>-197</v>
      </c>
      <c r="G24" s="86">
        <v>24</v>
      </c>
      <c r="H24" s="99">
        <v>-85</v>
      </c>
      <c r="I24" s="99">
        <v>-165</v>
      </c>
      <c r="J24" s="86">
        <v>374</v>
      </c>
      <c r="K24" s="86">
        <v>1326</v>
      </c>
      <c r="L24" s="99">
        <v>-860</v>
      </c>
      <c r="M24" s="99">
        <v>-203</v>
      </c>
      <c r="N24" s="99">
        <v>-305</v>
      </c>
      <c r="O24" s="86">
        <v>1365</v>
      </c>
      <c r="P24" s="86">
        <v>492</v>
      </c>
      <c r="Q24" s="86">
        <v>56</v>
      </c>
      <c r="R24" s="99">
        <v>-526</v>
      </c>
      <c r="S24" s="99">
        <v>-225</v>
      </c>
      <c r="T24" s="99">
        <v>-714</v>
      </c>
      <c r="U24" s="99">
        <v>-312</v>
      </c>
      <c r="V24" s="99">
        <v>-213</v>
      </c>
      <c r="W24" s="86">
        <v>397</v>
      </c>
      <c r="X24" s="86">
        <v>292</v>
      </c>
      <c r="Y24" s="99">
        <v>-31</v>
      </c>
      <c r="Z24" s="99">
        <v>-150</v>
      </c>
      <c r="AC24" s="111">
        <f t="shared" si="0"/>
        <v>1534.3333333333301</v>
      </c>
      <c r="AD24" s="111">
        <f t="shared" si="1"/>
        <v>-1672.6666666666699</v>
      </c>
      <c r="AE24" s="111">
        <f t="shared" si="2"/>
        <v>466</v>
      </c>
    </row>
    <row r="25" spans="1:31" ht="15" customHeight="1">
      <c r="A25" s="83" t="s">
        <v>137</v>
      </c>
      <c r="B25" s="84">
        <v>-121</v>
      </c>
      <c r="C25" s="84">
        <v>-264</v>
      </c>
      <c r="D25" s="84">
        <v>-348</v>
      </c>
      <c r="E25" s="84">
        <v>-788</v>
      </c>
      <c r="F25" s="84">
        <v>-758</v>
      </c>
      <c r="G25" s="84">
        <v>-1028</v>
      </c>
      <c r="H25" s="84">
        <v>-889</v>
      </c>
      <c r="I25" s="84">
        <v>-2877</v>
      </c>
      <c r="J25" s="84">
        <v>-3987</v>
      </c>
      <c r="K25" s="84">
        <v>-3800</v>
      </c>
      <c r="L25" s="84">
        <v>501</v>
      </c>
      <c r="M25" s="84">
        <v>-1105</v>
      </c>
      <c r="N25" s="84">
        <v>-1711</v>
      </c>
      <c r="O25" s="84">
        <v>-1524</v>
      </c>
      <c r="P25" s="84">
        <v>-214</v>
      </c>
      <c r="Q25" s="84">
        <v>-23</v>
      </c>
      <c r="R25" s="84">
        <v>137</v>
      </c>
      <c r="S25" s="84">
        <v>564</v>
      </c>
      <c r="T25" s="84">
        <v>418</v>
      </c>
      <c r="U25" s="84">
        <v>875</v>
      </c>
      <c r="V25" s="84">
        <v>1184</v>
      </c>
      <c r="W25" s="84">
        <v>894</v>
      </c>
      <c r="X25" s="84">
        <v>-166</v>
      </c>
      <c r="Y25" s="84">
        <v>-240</v>
      </c>
      <c r="Z25" s="84">
        <v>-289</v>
      </c>
      <c r="AC25" s="111">
        <f t="shared" si="0"/>
        <v>-2856</v>
      </c>
      <c r="AD25" s="111">
        <f t="shared" si="1"/>
        <v>2343</v>
      </c>
      <c r="AE25" s="111">
        <f t="shared" si="2"/>
        <v>1181</v>
      </c>
    </row>
    <row r="26" spans="1:31" ht="15" customHeight="1" outlineLevel="1">
      <c r="A26" s="85" t="s">
        <v>138</v>
      </c>
      <c r="B26" s="99">
        <v>-2384</v>
      </c>
      <c r="C26" s="99">
        <v>-2937</v>
      </c>
      <c r="D26" s="99">
        <v>-504</v>
      </c>
      <c r="E26" s="99">
        <v>-1157</v>
      </c>
      <c r="F26" s="99">
        <v>-1775</v>
      </c>
      <c r="G26" s="99">
        <v>-2426</v>
      </c>
      <c r="H26" s="99">
        <v>-1401</v>
      </c>
      <c r="I26" s="99">
        <v>-4505</v>
      </c>
      <c r="J26" s="99">
        <v>-7441</v>
      </c>
      <c r="K26" s="99">
        <v>-9961</v>
      </c>
      <c r="L26" s="99">
        <v>-2550</v>
      </c>
      <c r="M26" s="99">
        <v>-6699</v>
      </c>
      <c r="N26" s="99">
        <v>-9229</v>
      </c>
      <c r="O26" s="99">
        <v>-12913</v>
      </c>
      <c r="P26" s="99">
        <v>-2469</v>
      </c>
      <c r="Q26" s="99">
        <v>-3500</v>
      </c>
      <c r="R26" s="99">
        <v>-4844</v>
      </c>
      <c r="S26" s="99">
        <v>-6059</v>
      </c>
      <c r="T26" s="99">
        <v>-1144</v>
      </c>
      <c r="U26" s="99">
        <v>-2206</v>
      </c>
      <c r="V26" s="99">
        <v>-3337</v>
      </c>
      <c r="W26" s="99">
        <v>-4767</v>
      </c>
      <c r="X26" s="99">
        <v>-968</v>
      </c>
      <c r="Y26" s="99">
        <v>-2084</v>
      </c>
      <c r="Z26" s="99">
        <v>-2664</v>
      </c>
      <c r="AC26" s="111">
        <f t="shared" si="0"/>
        <v>-26649.333333333299</v>
      </c>
      <c r="AD26" s="111">
        <f t="shared" si="1"/>
        <v>-13750.666666666701</v>
      </c>
      <c r="AE26" s="111">
        <f t="shared" si="2"/>
        <v>-10931.666666666701</v>
      </c>
    </row>
    <row r="27" spans="1:31" ht="15" customHeight="1" outlineLevel="1">
      <c r="A27" s="87" t="s">
        <v>139</v>
      </c>
      <c r="B27" s="88">
        <v>3104</v>
      </c>
      <c r="C27" s="88">
        <v>3787</v>
      </c>
      <c r="D27" s="88">
        <v>549</v>
      </c>
      <c r="E27" s="88">
        <v>1000</v>
      </c>
      <c r="F27" s="88">
        <v>1784</v>
      </c>
      <c r="G27" s="88">
        <v>2453</v>
      </c>
      <c r="H27" s="88">
        <v>686</v>
      </c>
      <c r="I27" s="88">
        <v>1716</v>
      </c>
      <c r="J27" s="88">
        <v>3791</v>
      </c>
      <c r="K27" s="88">
        <v>6685</v>
      </c>
      <c r="L27" s="88">
        <v>3133</v>
      </c>
      <c r="M27" s="88">
        <v>5923</v>
      </c>
      <c r="N27" s="88">
        <v>8073</v>
      </c>
      <c r="O27" s="88">
        <v>12166</v>
      </c>
      <c r="P27" s="88">
        <v>2380</v>
      </c>
      <c r="Q27" s="88">
        <v>3923</v>
      </c>
      <c r="R27" s="88">
        <v>5619</v>
      </c>
      <c r="S27" s="88">
        <v>7540</v>
      </c>
      <c r="T27" s="88">
        <v>1816</v>
      </c>
      <c r="U27" s="88">
        <v>3549</v>
      </c>
      <c r="V27" s="88">
        <v>5129</v>
      </c>
      <c r="W27" s="88">
        <v>6488</v>
      </c>
      <c r="X27" s="88">
        <v>922</v>
      </c>
      <c r="Y27" s="88">
        <v>2083</v>
      </c>
      <c r="Z27" s="88">
        <v>2697</v>
      </c>
      <c r="AC27" s="111">
        <f t="shared" si="0"/>
        <v>25724</v>
      </c>
      <c r="AD27" s="111">
        <f t="shared" si="1"/>
        <v>18360.666666666701</v>
      </c>
      <c r="AE27" s="111">
        <f t="shared" si="2"/>
        <v>13811.333333333299</v>
      </c>
    </row>
    <row r="28" spans="1:31" ht="15" customHeight="1" outlineLevel="2">
      <c r="A28" s="89" t="s">
        <v>140</v>
      </c>
      <c r="B28" s="86">
        <v>1613</v>
      </c>
      <c r="C28" s="86">
        <v>1715</v>
      </c>
      <c r="D28" s="86">
        <v>16</v>
      </c>
      <c r="E28" s="86">
        <v>19</v>
      </c>
      <c r="F28" s="86">
        <v>20</v>
      </c>
      <c r="G28" s="86">
        <v>74</v>
      </c>
      <c r="H28" s="86">
        <v>302</v>
      </c>
      <c r="I28" s="86">
        <v>802</v>
      </c>
      <c r="J28" s="86">
        <v>2203</v>
      </c>
      <c r="K28" s="86">
        <v>4236</v>
      </c>
      <c r="L28" s="86">
        <v>2096</v>
      </c>
      <c r="M28" s="86">
        <v>3891</v>
      </c>
      <c r="N28" s="86">
        <v>5152</v>
      </c>
      <c r="O28" s="86">
        <v>8199</v>
      </c>
      <c r="P28" s="86">
        <v>1432</v>
      </c>
      <c r="Q28" s="86">
        <v>1951</v>
      </c>
      <c r="R28" s="86">
        <v>2470</v>
      </c>
      <c r="S28" s="86">
        <v>3356</v>
      </c>
      <c r="T28" s="86">
        <v>778</v>
      </c>
      <c r="U28" s="86">
        <v>1477</v>
      </c>
      <c r="V28" s="86">
        <v>2036</v>
      </c>
      <c r="W28" s="86">
        <v>2269</v>
      </c>
      <c r="X28" s="86">
        <v>144</v>
      </c>
      <c r="Y28" s="86">
        <v>197</v>
      </c>
      <c r="Z28" s="86">
        <v>258</v>
      </c>
      <c r="AC28" s="111">
        <f t="shared" si="0"/>
        <v>15840</v>
      </c>
      <c r="AD28" s="111">
        <f t="shared" si="1"/>
        <v>7936.3333333333303</v>
      </c>
      <c r="AE28" s="111">
        <f t="shared" si="2"/>
        <v>4053.3333333333298</v>
      </c>
    </row>
    <row r="29" spans="1:31" ht="15" customHeight="1" outlineLevel="2">
      <c r="A29" s="90" t="s">
        <v>141</v>
      </c>
      <c r="B29" s="93">
        <v>1491</v>
      </c>
      <c r="C29" s="93">
        <v>2072</v>
      </c>
      <c r="D29" s="93">
        <v>533</v>
      </c>
      <c r="E29" s="93">
        <v>981</v>
      </c>
      <c r="F29" s="93">
        <v>1764</v>
      </c>
      <c r="G29" s="93">
        <v>2379</v>
      </c>
      <c r="H29" s="93">
        <v>384</v>
      </c>
      <c r="I29" s="93">
        <v>914</v>
      </c>
      <c r="J29" s="93">
        <v>1588</v>
      </c>
      <c r="K29" s="93">
        <v>2449</v>
      </c>
      <c r="L29" s="93">
        <v>1037</v>
      </c>
      <c r="M29" s="93">
        <v>2032</v>
      </c>
      <c r="N29" s="93">
        <v>2921</v>
      </c>
      <c r="O29" s="93">
        <v>3967</v>
      </c>
      <c r="P29" s="93">
        <v>948</v>
      </c>
      <c r="Q29" s="93">
        <v>1972</v>
      </c>
      <c r="R29" s="93">
        <v>3149</v>
      </c>
      <c r="S29" s="93">
        <v>4184</v>
      </c>
      <c r="T29" s="93">
        <v>1038</v>
      </c>
      <c r="U29" s="93">
        <v>2072</v>
      </c>
      <c r="V29" s="93">
        <v>3093</v>
      </c>
      <c r="W29" s="93">
        <v>4219</v>
      </c>
      <c r="X29" s="93">
        <v>778</v>
      </c>
      <c r="Y29" s="93">
        <v>1886</v>
      </c>
      <c r="Z29" s="93">
        <v>2439</v>
      </c>
      <c r="AC29" s="111">
        <f t="shared" si="0"/>
        <v>9884</v>
      </c>
      <c r="AD29" s="111">
        <f t="shared" si="1"/>
        <v>10424.333333333299</v>
      </c>
      <c r="AE29" s="111">
        <f t="shared" si="2"/>
        <v>9758</v>
      </c>
    </row>
    <row r="30" spans="1:31" ht="15" customHeight="1" outlineLevel="1">
      <c r="A30" s="85" t="s">
        <v>142</v>
      </c>
      <c r="B30" s="94" t="s">
        <v>76</v>
      </c>
      <c r="C30" s="94" t="s">
        <v>76</v>
      </c>
      <c r="D30" s="94" t="s">
        <v>76</v>
      </c>
      <c r="E30" s="94" t="s">
        <v>76</v>
      </c>
      <c r="F30" s="94" t="s">
        <v>76</v>
      </c>
      <c r="G30" s="94" t="s">
        <v>76</v>
      </c>
      <c r="H30" s="94" t="s">
        <v>76</v>
      </c>
      <c r="I30" s="94" t="s">
        <v>76</v>
      </c>
      <c r="J30" s="94" t="s">
        <v>76</v>
      </c>
      <c r="K30" s="94" t="s">
        <v>76</v>
      </c>
      <c r="L30" s="94" t="s">
        <v>76</v>
      </c>
      <c r="M30" s="94" t="s">
        <v>76</v>
      </c>
      <c r="N30" s="94" t="s">
        <v>76</v>
      </c>
      <c r="O30" s="94" t="s">
        <v>76</v>
      </c>
      <c r="P30" s="94" t="s">
        <v>76</v>
      </c>
      <c r="Q30" s="94" t="s">
        <v>76</v>
      </c>
      <c r="R30" s="94" t="s">
        <v>76</v>
      </c>
      <c r="S30" s="94" t="s">
        <v>76</v>
      </c>
      <c r="T30" s="94" t="s">
        <v>76</v>
      </c>
      <c r="U30" s="94" t="s">
        <v>76</v>
      </c>
      <c r="V30" s="94" t="s">
        <v>76</v>
      </c>
      <c r="W30" s="94" t="s">
        <v>76</v>
      </c>
      <c r="X30" s="94" t="s">
        <v>76</v>
      </c>
      <c r="Y30" s="94" t="s">
        <v>76</v>
      </c>
      <c r="Z30" s="94" t="s">
        <v>76</v>
      </c>
      <c r="AC30" s="111" t="e">
        <f t="shared" si="0"/>
        <v>#VALUE!</v>
      </c>
      <c r="AD30" s="111" t="e">
        <f t="shared" si="1"/>
        <v>#VALUE!</v>
      </c>
      <c r="AE30" s="111" t="e">
        <f t="shared" si="2"/>
        <v>#VALUE!</v>
      </c>
    </row>
    <row r="31" spans="1:31" ht="15" customHeight="1" outlineLevel="1">
      <c r="A31" s="100" t="s">
        <v>143</v>
      </c>
      <c r="B31" s="91">
        <v>-846</v>
      </c>
      <c r="C31" s="91">
        <v>-1119</v>
      </c>
      <c r="D31" s="91">
        <v>-284</v>
      </c>
      <c r="E31" s="91">
        <v>-522</v>
      </c>
      <c r="F31" s="91">
        <v>-797</v>
      </c>
      <c r="G31" s="91">
        <v>-1086</v>
      </c>
      <c r="H31" s="91">
        <v>-176</v>
      </c>
      <c r="I31" s="91">
        <v>-344</v>
      </c>
      <c r="J31" s="91">
        <v>-521</v>
      </c>
      <c r="K31" s="91">
        <v>-695</v>
      </c>
      <c r="L31" s="91">
        <v>-184</v>
      </c>
      <c r="M31" s="91">
        <v>-362</v>
      </c>
      <c r="N31" s="91">
        <v>-516</v>
      </c>
      <c r="O31" s="91">
        <v>-758</v>
      </c>
      <c r="P31" s="91">
        <v>-264</v>
      </c>
      <c r="Q31" s="91">
        <v>-500</v>
      </c>
      <c r="R31" s="91">
        <v>-700</v>
      </c>
      <c r="S31" s="91">
        <v>-969</v>
      </c>
      <c r="T31" s="91">
        <v>-253</v>
      </c>
      <c r="U31" s="91">
        <v>-458</v>
      </c>
      <c r="V31" s="91">
        <v>-599</v>
      </c>
      <c r="W31" s="91">
        <v>-812</v>
      </c>
      <c r="X31" s="91">
        <v>-120</v>
      </c>
      <c r="Y31" s="91">
        <v>-249</v>
      </c>
      <c r="Z31" s="91">
        <v>-330</v>
      </c>
      <c r="AC31" s="111">
        <f t="shared" si="0"/>
        <v>-2099.3333333333298</v>
      </c>
      <c r="AD31" s="111">
        <f t="shared" si="1"/>
        <v>-2346.3333333333298</v>
      </c>
      <c r="AE31" s="111">
        <f t="shared" si="2"/>
        <v>-1690.3333333333301</v>
      </c>
    </row>
    <row r="32" spans="1:31" ht="15" customHeight="1" outlineLevel="1">
      <c r="A32" s="85" t="s">
        <v>144</v>
      </c>
      <c r="B32" s="94" t="s">
        <v>76</v>
      </c>
      <c r="C32" s="94" t="s">
        <v>76</v>
      </c>
      <c r="D32" s="94" t="s">
        <v>76</v>
      </c>
      <c r="E32" s="94" t="s">
        <v>76</v>
      </c>
      <c r="F32" s="94" t="s">
        <v>76</v>
      </c>
      <c r="G32" s="94" t="s">
        <v>76</v>
      </c>
      <c r="H32" s="94" t="s">
        <v>76</v>
      </c>
      <c r="I32" s="94" t="s">
        <v>76</v>
      </c>
      <c r="J32" s="94" t="s">
        <v>76</v>
      </c>
      <c r="K32" s="94" t="s">
        <v>76</v>
      </c>
      <c r="L32" s="94" t="s">
        <v>76</v>
      </c>
      <c r="M32" s="94" t="s">
        <v>76</v>
      </c>
      <c r="N32" s="94" t="s">
        <v>76</v>
      </c>
      <c r="O32" s="94" t="s">
        <v>76</v>
      </c>
      <c r="P32" s="94" t="s">
        <v>76</v>
      </c>
      <c r="Q32" s="94" t="s">
        <v>76</v>
      </c>
      <c r="R32" s="94" t="s">
        <v>76</v>
      </c>
      <c r="S32" s="94" t="s">
        <v>76</v>
      </c>
      <c r="T32" s="94" t="s">
        <v>76</v>
      </c>
      <c r="U32" s="94" t="s">
        <v>76</v>
      </c>
      <c r="V32" s="94" t="s">
        <v>76</v>
      </c>
      <c r="W32" s="94" t="s">
        <v>76</v>
      </c>
      <c r="X32" s="94" t="s">
        <v>76</v>
      </c>
      <c r="Y32" s="94" t="s">
        <v>76</v>
      </c>
      <c r="Z32" s="94" t="s">
        <v>76</v>
      </c>
      <c r="AC32" s="111" t="e">
        <f t="shared" si="0"/>
        <v>#VALUE!</v>
      </c>
      <c r="AD32" s="111" t="e">
        <f t="shared" si="1"/>
        <v>#VALUE!</v>
      </c>
      <c r="AE32" s="111" t="e">
        <f t="shared" si="2"/>
        <v>#VALUE!</v>
      </c>
    </row>
    <row r="33" spans="1:31" ht="15" customHeight="1" outlineLevel="1">
      <c r="A33" s="100" t="s">
        <v>145</v>
      </c>
      <c r="B33" s="92" t="s">
        <v>76</v>
      </c>
      <c r="C33" s="92" t="s">
        <v>76</v>
      </c>
      <c r="D33" s="92" t="s">
        <v>76</v>
      </c>
      <c r="E33" s="92" t="s">
        <v>76</v>
      </c>
      <c r="F33" s="92" t="s">
        <v>76</v>
      </c>
      <c r="G33" s="92" t="s">
        <v>76</v>
      </c>
      <c r="H33" s="92" t="s">
        <v>76</v>
      </c>
      <c r="I33" s="92" t="s">
        <v>76</v>
      </c>
      <c r="J33" s="92" t="s">
        <v>76</v>
      </c>
      <c r="K33" s="92" t="s">
        <v>76</v>
      </c>
      <c r="L33" s="92" t="s">
        <v>76</v>
      </c>
      <c r="M33" s="92" t="s">
        <v>76</v>
      </c>
      <c r="N33" s="92" t="s">
        <v>76</v>
      </c>
      <c r="O33" s="92" t="s">
        <v>76</v>
      </c>
      <c r="P33" s="92" t="s">
        <v>76</v>
      </c>
      <c r="Q33" s="92" t="s">
        <v>76</v>
      </c>
      <c r="R33" s="92" t="s">
        <v>76</v>
      </c>
      <c r="S33" s="92" t="s">
        <v>76</v>
      </c>
      <c r="T33" s="92" t="s">
        <v>76</v>
      </c>
      <c r="U33" s="92" t="s">
        <v>76</v>
      </c>
      <c r="V33" s="92" t="s">
        <v>76</v>
      </c>
      <c r="W33" s="92" t="s">
        <v>76</v>
      </c>
      <c r="X33" s="92" t="s">
        <v>76</v>
      </c>
      <c r="Y33" s="92" t="s">
        <v>76</v>
      </c>
      <c r="Z33" s="92" t="s">
        <v>76</v>
      </c>
      <c r="AC33" s="111" t="e">
        <f t="shared" si="0"/>
        <v>#VALUE!</v>
      </c>
      <c r="AD33" s="111" t="e">
        <f t="shared" si="1"/>
        <v>#VALUE!</v>
      </c>
      <c r="AE33" s="111" t="e">
        <f t="shared" si="2"/>
        <v>#VALUE!</v>
      </c>
    </row>
    <row r="34" spans="1:31" ht="15" customHeight="1" outlineLevel="1">
      <c r="A34" s="85" t="s">
        <v>146</v>
      </c>
      <c r="B34" s="94" t="s">
        <v>76</v>
      </c>
      <c r="C34" s="94" t="s">
        <v>76</v>
      </c>
      <c r="D34" s="94" t="s">
        <v>76</v>
      </c>
      <c r="E34" s="94" t="s">
        <v>76</v>
      </c>
      <c r="F34" s="94" t="s">
        <v>76</v>
      </c>
      <c r="G34" s="94" t="s">
        <v>76</v>
      </c>
      <c r="H34" s="94" t="s">
        <v>76</v>
      </c>
      <c r="I34" s="94" t="s">
        <v>76</v>
      </c>
      <c r="J34" s="94" t="s">
        <v>76</v>
      </c>
      <c r="K34" s="94" t="s">
        <v>76</v>
      </c>
      <c r="L34" s="94" t="s">
        <v>76</v>
      </c>
      <c r="M34" s="94" t="s">
        <v>76</v>
      </c>
      <c r="N34" s="94" t="s">
        <v>76</v>
      </c>
      <c r="O34" s="94" t="s">
        <v>76</v>
      </c>
      <c r="P34" s="94" t="s">
        <v>76</v>
      </c>
      <c r="Q34" s="94" t="s">
        <v>76</v>
      </c>
      <c r="R34" s="94" t="s">
        <v>76</v>
      </c>
      <c r="S34" s="94" t="s">
        <v>76</v>
      </c>
      <c r="T34" s="94" t="s">
        <v>76</v>
      </c>
      <c r="U34" s="94" t="s">
        <v>76</v>
      </c>
      <c r="V34" s="94" t="s">
        <v>76</v>
      </c>
      <c r="W34" s="94" t="s">
        <v>76</v>
      </c>
      <c r="X34" s="94" t="s">
        <v>76</v>
      </c>
      <c r="Y34" s="94" t="s">
        <v>76</v>
      </c>
      <c r="Z34" s="94" t="s">
        <v>76</v>
      </c>
      <c r="AC34" s="111" t="e">
        <f t="shared" si="0"/>
        <v>#VALUE!</v>
      </c>
      <c r="AD34" s="111" t="e">
        <f t="shared" si="1"/>
        <v>#VALUE!</v>
      </c>
      <c r="AE34" s="111" t="e">
        <f t="shared" si="2"/>
        <v>#VALUE!</v>
      </c>
    </row>
    <row r="35" spans="1:31" ht="15" customHeight="1" outlineLevel="1">
      <c r="A35" s="87" t="s">
        <v>147</v>
      </c>
      <c r="B35" s="84">
        <v>5</v>
      </c>
      <c r="C35" s="88">
        <v>5</v>
      </c>
      <c r="D35" s="84">
        <v>-109</v>
      </c>
      <c r="E35" s="84">
        <v>-109</v>
      </c>
      <c r="F35" s="84">
        <v>30</v>
      </c>
      <c r="G35" s="84">
        <v>31</v>
      </c>
      <c r="H35" s="84">
        <v>2</v>
      </c>
      <c r="I35" s="84">
        <v>256</v>
      </c>
      <c r="J35" s="84">
        <v>184</v>
      </c>
      <c r="K35" s="84">
        <v>171</v>
      </c>
      <c r="L35" s="84">
        <v>102</v>
      </c>
      <c r="M35" s="84">
        <v>33</v>
      </c>
      <c r="N35" s="84">
        <v>-39</v>
      </c>
      <c r="O35" s="84">
        <v>-19</v>
      </c>
      <c r="P35" s="84">
        <v>139</v>
      </c>
      <c r="Q35" s="84">
        <v>54</v>
      </c>
      <c r="R35" s="84">
        <v>62</v>
      </c>
      <c r="S35" s="84">
        <v>52</v>
      </c>
      <c r="T35" s="84">
        <v>-1</v>
      </c>
      <c r="U35" s="84">
        <v>-10</v>
      </c>
      <c r="V35" s="84">
        <v>-9</v>
      </c>
      <c r="W35" s="84">
        <v>-15</v>
      </c>
      <c r="X35" s="84">
        <v>0</v>
      </c>
      <c r="Y35" s="84">
        <v>10</v>
      </c>
      <c r="Z35" s="84">
        <v>8</v>
      </c>
      <c r="AC35" s="111">
        <f t="shared" si="0"/>
        <v>168.666666666667</v>
      </c>
      <c r="AD35" s="111">
        <f t="shared" si="1"/>
        <v>79.3333333333333</v>
      </c>
      <c r="AE35" s="111">
        <f t="shared" si="2"/>
        <v>-8.3333333333333304</v>
      </c>
    </row>
    <row r="36" spans="1:31" ht="15" customHeight="1" outlineLevel="2">
      <c r="A36" s="89" t="s">
        <v>148</v>
      </c>
      <c r="B36" s="86">
        <v>5</v>
      </c>
      <c r="C36" s="86">
        <v>5</v>
      </c>
      <c r="D36" s="94" t="s">
        <v>76</v>
      </c>
      <c r="E36" s="94" t="s">
        <v>76</v>
      </c>
      <c r="F36" s="94" t="s">
        <v>76</v>
      </c>
      <c r="G36" s="94" t="s">
        <v>76</v>
      </c>
      <c r="H36" s="94" t="s">
        <v>76</v>
      </c>
      <c r="I36" s="94" t="s">
        <v>76</v>
      </c>
      <c r="J36" s="94" t="s">
        <v>76</v>
      </c>
      <c r="K36" s="94" t="s">
        <v>76</v>
      </c>
      <c r="L36" s="94" t="s">
        <v>76</v>
      </c>
      <c r="M36" s="94" t="s">
        <v>76</v>
      </c>
      <c r="N36" s="94" t="s">
        <v>76</v>
      </c>
      <c r="O36" s="94" t="s">
        <v>76</v>
      </c>
      <c r="P36" s="94" t="s">
        <v>76</v>
      </c>
      <c r="Q36" s="94" t="s">
        <v>76</v>
      </c>
      <c r="R36" s="94" t="s">
        <v>76</v>
      </c>
      <c r="S36" s="94" t="s">
        <v>76</v>
      </c>
      <c r="T36" s="94" t="s">
        <v>76</v>
      </c>
      <c r="U36" s="94" t="s">
        <v>76</v>
      </c>
      <c r="V36" s="94" t="s">
        <v>76</v>
      </c>
      <c r="W36" s="94" t="s">
        <v>76</v>
      </c>
      <c r="X36" s="94" t="s">
        <v>76</v>
      </c>
      <c r="Y36" s="94" t="s">
        <v>76</v>
      </c>
      <c r="Z36" s="94" t="s">
        <v>76</v>
      </c>
      <c r="AC36" s="111" t="e">
        <f t="shared" si="0"/>
        <v>#VALUE!</v>
      </c>
      <c r="AD36" s="111" t="e">
        <f t="shared" si="1"/>
        <v>#VALUE!</v>
      </c>
      <c r="AE36" s="111" t="e">
        <f t="shared" si="2"/>
        <v>#VALUE!</v>
      </c>
    </row>
    <row r="37" spans="1:31" ht="15" customHeight="1" outlineLevel="2">
      <c r="A37" s="90" t="s">
        <v>149</v>
      </c>
      <c r="B37" s="92" t="s">
        <v>76</v>
      </c>
      <c r="C37" s="93">
        <v>0</v>
      </c>
      <c r="D37" s="91">
        <v>-109</v>
      </c>
      <c r="E37" s="91">
        <v>-109</v>
      </c>
      <c r="F37" s="92" t="s">
        <v>76</v>
      </c>
      <c r="G37" s="92" t="s">
        <v>76</v>
      </c>
      <c r="H37" s="92" t="s">
        <v>76</v>
      </c>
      <c r="I37" s="92" t="s">
        <v>76</v>
      </c>
      <c r="J37" s="92" t="s">
        <v>76</v>
      </c>
      <c r="K37" s="92" t="s">
        <v>76</v>
      </c>
      <c r="L37" s="92" t="s">
        <v>76</v>
      </c>
      <c r="M37" s="92" t="s">
        <v>76</v>
      </c>
      <c r="N37" s="92" t="s">
        <v>76</v>
      </c>
      <c r="O37" s="92" t="s">
        <v>76</v>
      </c>
      <c r="P37" s="92" t="s">
        <v>76</v>
      </c>
      <c r="Q37" s="92" t="s">
        <v>76</v>
      </c>
      <c r="R37" s="92" t="s">
        <v>76</v>
      </c>
      <c r="S37" s="92" t="s">
        <v>76</v>
      </c>
      <c r="T37" s="92" t="s">
        <v>76</v>
      </c>
      <c r="U37" s="92" t="s">
        <v>76</v>
      </c>
      <c r="V37" s="92" t="s">
        <v>76</v>
      </c>
      <c r="W37" s="92" t="s">
        <v>76</v>
      </c>
      <c r="X37" s="92" t="s">
        <v>76</v>
      </c>
      <c r="Y37" s="92" t="s">
        <v>76</v>
      </c>
      <c r="Z37" s="92" t="s">
        <v>76</v>
      </c>
      <c r="AC37" s="111" t="e">
        <f t="shared" si="0"/>
        <v>#VALUE!</v>
      </c>
      <c r="AD37" s="111" t="e">
        <f t="shared" si="1"/>
        <v>#VALUE!</v>
      </c>
      <c r="AE37" s="111" t="e">
        <f t="shared" si="2"/>
        <v>#VALUE!</v>
      </c>
    </row>
    <row r="38" spans="1:31" ht="15" customHeight="1">
      <c r="A38" s="101" t="s">
        <v>150</v>
      </c>
      <c r="B38" s="102">
        <v>-4267</v>
      </c>
      <c r="C38" s="102">
        <v>-5293</v>
      </c>
      <c r="D38" s="102">
        <v>-1010</v>
      </c>
      <c r="E38" s="102">
        <v>-1868</v>
      </c>
      <c r="F38" s="102">
        <v>-3310</v>
      </c>
      <c r="G38" s="102">
        <v>2491</v>
      </c>
      <c r="H38" s="102">
        <v>-248</v>
      </c>
      <c r="I38" s="102">
        <v>-292</v>
      </c>
      <c r="J38" s="102">
        <v>-612</v>
      </c>
      <c r="K38" s="102">
        <v>-1459</v>
      </c>
      <c r="L38" s="102">
        <v>-743</v>
      </c>
      <c r="M38" s="102">
        <v>-1846</v>
      </c>
      <c r="N38" s="102">
        <v>-3456</v>
      </c>
      <c r="O38" s="102">
        <v>-4836</v>
      </c>
      <c r="P38" s="102">
        <v>-1404</v>
      </c>
      <c r="Q38" s="102">
        <v>-3321</v>
      </c>
      <c r="R38" s="102">
        <v>-5266</v>
      </c>
      <c r="S38" s="102">
        <v>-7447</v>
      </c>
      <c r="T38" s="102">
        <v>-1599</v>
      </c>
      <c r="U38" s="102">
        <v>-3151</v>
      </c>
      <c r="V38" s="102">
        <v>-4468</v>
      </c>
      <c r="W38" s="102">
        <v>-5888</v>
      </c>
      <c r="X38" s="102">
        <v>-1622</v>
      </c>
      <c r="Y38" s="102">
        <v>-3070</v>
      </c>
      <c r="Z38" s="102">
        <v>-4176</v>
      </c>
      <c r="AC38" s="111">
        <f t="shared" si="0"/>
        <v>-13620.333333333299</v>
      </c>
      <c r="AD38" s="111">
        <f t="shared" si="1"/>
        <v>-17197</v>
      </c>
      <c r="AE38" s="111">
        <f t="shared" si="2"/>
        <v>-14950.666666666701</v>
      </c>
    </row>
    <row r="39" spans="1:31" ht="15" customHeight="1" outlineLevel="1">
      <c r="A39" s="100" t="s">
        <v>151</v>
      </c>
      <c r="B39" s="92" t="s">
        <v>76</v>
      </c>
      <c r="C39" s="93">
        <v>0</v>
      </c>
      <c r="D39" s="92" t="s">
        <v>76</v>
      </c>
      <c r="E39" s="92" t="s">
        <v>76</v>
      </c>
      <c r="F39" s="92" t="s">
        <v>76</v>
      </c>
      <c r="G39" s="93">
        <v>6134</v>
      </c>
      <c r="H39" s="92" t="s">
        <v>76</v>
      </c>
      <c r="I39" s="92" t="s">
        <v>76</v>
      </c>
      <c r="J39" s="92" t="s">
        <v>76</v>
      </c>
      <c r="K39" s="93">
        <v>0</v>
      </c>
      <c r="L39" s="92" t="s">
        <v>76</v>
      </c>
      <c r="M39" s="92" t="s">
        <v>76</v>
      </c>
      <c r="N39" s="92" t="s">
        <v>76</v>
      </c>
      <c r="O39" s="93">
        <v>0</v>
      </c>
      <c r="P39" s="92" t="s">
        <v>76</v>
      </c>
      <c r="Q39" s="92" t="s">
        <v>76</v>
      </c>
      <c r="R39" s="92" t="s">
        <v>76</v>
      </c>
      <c r="S39" s="92" t="s">
        <v>76</v>
      </c>
      <c r="T39" s="92" t="s">
        <v>76</v>
      </c>
      <c r="U39" s="92" t="s">
        <v>76</v>
      </c>
      <c r="V39" s="92" t="s">
        <v>76</v>
      </c>
      <c r="W39" s="92" t="s">
        <v>76</v>
      </c>
      <c r="X39" s="92" t="s">
        <v>76</v>
      </c>
      <c r="Y39" s="92" t="s">
        <v>76</v>
      </c>
      <c r="Z39" s="92" t="s">
        <v>76</v>
      </c>
      <c r="AC39" s="111" t="e">
        <f t="shared" si="0"/>
        <v>#VALUE!</v>
      </c>
      <c r="AD39" s="111" t="e">
        <f t="shared" si="1"/>
        <v>#VALUE!</v>
      </c>
      <c r="AE39" s="111" t="e">
        <f t="shared" si="2"/>
        <v>#VALUE!</v>
      </c>
    </row>
    <row r="40" spans="1:31" ht="15" customHeight="1" outlineLevel="1">
      <c r="A40" s="85" t="s">
        <v>152</v>
      </c>
      <c r="B40" s="99">
        <v>-320</v>
      </c>
      <c r="C40" s="99">
        <v>-325</v>
      </c>
      <c r="D40" s="86">
        <v>241</v>
      </c>
      <c r="E40" s="86">
        <v>291</v>
      </c>
      <c r="F40" s="86">
        <v>0</v>
      </c>
      <c r="G40" s="86">
        <v>49</v>
      </c>
      <c r="H40" s="99">
        <v>-30</v>
      </c>
      <c r="I40" s="99">
        <v>-37</v>
      </c>
      <c r="J40" s="99">
        <v>-51</v>
      </c>
      <c r="K40" s="99">
        <v>-52</v>
      </c>
      <c r="L40" s="86">
        <v>13</v>
      </c>
      <c r="M40" s="86">
        <v>13</v>
      </c>
      <c r="N40" s="86">
        <v>4</v>
      </c>
      <c r="O40" s="86">
        <v>15</v>
      </c>
      <c r="P40" s="99">
        <v>-1</v>
      </c>
      <c r="Q40" s="99">
        <v>-3</v>
      </c>
      <c r="R40" s="86">
        <v>4</v>
      </c>
      <c r="S40" s="99">
        <v>-4</v>
      </c>
      <c r="T40" s="86">
        <v>0</v>
      </c>
      <c r="U40" s="86">
        <v>0</v>
      </c>
      <c r="V40" s="86">
        <v>0</v>
      </c>
      <c r="W40" s="86">
        <v>0</v>
      </c>
      <c r="X40" s="86">
        <v>6</v>
      </c>
      <c r="Y40" s="86">
        <v>43</v>
      </c>
      <c r="Z40" s="99">
        <v>-2</v>
      </c>
      <c r="AC40" s="111">
        <f t="shared" si="0"/>
        <v>15</v>
      </c>
      <c r="AD40" s="111">
        <f t="shared" si="1"/>
        <v>-1.3333333333333299</v>
      </c>
      <c r="AE40" s="111">
        <f t="shared" si="2"/>
        <v>48.3333333333333</v>
      </c>
    </row>
    <row r="41" spans="1:31" ht="15" customHeight="1" outlineLevel="1">
      <c r="A41" s="87" t="s">
        <v>153</v>
      </c>
      <c r="B41" s="88">
        <v>-43</v>
      </c>
      <c r="C41" s="88">
        <v>-50</v>
      </c>
      <c r="D41" s="84">
        <v>-18</v>
      </c>
      <c r="E41" s="84">
        <v>-32</v>
      </c>
      <c r="F41" s="84">
        <v>-52</v>
      </c>
      <c r="G41" s="84">
        <v>-58</v>
      </c>
      <c r="H41" s="88">
        <v>-136</v>
      </c>
      <c r="I41" s="88">
        <v>-267</v>
      </c>
      <c r="J41" s="88">
        <v>-327</v>
      </c>
      <c r="K41" s="88">
        <v>-333</v>
      </c>
      <c r="L41" s="88">
        <v>-42</v>
      </c>
      <c r="M41" s="88">
        <v>-109</v>
      </c>
      <c r="N41" s="88">
        <v>-140</v>
      </c>
      <c r="O41" s="88">
        <v>-151</v>
      </c>
      <c r="P41" s="84">
        <v>-22</v>
      </c>
      <c r="Q41" s="84">
        <v>-68</v>
      </c>
      <c r="R41" s="84">
        <v>-94</v>
      </c>
      <c r="S41" s="88">
        <v>-602</v>
      </c>
      <c r="T41" s="84">
        <v>-41</v>
      </c>
      <c r="U41" s="84">
        <v>-100</v>
      </c>
      <c r="V41" s="84">
        <v>-122</v>
      </c>
      <c r="W41" s="88">
        <v>-136</v>
      </c>
      <c r="X41" s="84">
        <v>-17</v>
      </c>
      <c r="Y41" s="84">
        <v>-63</v>
      </c>
      <c r="Z41" s="84">
        <v>-79</v>
      </c>
      <c r="AC41" s="111">
        <f t="shared" si="0"/>
        <v>-365.66666666666703</v>
      </c>
      <c r="AD41" s="111">
        <f t="shared" si="1"/>
        <v>-846.33333333333303</v>
      </c>
      <c r="AE41" s="111">
        <f t="shared" si="2"/>
        <v>-323.66666666666703</v>
      </c>
    </row>
    <row r="42" spans="1:31" ht="15" customHeight="1" outlineLevel="2">
      <c r="A42" s="89" t="s">
        <v>154</v>
      </c>
      <c r="B42" s="94" t="s">
        <v>76</v>
      </c>
      <c r="C42" s="94" t="s">
        <v>76</v>
      </c>
      <c r="D42" s="94" t="s">
        <v>76</v>
      </c>
      <c r="E42" s="94" t="s">
        <v>76</v>
      </c>
      <c r="F42" s="94" t="s">
        <v>76</v>
      </c>
      <c r="G42" s="94" t="s">
        <v>76</v>
      </c>
      <c r="H42" s="99">
        <v>-83</v>
      </c>
      <c r="I42" s="99">
        <v>-173</v>
      </c>
      <c r="J42" s="99">
        <v>-196</v>
      </c>
      <c r="K42" s="99">
        <v>-197</v>
      </c>
      <c r="L42" s="86">
        <v>0</v>
      </c>
      <c r="M42" s="86">
        <v>0</v>
      </c>
      <c r="N42" s="86">
        <v>0</v>
      </c>
      <c r="O42" s="86">
        <v>0</v>
      </c>
      <c r="P42" s="94" t="s">
        <v>76</v>
      </c>
      <c r="Q42" s="94" t="s">
        <v>76</v>
      </c>
      <c r="R42" s="94" t="s">
        <v>76</v>
      </c>
      <c r="S42" s="99">
        <v>-500</v>
      </c>
      <c r="T42" s="94" t="s">
        <v>76</v>
      </c>
      <c r="U42" s="94" t="s">
        <v>76</v>
      </c>
      <c r="V42" s="94" t="s">
        <v>76</v>
      </c>
      <c r="W42" s="86">
        <v>0</v>
      </c>
      <c r="X42" s="94" t="s">
        <v>76</v>
      </c>
      <c r="Y42" s="94" t="s">
        <v>76</v>
      </c>
      <c r="Z42" s="94" t="s">
        <v>76</v>
      </c>
      <c r="AC42" s="111" t="e">
        <f t="shared" si="0"/>
        <v>#VALUE!</v>
      </c>
      <c r="AD42" s="111" t="e">
        <f t="shared" si="1"/>
        <v>#VALUE!</v>
      </c>
      <c r="AE42" s="111" t="e">
        <f t="shared" si="2"/>
        <v>#VALUE!</v>
      </c>
    </row>
    <row r="43" spans="1:31" ht="15" customHeight="1" outlineLevel="2">
      <c r="A43" s="103" t="s">
        <v>155</v>
      </c>
      <c r="B43" s="88">
        <v>-43</v>
      </c>
      <c r="C43" s="88">
        <v>-50</v>
      </c>
      <c r="D43" s="83" t="s">
        <v>76</v>
      </c>
      <c r="E43" s="83" t="s">
        <v>76</v>
      </c>
      <c r="F43" s="83" t="s">
        <v>76</v>
      </c>
      <c r="G43" s="83" t="s">
        <v>76</v>
      </c>
      <c r="H43" s="84">
        <v>-53</v>
      </c>
      <c r="I43" s="84">
        <v>-94</v>
      </c>
      <c r="J43" s="84">
        <v>-131</v>
      </c>
      <c r="K43" s="84">
        <v>-136</v>
      </c>
      <c r="L43" s="84">
        <v>-42</v>
      </c>
      <c r="M43" s="84">
        <v>-109</v>
      </c>
      <c r="N43" s="84">
        <v>-140</v>
      </c>
      <c r="O43" s="84">
        <v>-151</v>
      </c>
      <c r="P43" s="84">
        <v>-22</v>
      </c>
      <c r="Q43" s="84">
        <v>-68</v>
      </c>
      <c r="R43" s="84">
        <v>-94</v>
      </c>
      <c r="S43" s="84">
        <v>-102</v>
      </c>
      <c r="T43" s="84">
        <v>-41</v>
      </c>
      <c r="U43" s="83" t="s">
        <v>76</v>
      </c>
      <c r="V43" s="83" t="s">
        <v>76</v>
      </c>
      <c r="W43" s="84">
        <v>-136</v>
      </c>
      <c r="X43" s="84">
        <v>-17</v>
      </c>
      <c r="Y43" s="83" t="s">
        <v>76</v>
      </c>
      <c r="Z43" s="83" t="s">
        <v>76</v>
      </c>
      <c r="AC43" s="111">
        <f t="shared" si="0"/>
        <v>-365.66666666666703</v>
      </c>
      <c r="AD43" s="111" t="e">
        <f t="shared" si="1"/>
        <v>#VALUE!</v>
      </c>
      <c r="AE43" s="111" t="e">
        <f t="shared" si="2"/>
        <v>#VALUE!</v>
      </c>
    </row>
    <row r="44" spans="1:31" ht="15" customHeight="1" outlineLevel="3">
      <c r="A44" s="98" t="s">
        <v>156</v>
      </c>
      <c r="B44" s="99">
        <v>-5</v>
      </c>
      <c r="C44" s="99">
        <v>-6</v>
      </c>
      <c r="D44" s="94" t="s">
        <v>76</v>
      </c>
      <c r="E44" s="94" t="s">
        <v>76</v>
      </c>
      <c r="F44" s="94" t="s">
        <v>76</v>
      </c>
      <c r="G44" s="94" t="s">
        <v>76</v>
      </c>
      <c r="H44" s="94" t="s">
        <v>76</v>
      </c>
      <c r="I44" s="94" t="s">
        <v>76</v>
      </c>
      <c r="J44" s="94" t="s">
        <v>76</v>
      </c>
      <c r="K44" s="94" t="s">
        <v>76</v>
      </c>
      <c r="L44" s="94" t="s">
        <v>76</v>
      </c>
      <c r="M44" s="94" t="s">
        <v>76</v>
      </c>
      <c r="N44" s="94" t="s">
        <v>76</v>
      </c>
      <c r="O44" s="94" t="s">
        <v>76</v>
      </c>
      <c r="P44" s="94" t="s">
        <v>76</v>
      </c>
      <c r="Q44" s="94" t="s">
        <v>76</v>
      </c>
      <c r="R44" s="94" t="s">
        <v>76</v>
      </c>
      <c r="S44" s="94" t="s">
        <v>76</v>
      </c>
      <c r="T44" s="94" t="s">
        <v>76</v>
      </c>
      <c r="U44" s="94" t="s">
        <v>76</v>
      </c>
      <c r="V44" s="94" t="s">
        <v>76</v>
      </c>
      <c r="W44" s="94" t="s">
        <v>76</v>
      </c>
      <c r="X44" s="94" t="s">
        <v>76</v>
      </c>
      <c r="Y44" s="94" t="s">
        <v>76</v>
      </c>
      <c r="Z44" s="94" t="s">
        <v>76</v>
      </c>
      <c r="AC44" s="111" t="e">
        <f t="shared" si="0"/>
        <v>#VALUE!</v>
      </c>
      <c r="AD44" s="111" t="e">
        <f t="shared" si="1"/>
        <v>#VALUE!</v>
      </c>
      <c r="AE44" s="111" t="e">
        <f t="shared" si="2"/>
        <v>#VALUE!</v>
      </c>
    </row>
    <row r="45" spans="1:31" ht="15" customHeight="1" outlineLevel="3">
      <c r="A45" s="97" t="s">
        <v>157</v>
      </c>
      <c r="B45" s="91">
        <v>-21</v>
      </c>
      <c r="C45" s="91">
        <v>-27</v>
      </c>
      <c r="D45" s="92" t="s">
        <v>76</v>
      </c>
      <c r="E45" s="92" t="s">
        <v>76</v>
      </c>
      <c r="F45" s="92" t="s">
        <v>76</v>
      </c>
      <c r="G45" s="92" t="s">
        <v>76</v>
      </c>
      <c r="H45" s="92" t="s">
        <v>76</v>
      </c>
      <c r="I45" s="92" t="s">
        <v>76</v>
      </c>
      <c r="J45" s="92" t="s">
        <v>76</v>
      </c>
      <c r="K45" s="92" t="s">
        <v>76</v>
      </c>
      <c r="L45" s="92" t="s">
        <v>76</v>
      </c>
      <c r="M45" s="92" t="s">
        <v>76</v>
      </c>
      <c r="N45" s="92" t="s">
        <v>76</v>
      </c>
      <c r="O45" s="92" t="s">
        <v>76</v>
      </c>
      <c r="P45" s="92" t="s">
        <v>76</v>
      </c>
      <c r="Q45" s="92" t="s">
        <v>76</v>
      </c>
      <c r="R45" s="92" t="s">
        <v>76</v>
      </c>
      <c r="S45" s="92" t="s">
        <v>76</v>
      </c>
      <c r="T45" s="92" t="s">
        <v>76</v>
      </c>
      <c r="U45" s="92" t="s">
        <v>76</v>
      </c>
      <c r="V45" s="92" t="s">
        <v>76</v>
      </c>
      <c r="W45" s="92" t="s">
        <v>76</v>
      </c>
      <c r="X45" s="92" t="s">
        <v>76</v>
      </c>
      <c r="Y45" s="92" t="s">
        <v>76</v>
      </c>
      <c r="Z45" s="92" t="s">
        <v>76</v>
      </c>
      <c r="AC45" s="111" t="e">
        <f t="shared" si="0"/>
        <v>#VALUE!</v>
      </c>
      <c r="AD45" s="111" t="e">
        <f t="shared" si="1"/>
        <v>#VALUE!</v>
      </c>
      <c r="AE45" s="111" t="e">
        <f t="shared" si="2"/>
        <v>#VALUE!</v>
      </c>
    </row>
    <row r="46" spans="1:31" ht="15" customHeight="1" outlineLevel="3">
      <c r="A46" s="98" t="s">
        <v>158</v>
      </c>
      <c r="B46" s="99">
        <v>-17</v>
      </c>
      <c r="C46" s="99">
        <v>-17</v>
      </c>
      <c r="D46" s="94" t="s">
        <v>76</v>
      </c>
      <c r="E46" s="94" t="s">
        <v>76</v>
      </c>
      <c r="F46" s="94" t="s">
        <v>76</v>
      </c>
      <c r="G46" s="94" t="s">
        <v>76</v>
      </c>
      <c r="H46" s="94" t="s">
        <v>76</v>
      </c>
      <c r="I46" s="94" t="s">
        <v>76</v>
      </c>
      <c r="J46" s="94" t="s">
        <v>76</v>
      </c>
      <c r="K46" s="94" t="s">
        <v>76</v>
      </c>
      <c r="L46" s="94" t="s">
        <v>76</v>
      </c>
      <c r="M46" s="94" t="s">
        <v>76</v>
      </c>
      <c r="N46" s="94" t="s">
        <v>76</v>
      </c>
      <c r="O46" s="94" t="s">
        <v>76</v>
      </c>
      <c r="P46" s="94" t="s">
        <v>76</v>
      </c>
      <c r="Q46" s="94" t="s">
        <v>76</v>
      </c>
      <c r="R46" s="94" t="s">
        <v>76</v>
      </c>
      <c r="S46" s="94" t="s">
        <v>76</v>
      </c>
      <c r="T46" s="94" t="s">
        <v>76</v>
      </c>
      <c r="U46" s="94" t="s">
        <v>76</v>
      </c>
      <c r="V46" s="94" t="s">
        <v>76</v>
      </c>
      <c r="W46" s="94" t="s">
        <v>76</v>
      </c>
      <c r="X46" s="94" t="s">
        <v>76</v>
      </c>
      <c r="Y46" s="94" t="s">
        <v>76</v>
      </c>
      <c r="Z46" s="94" t="s">
        <v>76</v>
      </c>
      <c r="AC46" s="111" t="e">
        <f t="shared" si="0"/>
        <v>#VALUE!</v>
      </c>
      <c r="AD46" s="111" t="e">
        <f t="shared" si="1"/>
        <v>#VALUE!</v>
      </c>
      <c r="AE46" s="111" t="e">
        <f t="shared" si="2"/>
        <v>#VALUE!</v>
      </c>
    </row>
    <row r="47" spans="1:31" ht="15" customHeight="1" outlineLevel="1">
      <c r="A47" s="100" t="s">
        <v>159</v>
      </c>
      <c r="B47" s="93">
        <v>487</v>
      </c>
      <c r="C47" s="93">
        <v>700</v>
      </c>
      <c r="D47" s="93">
        <v>111</v>
      </c>
      <c r="E47" s="93">
        <v>483</v>
      </c>
      <c r="F47" s="93">
        <v>678</v>
      </c>
      <c r="G47" s="93">
        <v>885</v>
      </c>
      <c r="H47" s="93">
        <v>302</v>
      </c>
      <c r="I47" s="93">
        <v>781</v>
      </c>
      <c r="J47" s="93">
        <v>969</v>
      </c>
      <c r="K47" s="93">
        <v>1172</v>
      </c>
      <c r="L47" s="93">
        <v>473</v>
      </c>
      <c r="M47" s="93">
        <v>846</v>
      </c>
      <c r="N47" s="93">
        <v>959</v>
      </c>
      <c r="O47" s="93">
        <v>1151</v>
      </c>
      <c r="P47" s="93">
        <v>82</v>
      </c>
      <c r="Q47" s="93">
        <v>260</v>
      </c>
      <c r="R47" s="93">
        <v>413</v>
      </c>
      <c r="S47" s="93">
        <v>651</v>
      </c>
      <c r="T47" s="93">
        <v>99</v>
      </c>
      <c r="U47" s="93">
        <v>327</v>
      </c>
      <c r="V47" s="93">
        <v>477</v>
      </c>
      <c r="W47" s="93">
        <v>667</v>
      </c>
      <c r="X47" s="93">
        <v>131</v>
      </c>
      <c r="Y47" s="93">
        <v>345</v>
      </c>
      <c r="Z47" s="93">
        <v>400</v>
      </c>
      <c r="AC47" s="111">
        <f t="shared" si="0"/>
        <v>2270</v>
      </c>
      <c r="AD47" s="111">
        <f t="shared" si="1"/>
        <v>1511.3333333333301</v>
      </c>
      <c r="AE47" s="111">
        <f t="shared" si="2"/>
        <v>1594.3333333333301</v>
      </c>
    </row>
    <row r="48" spans="1:31" ht="15" customHeight="1" outlineLevel="1">
      <c r="A48" s="85" t="s">
        <v>160</v>
      </c>
      <c r="B48" s="94" t="s">
        <v>76</v>
      </c>
      <c r="C48" s="94" t="s">
        <v>76</v>
      </c>
      <c r="D48" s="94" t="s">
        <v>76</v>
      </c>
      <c r="E48" s="94" t="s">
        <v>76</v>
      </c>
      <c r="F48" s="94" t="s">
        <v>76</v>
      </c>
      <c r="G48" s="94" t="s">
        <v>76</v>
      </c>
      <c r="H48" s="94" t="s">
        <v>76</v>
      </c>
      <c r="I48" s="94" t="s">
        <v>76</v>
      </c>
      <c r="J48" s="94" t="s">
        <v>76</v>
      </c>
      <c r="K48" s="94" t="s">
        <v>76</v>
      </c>
      <c r="L48" s="94" t="s">
        <v>76</v>
      </c>
      <c r="M48" s="94" t="s">
        <v>76</v>
      </c>
      <c r="N48" s="94" t="s">
        <v>76</v>
      </c>
      <c r="O48" s="94" t="s">
        <v>76</v>
      </c>
      <c r="P48" s="94" t="s">
        <v>76</v>
      </c>
      <c r="Q48" s="94" t="s">
        <v>76</v>
      </c>
      <c r="R48" s="94" t="s">
        <v>76</v>
      </c>
      <c r="S48" s="94" t="s">
        <v>76</v>
      </c>
      <c r="T48" s="94" t="s">
        <v>76</v>
      </c>
      <c r="U48" s="94" t="s">
        <v>76</v>
      </c>
      <c r="V48" s="94" t="s">
        <v>76</v>
      </c>
      <c r="W48" s="94" t="s">
        <v>76</v>
      </c>
      <c r="X48" s="94" t="s">
        <v>76</v>
      </c>
      <c r="Y48" s="94" t="s">
        <v>76</v>
      </c>
      <c r="Z48" s="94" t="s">
        <v>76</v>
      </c>
      <c r="AC48" s="111" t="e">
        <f t="shared" si="0"/>
        <v>#VALUE!</v>
      </c>
      <c r="AD48" s="111" t="e">
        <f t="shared" si="1"/>
        <v>#VALUE!</v>
      </c>
      <c r="AE48" s="111" t="e">
        <f t="shared" si="2"/>
        <v>#VALUE!</v>
      </c>
    </row>
    <row r="49" spans="1:31" ht="15" customHeight="1" outlineLevel="1">
      <c r="A49" s="100" t="s">
        <v>161</v>
      </c>
      <c r="B49" s="91">
        <v>-3405</v>
      </c>
      <c r="C49" s="91">
        <v>-4286</v>
      </c>
      <c r="D49" s="91">
        <v>-999</v>
      </c>
      <c r="E49" s="91">
        <v>-1921</v>
      </c>
      <c r="F49" s="91">
        <v>-2865</v>
      </c>
      <c r="G49" s="91">
        <v>-3067</v>
      </c>
      <c r="H49" s="93">
        <v>0</v>
      </c>
      <c r="I49" s="93">
        <v>0</v>
      </c>
      <c r="J49" s="93">
        <v>0</v>
      </c>
      <c r="K49" s="91">
        <v>-608</v>
      </c>
      <c r="L49" s="91">
        <v>-752</v>
      </c>
      <c r="M49" s="91">
        <v>-1723</v>
      </c>
      <c r="N49" s="91">
        <v>-2923</v>
      </c>
      <c r="O49" s="91">
        <v>-4014</v>
      </c>
      <c r="P49" s="91">
        <v>-983</v>
      </c>
      <c r="Q49" s="91">
        <v>-2550</v>
      </c>
      <c r="R49" s="91">
        <v>-4101</v>
      </c>
      <c r="S49" s="91">
        <v>-5480</v>
      </c>
      <c r="T49" s="91">
        <v>-1133</v>
      </c>
      <c r="U49" s="91">
        <v>-2331</v>
      </c>
      <c r="V49" s="91">
        <v>-3214</v>
      </c>
      <c r="W49" s="91">
        <v>-4250</v>
      </c>
      <c r="X49" s="91">
        <v>-1184</v>
      </c>
      <c r="Y49" s="91">
        <v>-2280</v>
      </c>
      <c r="Z49" s="91">
        <v>-2786</v>
      </c>
      <c r="AC49" s="111">
        <f t="shared" si="0"/>
        <v>-10862.666666666701</v>
      </c>
      <c r="AD49" s="111">
        <f t="shared" si="1"/>
        <v>-12749.333333333299</v>
      </c>
      <c r="AE49" s="111">
        <f t="shared" si="2"/>
        <v>-10785.333333333299</v>
      </c>
    </row>
    <row r="50" spans="1:31" ht="15" customHeight="1" outlineLevel="1">
      <c r="A50" s="85" t="s">
        <v>162</v>
      </c>
      <c r="B50" s="99">
        <v>-986</v>
      </c>
      <c r="C50" s="99">
        <v>-1332</v>
      </c>
      <c r="D50" s="99">
        <v>-345</v>
      </c>
      <c r="E50" s="99">
        <v>-689</v>
      </c>
      <c r="F50" s="99">
        <v>-1071</v>
      </c>
      <c r="G50" s="99">
        <v>-1452</v>
      </c>
      <c r="H50" s="99">
        <v>-384</v>
      </c>
      <c r="I50" s="99">
        <v>-769</v>
      </c>
      <c r="J50" s="99">
        <v>-1203</v>
      </c>
      <c r="K50" s="99">
        <v>-1638</v>
      </c>
      <c r="L50" s="99">
        <v>-435</v>
      </c>
      <c r="M50" s="99">
        <v>-873</v>
      </c>
      <c r="N50" s="99">
        <v>-1356</v>
      </c>
      <c r="O50" s="99">
        <v>-1837</v>
      </c>
      <c r="P50" s="99">
        <v>-480</v>
      </c>
      <c r="Q50" s="99">
        <v>-960</v>
      </c>
      <c r="R50" s="99">
        <v>-1488</v>
      </c>
      <c r="S50" s="99">
        <v>-2012</v>
      </c>
      <c r="T50" s="99">
        <v>-524</v>
      </c>
      <c r="U50" s="99">
        <v>-1047</v>
      </c>
      <c r="V50" s="99">
        <v>-1609</v>
      </c>
      <c r="W50" s="99">
        <v>-2169</v>
      </c>
      <c r="X50" s="99">
        <v>-558</v>
      </c>
      <c r="Y50" s="99">
        <v>-1115</v>
      </c>
      <c r="Z50" s="99">
        <v>-1709</v>
      </c>
      <c r="AC50" s="111">
        <f t="shared" si="0"/>
        <v>-4677</v>
      </c>
      <c r="AD50" s="111">
        <f t="shared" si="1"/>
        <v>-5111.3333333333303</v>
      </c>
      <c r="AE50" s="111">
        <f t="shared" si="2"/>
        <v>-5484.3333333333303</v>
      </c>
    </row>
    <row r="51" spans="1:31" ht="15" customHeight="1">
      <c r="A51" s="92" t="s">
        <v>163</v>
      </c>
      <c r="B51" s="91">
        <v>-59</v>
      </c>
      <c r="C51" s="91">
        <v>-129</v>
      </c>
      <c r="D51" s="91">
        <v>-56</v>
      </c>
      <c r="E51" s="91">
        <v>-46</v>
      </c>
      <c r="F51" s="91">
        <v>-21</v>
      </c>
      <c r="G51" s="91">
        <v>-66</v>
      </c>
      <c r="H51" s="93">
        <v>55</v>
      </c>
      <c r="I51" s="93">
        <v>101</v>
      </c>
      <c r="J51" s="93">
        <v>122</v>
      </c>
      <c r="K51" s="93">
        <v>143</v>
      </c>
      <c r="L51" s="91">
        <v>-38</v>
      </c>
      <c r="M51" s="91">
        <v>-55</v>
      </c>
      <c r="N51" s="91">
        <v>-55</v>
      </c>
      <c r="O51" s="91">
        <v>-143</v>
      </c>
      <c r="P51" s="91">
        <v>-87</v>
      </c>
      <c r="Q51" s="91">
        <v>-98</v>
      </c>
      <c r="R51" s="91">
        <v>-78</v>
      </c>
      <c r="S51" s="91">
        <v>-91</v>
      </c>
      <c r="T51" s="91">
        <v>-16</v>
      </c>
      <c r="U51" s="93">
        <v>3</v>
      </c>
      <c r="V51" s="91">
        <v>-7</v>
      </c>
      <c r="W51" s="91">
        <v>-16</v>
      </c>
      <c r="X51" s="93">
        <v>19</v>
      </c>
      <c r="Y51" s="91">
        <v>-14</v>
      </c>
      <c r="Z51" s="91">
        <v>-29</v>
      </c>
      <c r="AC51" s="111">
        <f t="shared" si="0"/>
        <v>-390.66666666666703</v>
      </c>
      <c r="AD51" s="111">
        <f t="shared" si="1"/>
        <v>-158.333333333333</v>
      </c>
      <c r="AE51" s="111">
        <f t="shared" si="2"/>
        <v>-25.3333333333333</v>
      </c>
    </row>
    <row r="52" spans="1:31" ht="15" customHeight="1">
      <c r="A52" s="94" t="s">
        <v>164</v>
      </c>
      <c r="B52" s="99">
        <v>-554</v>
      </c>
      <c r="C52" s="86">
        <v>217</v>
      </c>
      <c r="D52" s="99">
        <v>-1020</v>
      </c>
      <c r="E52" s="99">
        <v>-1396</v>
      </c>
      <c r="F52" s="99">
        <v>-1603</v>
      </c>
      <c r="G52" s="86">
        <v>3882</v>
      </c>
      <c r="H52" s="99">
        <v>-200</v>
      </c>
      <c r="I52" s="86">
        <v>287</v>
      </c>
      <c r="J52" s="86">
        <v>168</v>
      </c>
      <c r="K52" s="86">
        <v>1541</v>
      </c>
      <c r="L52" s="86">
        <v>831</v>
      </c>
      <c r="M52" s="86">
        <v>862</v>
      </c>
      <c r="N52" s="99">
        <v>-1185</v>
      </c>
      <c r="O52" s="99">
        <v>-1315</v>
      </c>
      <c r="P52" s="99">
        <v>-1348</v>
      </c>
      <c r="Q52" s="99">
        <v>-2084</v>
      </c>
      <c r="R52" s="99">
        <v>-1619</v>
      </c>
      <c r="S52" s="99">
        <v>-1133</v>
      </c>
      <c r="T52" s="99">
        <v>-1263</v>
      </c>
      <c r="U52" s="86">
        <v>478</v>
      </c>
      <c r="V52" s="86">
        <v>1519</v>
      </c>
      <c r="W52" s="86">
        <v>2419</v>
      </c>
      <c r="X52" s="99">
        <v>-1375</v>
      </c>
      <c r="Y52" s="99">
        <v>-1881</v>
      </c>
      <c r="Z52" s="99">
        <v>-1259</v>
      </c>
      <c r="AC52" s="111">
        <f t="shared" si="0"/>
        <v>-6076.6666666666697</v>
      </c>
      <c r="AD52" s="111">
        <f t="shared" si="1"/>
        <v>-2491</v>
      </c>
      <c r="AE52" s="111">
        <f t="shared" si="2"/>
        <v>-244</v>
      </c>
    </row>
    <row r="53" spans="1:31" ht="15" customHeight="1">
      <c r="A53" s="92" t="s">
        <v>165</v>
      </c>
      <c r="B53" s="93">
        <v>4249</v>
      </c>
      <c r="C53" s="93">
        <v>4249</v>
      </c>
      <c r="D53" s="93">
        <v>4466</v>
      </c>
      <c r="E53" s="93">
        <v>4466</v>
      </c>
      <c r="F53" s="93">
        <v>4466</v>
      </c>
      <c r="G53" s="93">
        <v>4466</v>
      </c>
      <c r="H53" s="93">
        <v>8348</v>
      </c>
      <c r="I53" s="93">
        <v>8348</v>
      </c>
      <c r="J53" s="93">
        <v>8348</v>
      </c>
      <c r="K53" s="93">
        <v>8348</v>
      </c>
      <c r="L53" s="93">
        <v>9889</v>
      </c>
      <c r="M53" s="93">
        <v>9889</v>
      </c>
      <c r="N53" s="93">
        <v>9889</v>
      </c>
      <c r="O53" s="93">
        <v>9889</v>
      </c>
      <c r="P53" s="93">
        <v>8574</v>
      </c>
      <c r="Q53" s="93">
        <v>8574</v>
      </c>
      <c r="R53" s="93">
        <v>8574</v>
      </c>
      <c r="S53" s="93">
        <v>8574</v>
      </c>
      <c r="T53" s="93">
        <v>7441</v>
      </c>
      <c r="U53" s="93">
        <v>7441</v>
      </c>
      <c r="V53" s="93">
        <v>7441</v>
      </c>
      <c r="W53" s="93">
        <v>7441</v>
      </c>
      <c r="X53" s="93">
        <v>9860</v>
      </c>
      <c r="Y53" s="93">
        <v>9860</v>
      </c>
      <c r="Z53" s="93">
        <v>9860</v>
      </c>
      <c r="AC53" s="111">
        <f t="shared" si="0"/>
        <v>36487.666666666701</v>
      </c>
      <c r="AD53" s="111">
        <f t="shared" si="1"/>
        <v>31652.333333333299</v>
      </c>
      <c r="AE53" s="111">
        <f t="shared" si="2"/>
        <v>35408.333333333299</v>
      </c>
    </row>
    <row r="54" spans="1:31" ht="15" customHeight="1">
      <c r="A54" s="94" t="s">
        <v>166</v>
      </c>
      <c r="B54" s="86">
        <v>3695</v>
      </c>
      <c r="C54" s="86">
        <v>4466</v>
      </c>
      <c r="D54" s="86">
        <v>3446</v>
      </c>
      <c r="E54" s="86">
        <v>3070</v>
      </c>
      <c r="F54" s="86">
        <v>2863</v>
      </c>
      <c r="G54" s="86">
        <v>8348</v>
      </c>
      <c r="H54" s="86">
        <v>8148</v>
      </c>
      <c r="I54" s="86">
        <v>8635</v>
      </c>
      <c r="J54" s="86">
        <v>8516</v>
      </c>
      <c r="K54" s="86">
        <v>9889</v>
      </c>
      <c r="L54" s="86">
        <v>10720</v>
      </c>
      <c r="M54" s="86">
        <v>10751</v>
      </c>
      <c r="N54" s="86">
        <v>8704</v>
      </c>
      <c r="O54" s="86">
        <v>8574</v>
      </c>
      <c r="P54" s="86">
        <v>7226</v>
      </c>
      <c r="Q54" s="86">
        <v>6490</v>
      </c>
      <c r="R54" s="86">
        <v>6955</v>
      </c>
      <c r="S54" s="86">
        <v>7441</v>
      </c>
      <c r="T54" s="86">
        <v>6178</v>
      </c>
      <c r="U54" s="86">
        <v>7919</v>
      </c>
      <c r="V54" s="86">
        <v>8960</v>
      </c>
      <c r="W54" s="86">
        <v>9860</v>
      </c>
      <c r="X54" s="86">
        <v>8485</v>
      </c>
      <c r="Y54" s="86">
        <v>7979</v>
      </c>
      <c r="Z54" s="86">
        <v>8601</v>
      </c>
      <c r="AC54" s="111">
        <f t="shared" si="0"/>
        <v>30411</v>
      </c>
      <c r="AD54" s="111">
        <f t="shared" si="1"/>
        <v>29161.333333333299</v>
      </c>
      <c r="AE54" s="111">
        <f t="shared" si="2"/>
        <v>35164.333333333299</v>
      </c>
    </row>
    <row r="55" spans="1:31" ht="15" customHeight="1">
      <c r="A55" s="83" t="s">
        <v>167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C55" s="111">
        <f t="shared" si="0"/>
        <v>0</v>
      </c>
      <c r="AD55" s="111">
        <f t="shared" si="1"/>
        <v>0</v>
      </c>
      <c r="AE55" s="111">
        <f t="shared" si="2"/>
        <v>0</v>
      </c>
    </row>
    <row r="56" spans="1:31" ht="15" customHeight="1" outlineLevel="1">
      <c r="A56" s="104" t="s">
        <v>168</v>
      </c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C56" s="111">
        <f t="shared" si="0"/>
        <v>0</v>
      </c>
      <c r="AD56" s="111">
        <f t="shared" si="1"/>
        <v>0</v>
      </c>
      <c r="AE56" s="111">
        <f t="shared" si="2"/>
        <v>0</v>
      </c>
    </row>
    <row r="57" spans="1:31" ht="15" customHeight="1" outlineLevel="2">
      <c r="A57" s="90" t="s">
        <v>169</v>
      </c>
      <c r="B57" s="92" t="s">
        <v>76</v>
      </c>
      <c r="C57" s="105">
        <v>-153</v>
      </c>
      <c r="D57" s="92" t="s">
        <v>76</v>
      </c>
      <c r="E57" s="92" t="s">
        <v>76</v>
      </c>
      <c r="F57" s="92" t="s">
        <v>76</v>
      </c>
      <c r="G57" s="105">
        <v>-140</v>
      </c>
      <c r="H57" s="92" t="s">
        <v>76</v>
      </c>
      <c r="I57" s="92" t="s">
        <v>76</v>
      </c>
      <c r="J57" s="92" t="s">
        <v>76</v>
      </c>
      <c r="K57" s="105">
        <v>-293</v>
      </c>
      <c r="L57" s="92" t="s">
        <v>76</v>
      </c>
      <c r="M57" s="92" t="s">
        <v>76</v>
      </c>
      <c r="N57" s="92" t="s">
        <v>76</v>
      </c>
      <c r="O57" s="105">
        <v>-290</v>
      </c>
      <c r="P57" s="92" t="s">
        <v>76</v>
      </c>
      <c r="Q57" s="92" t="s">
        <v>76</v>
      </c>
      <c r="R57" s="92" t="s">
        <v>76</v>
      </c>
      <c r="S57" s="105">
        <v>-347</v>
      </c>
      <c r="T57" s="92" t="s">
        <v>76</v>
      </c>
      <c r="U57" s="92" t="s">
        <v>76</v>
      </c>
      <c r="V57" s="92" t="s">
        <v>76</v>
      </c>
      <c r="W57" s="105">
        <v>-381</v>
      </c>
      <c r="X57" s="92" t="s">
        <v>76</v>
      </c>
      <c r="Y57" s="92" t="s">
        <v>76</v>
      </c>
      <c r="Z57" s="92" t="s">
        <v>76</v>
      </c>
      <c r="AC57" s="111" t="e">
        <f t="shared" si="0"/>
        <v>#VALUE!</v>
      </c>
      <c r="AD57" s="111" t="e">
        <f t="shared" si="1"/>
        <v>#VALUE!</v>
      </c>
      <c r="AE57" s="111" t="e">
        <f t="shared" si="2"/>
        <v>#VALUE!</v>
      </c>
    </row>
    <row r="58" spans="1:31" ht="15" customHeight="1" outlineLevel="2">
      <c r="A58" s="89" t="s">
        <v>170</v>
      </c>
      <c r="B58" s="94" t="s">
        <v>76</v>
      </c>
      <c r="C58" s="106">
        <v>-757</v>
      </c>
      <c r="D58" s="94" t="s">
        <v>76</v>
      </c>
      <c r="E58" s="94" t="s">
        <v>76</v>
      </c>
      <c r="F58" s="94" t="s">
        <v>76</v>
      </c>
      <c r="G58" s="106">
        <v>-1028</v>
      </c>
      <c r="H58" s="94" t="s">
        <v>76</v>
      </c>
      <c r="I58" s="94" t="s">
        <v>76</v>
      </c>
      <c r="J58" s="94" t="s">
        <v>76</v>
      </c>
      <c r="K58" s="106">
        <v>-1177</v>
      </c>
      <c r="L58" s="94" t="s">
        <v>76</v>
      </c>
      <c r="M58" s="94" t="s">
        <v>76</v>
      </c>
      <c r="N58" s="94" t="s">
        <v>76</v>
      </c>
      <c r="O58" s="106">
        <v>-1231</v>
      </c>
      <c r="P58" s="94" t="s">
        <v>76</v>
      </c>
      <c r="Q58" s="94" t="s">
        <v>76</v>
      </c>
      <c r="R58" s="94" t="s">
        <v>76</v>
      </c>
      <c r="S58" s="106">
        <v>-1517</v>
      </c>
      <c r="T58" s="94" t="s">
        <v>76</v>
      </c>
      <c r="U58" s="94" t="s">
        <v>76</v>
      </c>
      <c r="V58" s="94" t="s">
        <v>76</v>
      </c>
      <c r="W58" s="106">
        <v>-1299</v>
      </c>
      <c r="X58" s="94" t="s">
        <v>76</v>
      </c>
      <c r="Y58" s="94" t="s">
        <v>76</v>
      </c>
      <c r="Z58" s="94" t="s">
        <v>76</v>
      </c>
      <c r="AC58" s="111" t="e">
        <f t="shared" si="0"/>
        <v>#VALUE!</v>
      </c>
      <c r="AD58" s="111" t="e">
        <f t="shared" si="1"/>
        <v>#VALUE!</v>
      </c>
      <c r="AE58" s="111" t="e">
        <f t="shared" si="2"/>
        <v>#VALUE!</v>
      </c>
    </row>
    <row r="59" spans="1:31" ht="15" customHeight="1" outlineLevel="2">
      <c r="A59" s="90" t="s">
        <v>171</v>
      </c>
      <c r="B59" s="105">
        <v>-171</v>
      </c>
      <c r="C59" s="105">
        <v>-160</v>
      </c>
      <c r="D59" s="105">
        <v>-90</v>
      </c>
      <c r="E59" s="105">
        <v>-86</v>
      </c>
      <c r="F59" s="105">
        <v>-115</v>
      </c>
      <c r="G59" s="105">
        <v>-121</v>
      </c>
      <c r="H59" s="105">
        <v>-114</v>
      </c>
      <c r="I59" s="105">
        <v>-118</v>
      </c>
      <c r="J59" s="105">
        <v>-116</v>
      </c>
      <c r="K59" s="105">
        <v>-179</v>
      </c>
      <c r="L59" s="109">
        <v>103</v>
      </c>
      <c r="M59" s="109">
        <v>103</v>
      </c>
      <c r="N59" s="105">
        <v>-126</v>
      </c>
      <c r="O59" s="105">
        <v>-160</v>
      </c>
      <c r="P59" s="109">
        <v>124</v>
      </c>
      <c r="Q59" s="105">
        <v>-124</v>
      </c>
      <c r="R59" s="105">
        <v>-145</v>
      </c>
      <c r="S59" s="105">
        <v>-211</v>
      </c>
      <c r="T59" s="109">
        <v>148</v>
      </c>
      <c r="U59" s="105">
        <v>-165</v>
      </c>
      <c r="V59" s="105">
        <v>-177</v>
      </c>
      <c r="W59" s="105">
        <v>-160</v>
      </c>
      <c r="X59" s="109">
        <v>48</v>
      </c>
      <c r="Y59" s="105">
        <v>-85</v>
      </c>
      <c r="Z59" s="105">
        <v>-87</v>
      </c>
      <c r="AC59" s="111">
        <f t="shared" si="0"/>
        <v>-292.33333333333297</v>
      </c>
      <c r="AD59" s="111">
        <f t="shared" si="1"/>
        <v>-383.66666666666703</v>
      </c>
      <c r="AE59" s="111">
        <f t="shared" si="2"/>
        <v>-344</v>
      </c>
    </row>
    <row r="60" spans="1:31" ht="15" customHeight="1" outlineLevel="2">
      <c r="A60" s="89" t="s">
        <v>172</v>
      </c>
      <c r="B60" s="106">
        <v>-347</v>
      </c>
      <c r="C60" s="106">
        <v>-347</v>
      </c>
      <c r="D60" s="106">
        <v>-344</v>
      </c>
      <c r="E60" s="106">
        <v>-384</v>
      </c>
      <c r="F60" s="106">
        <v>-384</v>
      </c>
      <c r="G60" s="106">
        <v>-385</v>
      </c>
      <c r="H60" s="106">
        <v>-383</v>
      </c>
      <c r="I60" s="106">
        <v>-435</v>
      </c>
      <c r="J60" s="106">
        <v>-437</v>
      </c>
      <c r="K60" s="106">
        <v>-438</v>
      </c>
      <c r="L60" s="110">
        <v>436</v>
      </c>
      <c r="M60" s="106">
        <v>-481</v>
      </c>
      <c r="N60" s="106">
        <v>-488</v>
      </c>
      <c r="O60" s="106">
        <v>-480</v>
      </c>
      <c r="P60" s="110">
        <v>482</v>
      </c>
      <c r="Q60" s="106">
        <v>-526</v>
      </c>
      <c r="R60" s="106">
        <v>-527</v>
      </c>
      <c r="S60" s="106">
        <v>-524</v>
      </c>
      <c r="T60" s="110">
        <v>519</v>
      </c>
      <c r="U60" s="106">
        <v>-565</v>
      </c>
      <c r="V60" s="106">
        <v>-561</v>
      </c>
      <c r="W60" s="106">
        <v>-558</v>
      </c>
      <c r="X60" s="110">
        <v>554</v>
      </c>
      <c r="Y60" s="106">
        <v>-597</v>
      </c>
      <c r="Z60" s="106">
        <v>-594</v>
      </c>
      <c r="AC60" s="111">
        <f t="shared" si="0"/>
        <v>-1025</v>
      </c>
      <c r="AD60" s="111">
        <f t="shared" si="1"/>
        <v>-1108.3333333333301</v>
      </c>
      <c r="AE60" s="111">
        <f t="shared" si="2"/>
        <v>-1173</v>
      </c>
    </row>
    <row r="61" spans="1:31" ht="15" customHeight="1">
      <c r="A61" s="107" t="s">
        <v>173</v>
      </c>
    </row>
  </sheetData>
  <hyperlinks>
    <hyperlink ref="B9" r:id="rId1" display="3893" xr:uid="{00000000-0004-0000-0400-000000000000}"/>
    <hyperlink ref="C9" r:id="rId2" display="5903" xr:uid="{00000000-0004-0000-0400-000001000000}"/>
    <hyperlink ref="D9" r:id="rId3" display="394" xr:uid="{00000000-0004-0000-0400-000002000000}"/>
    <hyperlink ref="E9" r:id="rId4" display="1306" xr:uid="{00000000-0004-0000-0400-000003000000}"/>
    <hyperlink ref="F9" r:id="rId5" display="2486" xr:uid="{00000000-0004-0000-0400-000004000000}"/>
    <hyperlink ref="G9" r:id="rId6" display="2485" xr:uid="{00000000-0004-0000-0400-000005000000}"/>
    <hyperlink ref="H9" r:id="rId7" display="882" xr:uid="{00000000-0004-0000-0400-000006000000}"/>
    <hyperlink ref="I9" r:id="rId8" display="3355" xr:uid="{00000000-0004-0000-0400-000007000000}"/>
    <hyperlink ref="J9" r:id="rId9" display="4645" xr:uid="{00000000-0004-0000-0400-000008000000}"/>
    <hyperlink ref="K9" r:id="rId10" display="6657" xr:uid="{00000000-0004-0000-0400-000009000000}"/>
    <hyperlink ref="L9" r:id="rId11" display="1111" xr:uid="{00000000-0004-0000-0400-00000A000000}"/>
    <hyperlink ref="M9" r:id="rId12" display="3868" xr:uid="{00000000-0004-0000-0400-00000B000000}"/>
    <hyperlink ref="N9" r:id="rId13" display="4037" xr:uid="{00000000-0004-0000-0400-00000C000000}"/>
    <hyperlink ref="O9" r:id="rId14" display="5188" xr:uid="{00000000-0004-0000-0400-00000D000000}"/>
    <hyperlink ref="P9" r:id="rId15" display="357" xr:uid="{00000000-0004-0000-0400-00000E000000}"/>
    <hyperlink ref="Q9" r:id="rId16" display="1358" xr:uid="{00000000-0004-0000-0400-00000F000000}"/>
    <hyperlink ref="R9" r:id="rId17" display="3588" xr:uid="{00000000-0004-0000-0400-000010000000}"/>
    <hyperlink ref="S9" r:id="rId18" display="5841" xr:uid="{00000000-0004-0000-0400-000011000000}"/>
    <hyperlink ref="T9" r:id="rId19" display="-66" xr:uid="{00000000-0004-0000-0400-000012000000}"/>
    <hyperlink ref="U9" r:id="rId20" display="2751" xr:uid="{00000000-0004-0000-0400-000013000000}"/>
    <hyperlink ref="V9" r:id="rId21" display="4810" xr:uid="{00000000-0004-0000-0400-000014000000}"/>
    <hyperlink ref="W9" r:id="rId22" display="7429" xr:uid="{00000000-0004-0000-0400-000015000000}"/>
    <hyperlink ref="X9" r:id="rId23" display="394" xr:uid="{00000000-0004-0000-0400-000016000000}"/>
    <hyperlink ref="Y9" r:id="rId24" display="1443" xr:uid="{00000000-0004-0000-0400-000017000000}"/>
    <hyperlink ref="Z9" r:id="rId25" display="3235" xr:uid="{00000000-0004-0000-0400-000018000000}"/>
    <hyperlink ref="B10" r:id="rId26" display="3040" xr:uid="{00000000-0004-0000-0400-000019000000}"/>
    <hyperlink ref="C10" r:id="rId27" display="4029" xr:uid="{00000000-0004-0000-0400-00001A000000}"/>
    <hyperlink ref="D10" r:id="rId28" display="1367" xr:uid="{00000000-0004-0000-0400-00001B000000}"/>
    <hyperlink ref="E10" r:id="rId29" display="2482" xr:uid="{00000000-0004-0000-0400-00001C000000}"/>
    <hyperlink ref="F10" r:id="rId30" display="3329" xr:uid="{00000000-0004-0000-0400-00001D000000}"/>
    <hyperlink ref="G10" r:id="rId31" display="2539" xr:uid="{00000000-0004-0000-0400-00001E000000}"/>
    <hyperlink ref="H10" r:id="rId32" display="1518" xr:uid="{00000000-0004-0000-0400-00001F000000}"/>
    <hyperlink ref="I10" r:id="rId33" display="2769" xr:uid="{00000000-0004-0000-0400-000020000000}"/>
    <hyperlink ref="J10" r:id="rId34" display="4218" xr:uid="{00000000-0004-0000-0400-000021000000}"/>
    <hyperlink ref="K10" r:id="rId35" display="5727" xr:uid="{00000000-0004-0000-0400-000022000000}"/>
    <hyperlink ref="L10" r:id="rId36" display="1874" xr:uid="{00000000-0004-0000-0400-000023000000}"/>
    <hyperlink ref="M10" r:id="rId37" display="3211" xr:uid="{00000000-0004-0000-0400-000024000000}"/>
    <hyperlink ref="N10" r:id="rId38" display="4607" xr:uid="{00000000-0004-0000-0400-000025000000}"/>
    <hyperlink ref="O10" r:id="rId39" display="6046" xr:uid="{00000000-0004-0000-0400-000026000000}"/>
    <hyperlink ref="P10" r:id="rId40" display="1468" xr:uid="{00000000-0004-0000-0400-000027000000}"/>
    <hyperlink ref="Q10" r:id="rId41" display="2799" xr:uid="{00000000-0004-0000-0400-000028000000}"/>
    <hyperlink ref="R10" r:id="rId42" display="4039" xr:uid="{00000000-0004-0000-0400-000029000000}"/>
    <hyperlink ref="S10" r:id="rId43" display="5070" xr:uid="{00000000-0004-0000-0400-00002A000000}"/>
    <hyperlink ref="T10" r:id="rId44" display="1450" xr:uid="{00000000-0004-0000-0400-00002B000000}"/>
    <hyperlink ref="U10" r:id="rId45" display="3028" xr:uid="{00000000-0004-0000-0400-00002C000000}"/>
    <hyperlink ref="V10" r:id="rId46" display="4200" xr:uid="{00000000-0004-0000-0400-00002D000000}"/>
    <hyperlink ref="W10" r:id="rId47" display="5700" xr:uid="{00000000-0004-0000-0400-00002E000000}"/>
    <hyperlink ref="X10" r:id="rId48" display="1051" xr:uid="{00000000-0004-0000-0400-00002F000000}"/>
    <hyperlink ref="Y10" r:id="rId49" display="2214" xr:uid="{00000000-0004-0000-0400-000030000000}"/>
    <hyperlink ref="Z10" r:id="rId50" display="3008" xr:uid="{00000000-0004-0000-0400-000031000000}"/>
    <hyperlink ref="B12" r:id="rId51" display="527" xr:uid="{00000000-0004-0000-0400-000032000000}"/>
    <hyperlink ref="C12" r:id="rId52" display="705" xr:uid="{00000000-0004-0000-0400-000033000000}"/>
    <hyperlink ref="D12" r:id="rId53" display="169" xr:uid="{00000000-0004-0000-0400-000034000000}"/>
    <hyperlink ref="E12" r:id="rId54" display="343" xr:uid="{00000000-0004-0000-0400-000035000000}"/>
    <hyperlink ref="F12" r:id="rId55" display="513" xr:uid="{00000000-0004-0000-0400-000036000000}"/>
    <hyperlink ref="G12" r:id="rId56" display="721" xr:uid="{00000000-0004-0000-0400-000037000000}"/>
    <hyperlink ref="H12" r:id="rId57" display="176" xr:uid="{00000000-0004-0000-0400-000038000000}"/>
    <hyperlink ref="I12" r:id="rId58" display="361" xr:uid="{00000000-0004-0000-0400-000039000000}"/>
    <hyperlink ref="J12" r:id="rId59" display="543" xr:uid="{00000000-0004-0000-0400-00003A000000}"/>
    <hyperlink ref="K12" r:id="rId60" display="744" xr:uid="{00000000-0004-0000-0400-00003B000000}"/>
    <hyperlink ref="L12" r:id="rId61" display="177" xr:uid="{00000000-0004-0000-0400-00003C000000}"/>
    <hyperlink ref="M12" r:id="rId62" display="358" xr:uid="{00000000-0004-0000-0400-00003D000000}"/>
    <hyperlink ref="N12" r:id="rId63" display="538" xr:uid="{00000000-0004-0000-0400-00003E000000}"/>
    <hyperlink ref="O12" r:id="rId64" display="717" xr:uid="{00000000-0004-0000-0400-00003F000000}"/>
    <hyperlink ref="P12" r:id="rId65" display="169" xr:uid="{00000000-0004-0000-0400-000040000000}"/>
    <hyperlink ref="Q12" r:id="rId66" display="342" xr:uid="{00000000-0004-0000-0400-000041000000}"/>
    <hyperlink ref="R12" r:id="rId67" display="516" xr:uid="{00000000-0004-0000-0400-000042000000}"/>
    <hyperlink ref="S12" r:id="rId68" display="703" xr:uid="{00000000-0004-0000-0400-000043000000}"/>
    <hyperlink ref="T12" r:id="rId69" display="191" xr:uid="{00000000-0004-0000-0400-000044000000}"/>
    <hyperlink ref="U12" r:id="rId70" display="382" xr:uid="{00000000-0004-0000-0400-000045000000}"/>
    <hyperlink ref="V12" r:id="rId71" display="589" xr:uid="{00000000-0004-0000-0400-000046000000}"/>
    <hyperlink ref="W12" r:id="rId72" display="796" xr:uid="{00000000-0004-0000-0400-000047000000}"/>
    <hyperlink ref="X12" r:id="rId73" display="188" xr:uid="{00000000-0004-0000-0400-000048000000}"/>
    <hyperlink ref="Y12" r:id="rId74" display="378" xr:uid="{00000000-0004-0000-0400-000049000000}"/>
    <hyperlink ref="Z12" r:id="rId75" display="576" xr:uid="{00000000-0004-0000-0400-00004A000000}"/>
    <hyperlink ref="B13" r:id="rId76" display="67" xr:uid="{00000000-0004-0000-0400-00004B000000}"/>
    <hyperlink ref="C13" r:id="rId77" display="34" xr:uid="{00000000-0004-0000-0400-00004C000000}"/>
    <hyperlink ref="D13" r:id="rId78" display="-42" xr:uid="{00000000-0004-0000-0400-00004D000000}"/>
    <hyperlink ref="E13" r:id="rId79" display="-134" xr:uid="{00000000-0004-0000-0400-00004E000000}"/>
    <hyperlink ref="F13" r:id="rId80" display="-372" xr:uid="{00000000-0004-0000-0400-00004F000000}"/>
    <hyperlink ref="G13" r:id="rId81" display="-380" xr:uid="{00000000-0004-0000-0400-000050000000}"/>
    <hyperlink ref="H13" r:id="rId82" display="-220" xr:uid="{00000000-0004-0000-0400-000051000000}"/>
    <hyperlink ref="I13" r:id="rId83" display="-177" xr:uid="{00000000-0004-0000-0400-000052000000}"/>
    <hyperlink ref="J13" r:id="rId84" display="-291" xr:uid="{00000000-0004-0000-0400-000053000000}"/>
    <hyperlink ref="K13" r:id="rId85" display="-385" xr:uid="{00000000-0004-0000-0400-000054000000}"/>
    <hyperlink ref="L13" r:id="rId86" display="-145" xr:uid="{00000000-0004-0000-0400-000055000000}"/>
    <hyperlink ref="M13" r:id="rId87" display="-222" xr:uid="{00000000-0004-0000-0400-000056000000}"/>
    <hyperlink ref="N13" r:id="rId88" display="-234" xr:uid="{00000000-0004-0000-0400-000057000000}"/>
    <hyperlink ref="O13" r:id="rId89" display="-650" xr:uid="{00000000-0004-0000-0400-000058000000}"/>
    <hyperlink ref="P13" r:id="rId90" display="-43" xr:uid="{00000000-0004-0000-0400-000059000000}"/>
    <hyperlink ref="Q13" r:id="rId91" display="-150" xr:uid="{00000000-0004-0000-0400-00005A000000}"/>
    <hyperlink ref="R13" r:id="rId92" display="-216" xr:uid="{00000000-0004-0000-0400-00005B000000}"/>
    <hyperlink ref="S13" r:id="rId93" display="-117" xr:uid="{00000000-0004-0000-0400-00005C000000}"/>
    <hyperlink ref="T13" r:id="rId94" display="-68" xr:uid="{00000000-0004-0000-0400-00005D000000}"/>
    <hyperlink ref="U13" r:id="rId95" display="-144" xr:uid="{00000000-0004-0000-0400-00005E000000}"/>
    <hyperlink ref="V13" r:id="rId96" display="-281" xr:uid="{00000000-0004-0000-0400-00005F000000}"/>
    <hyperlink ref="W13" r:id="rId97" display="-497" xr:uid="{00000000-0004-0000-0400-000060000000}"/>
    <hyperlink ref="X13" r:id="rId98" display="-53" xr:uid="{00000000-0004-0000-0400-000061000000}"/>
    <hyperlink ref="Y13" r:id="rId99" display="-188" xr:uid="{00000000-0004-0000-0400-000062000000}"/>
    <hyperlink ref="Z13" r:id="rId100" display="-304" xr:uid="{00000000-0004-0000-0400-000063000000}"/>
    <hyperlink ref="B14" r:id="rId101" display="226" xr:uid="{00000000-0004-0000-0400-000064000000}"/>
    <hyperlink ref="C14" r:id="rId102" display="325" xr:uid="{00000000-0004-0000-0400-000065000000}"/>
    <hyperlink ref="D14" r:id="rId103" display="80" xr:uid="{00000000-0004-0000-0400-000066000000}"/>
    <hyperlink ref="E14" r:id="rId104" display="190" xr:uid="{00000000-0004-0000-0400-000067000000}"/>
    <hyperlink ref="F14" r:id="rId105" display="303" xr:uid="{00000000-0004-0000-0400-000068000000}"/>
    <hyperlink ref="G14" r:id="rId106" display="429" xr:uid="{00000000-0004-0000-0400-000069000000}"/>
    <hyperlink ref="H14" r:id="rId107" display="136" xr:uid="{00000000-0004-0000-0400-00006A000000}"/>
    <hyperlink ref="I14" r:id="rId108" display="325" xr:uid="{00000000-0004-0000-0400-00006B000000}"/>
    <hyperlink ref="J14" r:id="rId109" display="467" xr:uid="{00000000-0004-0000-0400-00006C000000}"/>
    <hyperlink ref="K14" r:id="rId110" display="611" xr:uid="{00000000-0004-0000-0400-00006D000000}"/>
    <hyperlink ref="L14" r:id="rId111" display="136" xr:uid="{00000000-0004-0000-0400-00006E000000}"/>
    <hyperlink ref="M14" r:id="rId112" display="306" xr:uid="{00000000-0004-0000-0400-00006F000000}"/>
    <hyperlink ref="N14" r:id="rId113" display="467" xr:uid="{00000000-0004-0000-0400-000070000000}"/>
    <hyperlink ref="O14" r:id="rId114" display="638" xr:uid="{00000000-0004-0000-0400-000071000000}"/>
    <hyperlink ref="P14" r:id="rId115" display="170" xr:uid="{00000000-0004-0000-0400-000072000000}"/>
    <hyperlink ref="Q14" r:id="rId116" display="364" xr:uid="{00000000-0004-0000-0400-000073000000}"/>
    <hyperlink ref="R14" r:id="rId117" display="556" xr:uid="{00000000-0004-0000-0400-000074000000}"/>
    <hyperlink ref="S14" r:id="rId118" display="755" xr:uid="{00000000-0004-0000-0400-000075000000}"/>
    <hyperlink ref="T14" r:id="rId119" display="196" xr:uid="{00000000-0004-0000-0400-000076000000}"/>
    <hyperlink ref="U14" r:id="rId120" display="402" xr:uid="{00000000-0004-0000-0400-000077000000}"/>
    <hyperlink ref="V14" r:id="rId121" display="618" xr:uid="{00000000-0004-0000-0400-000078000000}"/>
    <hyperlink ref="W14" r:id="rId122" display="804" xr:uid="{00000000-0004-0000-0400-000079000000}"/>
    <hyperlink ref="X14" r:id="rId123" display="183" xr:uid="{00000000-0004-0000-0400-00007A000000}"/>
    <hyperlink ref="Y14" r:id="rId124" display="375" xr:uid="{00000000-0004-0000-0400-00007B000000}"/>
    <hyperlink ref="Z14" r:id="rId125" display="544" xr:uid="{00000000-0004-0000-0400-00007C000000}"/>
    <hyperlink ref="B16" r:id="rId126" display="9" xr:uid="{00000000-0004-0000-0400-00007D000000}"/>
    <hyperlink ref="C16" r:id="rId127" display="15" xr:uid="{00000000-0004-0000-0400-00007E000000}"/>
    <hyperlink ref="D16" r:id="rId128" display="6" xr:uid="{00000000-0004-0000-0400-00007F000000}"/>
    <hyperlink ref="E16" r:id="rId129" display="19" xr:uid="{00000000-0004-0000-0400-000080000000}"/>
    <hyperlink ref="F16" r:id="rId130" display="383" xr:uid="{00000000-0004-0000-0400-000081000000}"/>
    <hyperlink ref="G16" r:id="rId131" display="398" xr:uid="{00000000-0004-0000-0400-000082000000}"/>
    <hyperlink ref="H16" r:id="rId132" display="41" xr:uid="{00000000-0004-0000-0400-000083000000}"/>
    <hyperlink ref="I16" r:id="rId133" display="103" xr:uid="{00000000-0004-0000-0400-000084000000}"/>
    <hyperlink ref="J16" r:id="rId134" display="33" xr:uid="{00000000-0004-0000-0400-000085000000}"/>
    <hyperlink ref="K16" r:id="rId135" display="53" xr:uid="{00000000-0004-0000-0400-000086000000}"/>
    <hyperlink ref="L16" r:id="rId136" display="-9" xr:uid="{00000000-0004-0000-0400-000087000000}"/>
    <hyperlink ref="M16" r:id="rId137" display="3" xr:uid="{00000000-0004-0000-0400-000088000000}"/>
    <hyperlink ref="N16" r:id="rId138" display="6" xr:uid="{00000000-0004-0000-0400-000089000000}"/>
    <hyperlink ref="O16" r:id="rId139" display="123" xr:uid="{00000000-0004-0000-0400-00008A000000}"/>
    <hyperlink ref="P16" r:id="rId140" display="-9" xr:uid="{00000000-0004-0000-0400-00008B000000}"/>
    <hyperlink ref="Q16" r:id="rId141" display="137" xr:uid="{00000000-0004-0000-0400-00008C000000}"/>
    <hyperlink ref="R16" r:id="rId142" display="107" xr:uid="{00000000-0004-0000-0400-00008D000000}"/>
    <hyperlink ref="S16" r:id="rId143" display="156" xr:uid="{00000000-0004-0000-0400-00008E000000}"/>
    <hyperlink ref="T16" r:id="rId144" display="-5" xr:uid="{00000000-0004-0000-0400-00008F000000}"/>
    <hyperlink ref="U16" r:id="rId145" display="-12" xr:uid="{00000000-0004-0000-0400-000090000000}"/>
    <hyperlink ref="V16" r:id="rId146" display="51" xr:uid="{00000000-0004-0000-0400-000091000000}"/>
    <hyperlink ref="W16" r:id="rId147" display="48" xr:uid="{00000000-0004-0000-0400-000092000000}"/>
    <hyperlink ref="X16" r:id="rId148" display="-4" xr:uid="{00000000-0004-0000-0400-000093000000}"/>
    <hyperlink ref="Y16" r:id="rId149" display="-9" xr:uid="{00000000-0004-0000-0400-000094000000}"/>
    <hyperlink ref="Z16" r:id="rId150" display="35" xr:uid="{00000000-0004-0000-0400-000095000000}"/>
    <hyperlink ref="B17" r:id="rId151" display="218" xr:uid="{00000000-0004-0000-0400-000096000000}"/>
    <hyperlink ref="C17" r:id="rId152" display="233" xr:uid="{00000000-0004-0000-0400-000097000000}"/>
    <hyperlink ref="D17" r:id="rId153" display="49" xr:uid="{00000000-0004-0000-0400-000098000000}"/>
    <hyperlink ref="E17" r:id="rId154" display="6" xr:uid="{00000000-0004-0000-0400-000099000000}"/>
    <hyperlink ref="F17" r:id="rId155" display="-49" xr:uid="{00000000-0004-0000-0400-00009A000000}"/>
    <hyperlink ref="G17" r:id="rId156" display="23" xr:uid="{00000000-0004-0000-0400-00009B000000}"/>
    <hyperlink ref="H17" r:id="rId157" display="-45" xr:uid="{00000000-0004-0000-0400-00009C000000}"/>
    <hyperlink ref="I17" r:id="rId158" display="-98" xr:uid="{00000000-0004-0000-0400-00009D000000}"/>
    <hyperlink ref="J17" r:id="rId159" display="-130" xr:uid="{00000000-0004-0000-0400-00009E000000}"/>
    <hyperlink ref="K17" r:id="rId160" display="-138" xr:uid="{00000000-0004-0000-0400-00009F000000}"/>
    <hyperlink ref="L17" r:id="rId161" display="43" xr:uid="{00000000-0004-0000-0400-0000A0000000}"/>
    <hyperlink ref="M17" r:id="rId162" display="48" xr:uid="{00000000-0004-0000-0400-0000A1000000}"/>
    <hyperlink ref="N17" r:id="rId163" display="3" xr:uid="{00000000-0004-0000-0400-0000A2000000}"/>
    <hyperlink ref="O17" r:id="rId164" display="-26" xr:uid="{00000000-0004-0000-0400-0000A3000000}"/>
    <hyperlink ref="P17" r:id="rId165" display="16" xr:uid="{00000000-0004-0000-0400-0000A4000000}"/>
    <hyperlink ref="Q17" r:id="rId166" display="-125" xr:uid="{00000000-0004-0000-0400-0000A5000000}"/>
    <hyperlink ref="R17" r:id="rId167" display="-197" xr:uid="{00000000-0004-0000-0400-0000A6000000}"/>
    <hyperlink ref="S17" r:id="rId168" display="-213" xr:uid="{00000000-0004-0000-0400-0000A7000000}"/>
    <hyperlink ref="T17" r:id="rId169" display="-7" xr:uid="{00000000-0004-0000-0400-0000A8000000}"/>
    <hyperlink ref="U17" r:id="rId170" display="-43" xr:uid="{00000000-0004-0000-0400-0000A9000000}"/>
    <hyperlink ref="V17" r:id="rId171" display="-81" xr:uid="{00000000-0004-0000-0400-0000AA000000}"/>
    <hyperlink ref="W17" r:id="rId172" display="-138" xr:uid="{00000000-0004-0000-0400-0000AB000000}"/>
    <hyperlink ref="X17" r:id="rId173" display="-7" xr:uid="{00000000-0004-0000-0400-0000AC000000}"/>
    <hyperlink ref="Y17" r:id="rId174" display="54" xr:uid="{00000000-0004-0000-0400-0000AD000000}"/>
    <hyperlink ref="Z17" r:id="rId175" display="24" xr:uid="{00000000-0004-0000-0400-0000AE000000}"/>
    <hyperlink ref="B21" r:id="rId176" display="-460" xr:uid="{00000000-0004-0000-0400-0000AF000000}"/>
    <hyperlink ref="C21" r:id="rId177" display="-270" xr:uid="{00000000-0004-0000-0400-0000B0000000}"/>
    <hyperlink ref="D21" r:id="rId178" display="-456" xr:uid="{00000000-0004-0000-0400-0000B1000000}"/>
    <hyperlink ref="E21" r:id="rId179" display="-568" xr:uid="{00000000-0004-0000-0400-0000B2000000}"/>
    <hyperlink ref="F21" r:id="rId180" display="-475" xr:uid="{00000000-0004-0000-0400-0000B3000000}"/>
    <hyperlink ref="G21" r:id="rId181" display="1239" xr:uid="{00000000-0004-0000-0400-0000B4000000}"/>
    <hyperlink ref="H21" r:id="rId182" display="-990" xr:uid="{00000000-0004-0000-0400-0000B5000000}"/>
    <hyperlink ref="I21" r:id="rId183" display="-921" xr:uid="{00000000-0004-0000-0400-0000B6000000}"/>
    <hyperlink ref="J21" r:id="rId184" display="-837" xr:uid="{00000000-0004-0000-0400-0000B7000000}"/>
    <hyperlink ref="K21" r:id="rId185" display="-1606" xr:uid="{00000000-0004-0000-0400-0000B8000000}"/>
    <hyperlink ref="L21" r:id="rId186" display="36" xr:uid="{00000000-0004-0000-0400-0000B9000000}"/>
    <hyperlink ref="M21" r:id="rId187" display="543" xr:uid="{00000000-0004-0000-0400-0000BA000000}"/>
    <hyperlink ref="N21" r:id="rId188" display="466" xr:uid="{00000000-0004-0000-0400-0000BB000000}"/>
    <hyperlink ref="O21" r:id="rId189" display="-504" xr:uid="{00000000-0004-0000-0400-0000BC000000}"/>
    <hyperlink ref="P21" r:id="rId190" display="-415" xr:uid="{00000000-0004-0000-0400-0000BD000000}"/>
    <hyperlink ref="Q21" r:id="rId191" display="-878" xr:uid="{00000000-0004-0000-0400-0000BE000000}"/>
    <hyperlink ref="R21" r:id="rId192" display="109" xr:uid="{00000000-0004-0000-0400-0000BF000000}"/>
    <hyperlink ref="S21" r:id="rId193" display="489" xr:uid="{00000000-0004-0000-0400-0000C0000000}"/>
    <hyperlink ref="T21" r:id="rId194" display="-621" xr:uid="{00000000-0004-0000-0400-0000C1000000}"/>
    <hyperlink ref="U21" r:id="rId195" display="-649" xr:uid="{00000000-0004-0000-0400-0000C2000000}"/>
    <hyperlink ref="V21" r:id="rId196" display="-429" xr:uid="{00000000-0004-0000-0400-0000C3000000}"/>
    <hyperlink ref="W21" r:id="rId197" display="-329" xr:uid="{00000000-0004-0000-0400-0000C4000000}"/>
    <hyperlink ref="X21" r:id="rId198" display="-312" xr:uid="{00000000-0004-0000-0400-0000C5000000}"/>
    <hyperlink ref="Y21" r:id="rId199" display="-943" xr:uid="{00000000-0004-0000-0400-0000C6000000}"/>
    <hyperlink ref="Z21" r:id="rId200" display="-164" xr:uid="{00000000-0004-0000-0400-0000C7000000}"/>
    <hyperlink ref="B22" r:id="rId201" display="-226" xr:uid="{00000000-0004-0000-0400-0000C8000000}"/>
    <hyperlink ref="C22" r:id="rId202" display="-490" xr:uid="{00000000-0004-0000-0400-0000C9000000}"/>
    <hyperlink ref="D22" r:id="rId203" display="-270" xr:uid="{00000000-0004-0000-0400-0000CA000000}"/>
    <hyperlink ref="E22" r:id="rId204" display="-608" xr:uid="{00000000-0004-0000-0400-0000CB000000}"/>
    <hyperlink ref="F22" r:id="rId205" display="-455" xr:uid="{00000000-0004-0000-0400-0000CC000000}"/>
    <hyperlink ref="G22" r:id="rId206" display="-1854" xr:uid="{00000000-0004-0000-0400-0000CD000000}"/>
    <hyperlink ref="H22" r:id="rId207" display="689" xr:uid="{00000000-0004-0000-0400-0000CE000000}"/>
    <hyperlink ref="I22" r:id="rId208" display="1321" xr:uid="{00000000-0004-0000-0400-0000CF000000}"/>
    <hyperlink ref="J22" r:id="rId209" display="674" xr:uid="{00000000-0004-0000-0400-0000D0000000}"/>
    <hyperlink ref="K22" r:id="rId210" display="507" xr:uid="{00000000-0004-0000-0400-0000D1000000}"/>
    <hyperlink ref="L22" r:id="rId211" display="101" xr:uid="{00000000-0004-0000-0400-0000D2000000}"/>
    <hyperlink ref="M22" r:id="rId212" display="268" xr:uid="{00000000-0004-0000-0400-0000D3000000}"/>
    <hyperlink ref="N22" r:id="rId213" display="-872" xr:uid="{00000000-0004-0000-0400-0000D4000000}"/>
    <hyperlink ref="O22" r:id="rId214" display="-1676" xr:uid="{00000000-0004-0000-0400-0000D5000000}"/>
    <hyperlink ref="P22" r:id="rId215" display="-1363" xr:uid="{00000000-0004-0000-0400-0000D6000000}"/>
    <hyperlink ref="Q22" r:id="rId216" display="-948" xr:uid="{00000000-0004-0000-0400-0000D7000000}"/>
    <hyperlink ref="R22" r:id="rId217" display="-527" xr:uid="{00000000-0004-0000-0400-0000D8000000}"/>
    <hyperlink ref="S22" r:id="rId218" display="-133" xr:uid="{00000000-0004-0000-0400-0000D9000000}"/>
    <hyperlink ref="T22" r:id="rId219" display="-263" xr:uid="{00000000-0004-0000-0400-0000DA000000}"/>
    <hyperlink ref="U22" r:id="rId220" display="493" xr:uid="{00000000-0004-0000-0400-0000DB000000}"/>
    <hyperlink ref="V22" r:id="rId221" display="698" xr:uid="{00000000-0004-0000-0400-0000DC000000}"/>
    <hyperlink ref="W22" r:id="rId222" display="908" xr:uid="{00000000-0004-0000-0400-0000DD000000}"/>
    <hyperlink ref="X22" r:id="rId223" display="-679" xr:uid="{00000000-0004-0000-0400-0000DE000000}"/>
    <hyperlink ref="Y22" r:id="rId224" display="-547" xr:uid="{00000000-0004-0000-0400-0000DF000000}"/>
    <hyperlink ref="Z22" r:id="rId225" display="-99" xr:uid="{00000000-0004-0000-0400-0000E0000000}"/>
    <hyperlink ref="B23" r:id="rId226" display="-167" xr:uid="{00000000-0004-0000-0400-0000E1000000}"/>
    <hyperlink ref="C23" r:id="rId227" display="-203" xr:uid="{00000000-0004-0000-0400-0000E2000000}"/>
    <hyperlink ref="D23" r:id="rId228" display="38" xr:uid="{00000000-0004-0000-0400-0000E3000000}"/>
    <hyperlink ref="E23" r:id="rId229" display="-67" xr:uid="{00000000-0004-0000-0400-0000E4000000}"/>
    <hyperlink ref="F23" r:id="rId230" display="-494" xr:uid="{00000000-0004-0000-0400-0000E5000000}"/>
    <hyperlink ref="G23" r:id="rId231" display="-654" xr:uid="{00000000-0004-0000-0400-0000E6000000}"/>
    <hyperlink ref="H23" r:id="rId232" display="-338" xr:uid="{00000000-0004-0000-0400-0000E7000000}"/>
    <hyperlink ref="I23" r:id="rId233" display="-163" xr:uid="{00000000-0004-0000-0400-0000E8000000}"/>
    <hyperlink ref="J23" r:id="rId234" display="-406" xr:uid="{00000000-0004-0000-0400-0000E9000000}"/>
    <hyperlink ref="K23" r:id="rId235" display="-182" xr:uid="{00000000-0004-0000-0400-0000EA000000}"/>
    <hyperlink ref="L23" r:id="rId236" display="-242" xr:uid="{00000000-0004-0000-0400-0000EB000000}"/>
    <hyperlink ref="M23" r:id="rId237" display="-444" xr:uid="{00000000-0004-0000-0400-0000EC000000}"/>
    <hyperlink ref="N23" r:id="rId238" display="-639" xr:uid="{00000000-0004-0000-0400-0000ED000000}"/>
    <hyperlink ref="O23" r:id="rId239" display="-845" xr:uid="{00000000-0004-0000-0400-0000EE000000}"/>
    <hyperlink ref="P23" r:id="rId240" display="-128" xr:uid="{00000000-0004-0000-0400-0000EF000000}"/>
    <hyperlink ref="Q23" r:id="rId241" display="-239" xr:uid="{00000000-0004-0000-0400-0000F0000000}"/>
    <hyperlink ref="R23" r:id="rId242" display="-273" xr:uid="{00000000-0004-0000-0400-0000F1000000}"/>
    <hyperlink ref="S23" r:id="rId243" display="-644" xr:uid="{00000000-0004-0000-0400-0000F2000000}"/>
    <hyperlink ref="T23" r:id="rId244" display="-225" xr:uid="{00000000-0004-0000-0400-0000F3000000}"/>
    <hyperlink ref="U23" r:id="rId245" display="-394" xr:uid="{00000000-0004-0000-0400-0000F4000000}"/>
    <hyperlink ref="V23" r:id="rId246" display="-342" xr:uid="{00000000-0004-0000-0400-0000F5000000}"/>
    <hyperlink ref="W23" r:id="rId247" display="-260" xr:uid="{00000000-0004-0000-0400-0000F6000000}"/>
    <hyperlink ref="X23" r:id="rId248" display="-265" xr:uid="{00000000-0004-0000-0400-0000F7000000}"/>
    <hyperlink ref="Y23" r:id="rId249" display="140" xr:uid="{00000000-0004-0000-0400-0000F8000000}"/>
    <hyperlink ref="Z23" r:id="rId250" display="-235" xr:uid="{00000000-0004-0000-0400-0000F9000000}"/>
    <hyperlink ref="B24" r:id="rId251" display="659" xr:uid="{00000000-0004-0000-0400-0000FA000000}"/>
    <hyperlink ref="C24" r:id="rId252" display="1525" xr:uid="{00000000-0004-0000-0400-0000FB000000}"/>
    <hyperlink ref="D24" r:id="rId253" display="-547" xr:uid="{00000000-0004-0000-0400-0000FC000000}"/>
    <hyperlink ref="E24" r:id="rId254" display="-357" xr:uid="{00000000-0004-0000-0400-0000FD000000}"/>
    <hyperlink ref="F24" r:id="rId255" display="-197" xr:uid="{00000000-0004-0000-0400-0000FE000000}"/>
    <hyperlink ref="G24" r:id="rId256" display="24" xr:uid="{00000000-0004-0000-0400-0000FF000000}"/>
    <hyperlink ref="H24" r:id="rId257" display="-85" xr:uid="{00000000-0004-0000-0400-000000010000}"/>
    <hyperlink ref="I24" r:id="rId258" display="-165" xr:uid="{00000000-0004-0000-0400-000001010000}"/>
    <hyperlink ref="J24" r:id="rId259" display="374" xr:uid="{00000000-0004-0000-0400-000002010000}"/>
    <hyperlink ref="K24" r:id="rId260" display="1326" xr:uid="{00000000-0004-0000-0400-000003010000}"/>
    <hyperlink ref="L24" r:id="rId261" display="-860" xr:uid="{00000000-0004-0000-0400-000004010000}"/>
    <hyperlink ref="M24" r:id="rId262" display="-203" xr:uid="{00000000-0004-0000-0400-000005010000}"/>
    <hyperlink ref="N24" r:id="rId263" display="-305" xr:uid="{00000000-0004-0000-0400-000006010000}"/>
    <hyperlink ref="O24" r:id="rId264" display="1365" xr:uid="{00000000-0004-0000-0400-000007010000}"/>
    <hyperlink ref="P24" r:id="rId265" display="492" xr:uid="{00000000-0004-0000-0400-000008010000}"/>
    <hyperlink ref="Q24" r:id="rId266" display="56" xr:uid="{00000000-0004-0000-0400-000009010000}"/>
    <hyperlink ref="R24" r:id="rId267" display="-526" xr:uid="{00000000-0004-0000-0400-00000A010000}"/>
    <hyperlink ref="S24" r:id="rId268" display="-225" xr:uid="{00000000-0004-0000-0400-00000B010000}"/>
    <hyperlink ref="T24" r:id="rId269" display="-714" xr:uid="{00000000-0004-0000-0400-00000C010000}"/>
    <hyperlink ref="U24" r:id="rId270" display="-312" xr:uid="{00000000-0004-0000-0400-00000D010000}"/>
    <hyperlink ref="V24" r:id="rId271" display="-213" xr:uid="{00000000-0004-0000-0400-00000E010000}"/>
    <hyperlink ref="W24" r:id="rId272" display="397" xr:uid="{00000000-0004-0000-0400-00000F010000}"/>
    <hyperlink ref="X24" r:id="rId273" display="292" xr:uid="{00000000-0004-0000-0400-000010010000}"/>
    <hyperlink ref="Y24" r:id="rId274" display="-31" xr:uid="{00000000-0004-0000-0400-000011010000}"/>
    <hyperlink ref="Z24" r:id="rId275" display="-150" xr:uid="{00000000-0004-0000-0400-000012010000}"/>
    <hyperlink ref="B25" r:id="rId276" display="-121" xr:uid="{00000000-0004-0000-0400-000013010000}"/>
    <hyperlink ref="C25" r:id="rId277" display="-264" xr:uid="{00000000-0004-0000-0400-000014010000}"/>
    <hyperlink ref="D25" r:id="rId278" display="-348" xr:uid="{00000000-0004-0000-0400-000015010000}"/>
    <hyperlink ref="E25" r:id="rId279" display="-788" xr:uid="{00000000-0004-0000-0400-000016010000}"/>
    <hyperlink ref="F25" r:id="rId280" display="-758" xr:uid="{00000000-0004-0000-0400-000017010000}"/>
    <hyperlink ref="G25" r:id="rId281" display="-1028" xr:uid="{00000000-0004-0000-0400-000018010000}"/>
    <hyperlink ref="H25" r:id="rId282" display="-889" xr:uid="{00000000-0004-0000-0400-000019010000}"/>
    <hyperlink ref="I25" r:id="rId283" display="-2877" xr:uid="{00000000-0004-0000-0400-00001A010000}"/>
    <hyperlink ref="J25" r:id="rId284" display="-3987" xr:uid="{00000000-0004-0000-0400-00001B010000}"/>
    <hyperlink ref="K25" r:id="rId285" display="-3800" xr:uid="{00000000-0004-0000-0400-00001C010000}"/>
    <hyperlink ref="L25" r:id="rId286" display="501" xr:uid="{00000000-0004-0000-0400-00001D010000}"/>
    <hyperlink ref="M25" r:id="rId287" display="-1105" xr:uid="{00000000-0004-0000-0400-00001E010000}"/>
    <hyperlink ref="N25" r:id="rId288" display="-1711" xr:uid="{00000000-0004-0000-0400-00001F010000}"/>
    <hyperlink ref="O25" r:id="rId289" display="-1524" xr:uid="{00000000-0004-0000-0400-000020010000}"/>
    <hyperlink ref="P25" r:id="rId290" display="-214" xr:uid="{00000000-0004-0000-0400-000021010000}"/>
    <hyperlink ref="Q25" r:id="rId291" display="-23" xr:uid="{00000000-0004-0000-0400-000022010000}"/>
    <hyperlink ref="R25" r:id="rId292" display="137" xr:uid="{00000000-0004-0000-0400-000023010000}"/>
    <hyperlink ref="S25" r:id="rId293" display="564" xr:uid="{00000000-0004-0000-0400-000024010000}"/>
    <hyperlink ref="T25" r:id="rId294" display="418" xr:uid="{00000000-0004-0000-0400-000025010000}"/>
    <hyperlink ref="U25" r:id="rId295" display="875" xr:uid="{00000000-0004-0000-0400-000026010000}"/>
    <hyperlink ref="V25" r:id="rId296" display="1184" xr:uid="{00000000-0004-0000-0400-000027010000}"/>
    <hyperlink ref="W25" r:id="rId297" display="894" xr:uid="{00000000-0004-0000-0400-000028010000}"/>
    <hyperlink ref="X25" r:id="rId298" display="-166" xr:uid="{00000000-0004-0000-0400-000029010000}"/>
    <hyperlink ref="Y25" r:id="rId299" display="-240" xr:uid="{00000000-0004-0000-0400-00002A010000}"/>
    <hyperlink ref="Z25" r:id="rId300" display="-289" xr:uid="{00000000-0004-0000-0400-00002B010000}"/>
    <hyperlink ref="B26" r:id="rId301" display="-2384" xr:uid="{00000000-0004-0000-0400-00002C010000}"/>
    <hyperlink ref="C26" r:id="rId302" display="-2937" xr:uid="{00000000-0004-0000-0400-00002D010000}"/>
    <hyperlink ref="D26" r:id="rId303" display="-504" xr:uid="{00000000-0004-0000-0400-00002E010000}"/>
    <hyperlink ref="E26" r:id="rId304" display="-1157" xr:uid="{00000000-0004-0000-0400-00002F010000}"/>
    <hyperlink ref="F26" r:id="rId305" display="-1775" xr:uid="{00000000-0004-0000-0400-000030010000}"/>
    <hyperlink ref="G26" r:id="rId306" display="-2426" xr:uid="{00000000-0004-0000-0400-000031010000}"/>
    <hyperlink ref="H26" r:id="rId307" display="-1401" xr:uid="{00000000-0004-0000-0400-000032010000}"/>
    <hyperlink ref="I26" r:id="rId308" display="-4505" xr:uid="{00000000-0004-0000-0400-000033010000}"/>
    <hyperlink ref="J26" r:id="rId309" display="-7441" xr:uid="{00000000-0004-0000-0400-000034010000}"/>
    <hyperlink ref="K26" r:id="rId310" display="-9961" xr:uid="{00000000-0004-0000-0400-000035010000}"/>
    <hyperlink ref="L26" r:id="rId311" display="-2550" xr:uid="{00000000-0004-0000-0400-000036010000}"/>
    <hyperlink ref="M26" r:id="rId312" display="-6699" xr:uid="{00000000-0004-0000-0400-000037010000}"/>
    <hyperlink ref="N26" r:id="rId313" display="-9229" xr:uid="{00000000-0004-0000-0400-000038010000}"/>
    <hyperlink ref="O26" r:id="rId314" display="-12913" xr:uid="{00000000-0004-0000-0400-000039010000}"/>
    <hyperlink ref="P26" r:id="rId315" display="-2469" xr:uid="{00000000-0004-0000-0400-00003A010000}"/>
    <hyperlink ref="Q26" r:id="rId316" display="-3500" xr:uid="{00000000-0004-0000-0400-00003B010000}"/>
    <hyperlink ref="R26" r:id="rId317" display="-4844" xr:uid="{00000000-0004-0000-0400-00003C010000}"/>
    <hyperlink ref="S26" r:id="rId318" display="-6059" xr:uid="{00000000-0004-0000-0400-00003D010000}"/>
    <hyperlink ref="T26" r:id="rId319" display="-1144" xr:uid="{00000000-0004-0000-0400-00003E010000}"/>
    <hyperlink ref="U26" r:id="rId320" display="-2206" xr:uid="{00000000-0004-0000-0400-00003F010000}"/>
    <hyperlink ref="V26" r:id="rId321" display="-3337" xr:uid="{00000000-0004-0000-0400-000040010000}"/>
    <hyperlink ref="W26" r:id="rId322" display="-4767" xr:uid="{00000000-0004-0000-0400-000041010000}"/>
    <hyperlink ref="X26" r:id="rId323" display="-968" xr:uid="{00000000-0004-0000-0400-000042010000}"/>
    <hyperlink ref="Y26" r:id="rId324" display="-2084" xr:uid="{00000000-0004-0000-0400-000043010000}"/>
    <hyperlink ref="Z26" r:id="rId325" display="-2664" xr:uid="{00000000-0004-0000-0400-000044010000}"/>
    <hyperlink ref="B28" r:id="rId326" display="1613" xr:uid="{00000000-0004-0000-0400-000045010000}"/>
    <hyperlink ref="C28" r:id="rId327" display="1715" xr:uid="{00000000-0004-0000-0400-000046010000}"/>
    <hyperlink ref="D28" r:id="rId328" display="16" xr:uid="{00000000-0004-0000-0400-000047010000}"/>
    <hyperlink ref="E28" r:id="rId329" display="19" xr:uid="{00000000-0004-0000-0400-000048010000}"/>
    <hyperlink ref="F28" r:id="rId330" display="20" xr:uid="{00000000-0004-0000-0400-000049010000}"/>
    <hyperlink ref="G28" r:id="rId331" display="74" xr:uid="{00000000-0004-0000-0400-00004A010000}"/>
    <hyperlink ref="H28" r:id="rId332" display="302" xr:uid="{00000000-0004-0000-0400-00004B010000}"/>
    <hyperlink ref="I28" r:id="rId333" display="802" xr:uid="{00000000-0004-0000-0400-00004C010000}"/>
    <hyperlink ref="J28" r:id="rId334" display="2203" xr:uid="{00000000-0004-0000-0400-00004D010000}"/>
    <hyperlink ref="K28" r:id="rId335" display="4236" xr:uid="{00000000-0004-0000-0400-00004E010000}"/>
    <hyperlink ref="L28" r:id="rId336" display="2096" xr:uid="{00000000-0004-0000-0400-00004F010000}"/>
    <hyperlink ref="M28" r:id="rId337" display="3891" xr:uid="{00000000-0004-0000-0400-000050010000}"/>
    <hyperlink ref="N28" r:id="rId338" display="5152" xr:uid="{00000000-0004-0000-0400-000051010000}"/>
    <hyperlink ref="O28" r:id="rId339" display="8199" xr:uid="{00000000-0004-0000-0400-000052010000}"/>
    <hyperlink ref="P28" r:id="rId340" display="1432" xr:uid="{00000000-0004-0000-0400-000053010000}"/>
    <hyperlink ref="Q28" r:id="rId341" display="1951" xr:uid="{00000000-0004-0000-0400-000054010000}"/>
    <hyperlink ref="R28" r:id="rId342" display="2470" xr:uid="{00000000-0004-0000-0400-000055010000}"/>
    <hyperlink ref="S28" r:id="rId343" display="3356" xr:uid="{00000000-0004-0000-0400-000056010000}"/>
    <hyperlink ref="T28" r:id="rId344" display="778" xr:uid="{00000000-0004-0000-0400-000057010000}"/>
    <hyperlink ref="U28" r:id="rId345" display="1477" xr:uid="{00000000-0004-0000-0400-000058010000}"/>
    <hyperlink ref="V28" r:id="rId346" display="2036" xr:uid="{00000000-0004-0000-0400-000059010000}"/>
    <hyperlink ref="W28" r:id="rId347" display="2269" xr:uid="{00000000-0004-0000-0400-00005A010000}"/>
    <hyperlink ref="X28" r:id="rId348" display="144" xr:uid="{00000000-0004-0000-0400-00005B010000}"/>
    <hyperlink ref="Y28" r:id="rId349" display="197" xr:uid="{00000000-0004-0000-0400-00005C010000}"/>
    <hyperlink ref="Z28" r:id="rId350" display="258" xr:uid="{00000000-0004-0000-0400-00005D010000}"/>
    <hyperlink ref="B29" r:id="rId351" display="1491" xr:uid="{00000000-0004-0000-0400-00005E010000}"/>
    <hyperlink ref="C29" r:id="rId352" display="2072" xr:uid="{00000000-0004-0000-0400-00005F010000}"/>
    <hyperlink ref="D29" r:id="rId353" display="533" xr:uid="{00000000-0004-0000-0400-000060010000}"/>
    <hyperlink ref="E29" r:id="rId354" display="981" xr:uid="{00000000-0004-0000-0400-000061010000}"/>
    <hyperlink ref="F29" r:id="rId355" display="1764" xr:uid="{00000000-0004-0000-0400-000062010000}"/>
    <hyperlink ref="G29" r:id="rId356" display="2379" xr:uid="{00000000-0004-0000-0400-000063010000}"/>
    <hyperlink ref="H29" r:id="rId357" display="384" xr:uid="{00000000-0004-0000-0400-000064010000}"/>
    <hyperlink ref="I29" r:id="rId358" display="914" xr:uid="{00000000-0004-0000-0400-000065010000}"/>
    <hyperlink ref="J29" r:id="rId359" display="1588" xr:uid="{00000000-0004-0000-0400-000066010000}"/>
    <hyperlink ref="K29" r:id="rId360" display="2449" xr:uid="{00000000-0004-0000-0400-000067010000}"/>
    <hyperlink ref="L29" r:id="rId361" display="1037" xr:uid="{00000000-0004-0000-0400-000068010000}"/>
    <hyperlink ref="M29" r:id="rId362" display="2032" xr:uid="{00000000-0004-0000-0400-000069010000}"/>
    <hyperlink ref="N29" r:id="rId363" display="2921" xr:uid="{00000000-0004-0000-0400-00006A010000}"/>
    <hyperlink ref="O29" r:id="rId364" display="3967" xr:uid="{00000000-0004-0000-0400-00006B010000}"/>
    <hyperlink ref="P29" r:id="rId365" display="948" xr:uid="{00000000-0004-0000-0400-00006C010000}"/>
    <hyperlink ref="Q29" r:id="rId366" display="1972" xr:uid="{00000000-0004-0000-0400-00006D010000}"/>
    <hyperlink ref="R29" r:id="rId367" display="3149" xr:uid="{00000000-0004-0000-0400-00006E010000}"/>
    <hyperlink ref="S29" r:id="rId368" display="4184" xr:uid="{00000000-0004-0000-0400-00006F010000}"/>
    <hyperlink ref="T29" r:id="rId369" display="1038" xr:uid="{00000000-0004-0000-0400-000070010000}"/>
    <hyperlink ref="U29" r:id="rId370" display="2072" xr:uid="{00000000-0004-0000-0400-000071010000}"/>
    <hyperlink ref="V29" r:id="rId371" display="3093" xr:uid="{00000000-0004-0000-0400-000072010000}"/>
    <hyperlink ref="W29" r:id="rId372" display="4219" xr:uid="{00000000-0004-0000-0400-000073010000}"/>
    <hyperlink ref="X29" r:id="rId373" display="778" xr:uid="{00000000-0004-0000-0400-000074010000}"/>
    <hyperlink ref="Y29" r:id="rId374" display="1886" xr:uid="{00000000-0004-0000-0400-000075010000}"/>
    <hyperlink ref="Z29" r:id="rId375" display="2439" xr:uid="{00000000-0004-0000-0400-000076010000}"/>
    <hyperlink ref="B31" r:id="rId376" display="-846" xr:uid="{00000000-0004-0000-0400-000077010000}"/>
    <hyperlink ref="C31" r:id="rId377" display="-1119" xr:uid="{00000000-0004-0000-0400-000078010000}"/>
    <hyperlink ref="D31" r:id="rId378" display="-284" xr:uid="{00000000-0004-0000-0400-000079010000}"/>
    <hyperlink ref="E31" r:id="rId379" display="-522" xr:uid="{00000000-0004-0000-0400-00007A010000}"/>
    <hyperlink ref="F31" r:id="rId380" display="-797" xr:uid="{00000000-0004-0000-0400-00007B010000}"/>
    <hyperlink ref="G31" r:id="rId381" display="-1086" xr:uid="{00000000-0004-0000-0400-00007C010000}"/>
    <hyperlink ref="H31" r:id="rId382" display="-176" xr:uid="{00000000-0004-0000-0400-00007D010000}"/>
    <hyperlink ref="I31" r:id="rId383" display="-344" xr:uid="{00000000-0004-0000-0400-00007E010000}"/>
    <hyperlink ref="J31" r:id="rId384" display="-521" xr:uid="{00000000-0004-0000-0400-00007F010000}"/>
    <hyperlink ref="K31" r:id="rId385" display="-695" xr:uid="{00000000-0004-0000-0400-000080010000}"/>
    <hyperlink ref="L31" r:id="rId386" display="-184" xr:uid="{00000000-0004-0000-0400-000081010000}"/>
    <hyperlink ref="M31" r:id="rId387" display="-362" xr:uid="{00000000-0004-0000-0400-000082010000}"/>
    <hyperlink ref="N31" r:id="rId388" display="-516" xr:uid="{00000000-0004-0000-0400-000083010000}"/>
    <hyperlink ref="O31" r:id="rId389" display="-758" xr:uid="{00000000-0004-0000-0400-000084010000}"/>
    <hyperlink ref="P31" r:id="rId390" display="-264" xr:uid="{00000000-0004-0000-0400-000085010000}"/>
    <hyperlink ref="Q31" r:id="rId391" display="-500" xr:uid="{00000000-0004-0000-0400-000086010000}"/>
    <hyperlink ref="R31" r:id="rId392" display="-700" xr:uid="{00000000-0004-0000-0400-000087010000}"/>
    <hyperlink ref="S31" r:id="rId393" display="-969" xr:uid="{00000000-0004-0000-0400-000088010000}"/>
    <hyperlink ref="T31" r:id="rId394" display="-253" xr:uid="{00000000-0004-0000-0400-000089010000}"/>
    <hyperlink ref="U31" r:id="rId395" display="-458" xr:uid="{00000000-0004-0000-0400-00008A010000}"/>
    <hyperlink ref="V31" r:id="rId396" display="-599" xr:uid="{00000000-0004-0000-0400-00008B010000}"/>
    <hyperlink ref="W31" r:id="rId397" display="-812" xr:uid="{00000000-0004-0000-0400-00008C010000}"/>
    <hyperlink ref="X31" r:id="rId398" display="-120" xr:uid="{00000000-0004-0000-0400-00008D010000}"/>
    <hyperlink ref="Y31" r:id="rId399" display="-249" xr:uid="{00000000-0004-0000-0400-00008E010000}"/>
    <hyperlink ref="Z31" r:id="rId400" display="-330" xr:uid="{00000000-0004-0000-0400-00008F010000}"/>
    <hyperlink ref="B35" r:id="rId401" display="5" xr:uid="{00000000-0004-0000-0400-000090010000}"/>
    <hyperlink ref="D35" r:id="rId402" display="-109" xr:uid="{00000000-0004-0000-0400-000091010000}"/>
    <hyperlink ref="E35" r:id="rId403" display="-109" xr:uid="{00000000-0004-0000-0400-000092010000}"/>
    <hyperlink ref="F35" r:id="rId404" display="30" xr:uid="{00000000-0004-0000-0400-000093010000}"/>
    <hyperlink ref="G35" r:id="rId405" display="31" xr:uid="{00000000-0004-0000-0400-000094010000}"/>
    <hyperlink ref="H35" r:id="rId406" display="2" xr:uid="{00000000-0004-0000-0400-000095010000}"/>
    <hyperlink ref="I35" r:id="rId407" display="256" xr:uid="{00000000-0004-0000-0400-000096010000}"/>
    <hyperlink ref="J35" r:id="rId408" display="184" xr:uid="{00000000-0004-0000-0400-000097010000}"/>
    <hyperlink ref="K35" r:id="rId409" display="171" xr:uid="{00000000-0004-0000-0400-000098010000}"/>
    <hyperlink ref="L35" r:id="rId410" display="102" xr:uid="{00000000-0004-0000-0400-000099010000}"/>
    <hyperlink ref="M35" r:id="rId411" display="33" xr:uid="{00000000-0004-0000-0400-00009A010000}"/>
    <hyperlink ref="N35" r:id="rId412" display="-39" xr:uid="{00000000-0004-0000-0400-00009B010000}"/>
    <hyperlink ref="O35" r:id="rId413" display="-19" xr:uid="{00000000-0004-0000-0400-00009C010000}"/>
    <hyperlink ref="P35" r:id="rId414" display="139" xr:uid="{00000000-0004-0000-0400-00009D010000}"/>
    <hyperlink ref="Q35" r:id="rId415" display="54" xr:uid="{00000000-0004-0000-0400-00009E010000}"/>
    <hyperlink ref="R35" r:id="rId416" display="62" xr:uid="{00000000-0004-0000-0400-00009F010000}"/>
    <hyperlink ref="S35" r:id="rId417" display="52" xr:uid="{00000000-0004-0000-0400-0000A0010000}"/>
    <hyperlink ref="T35" r:id="rId418" display="-1" xr:uid="{00000000-0004-0000-0400-0000A1010000}"/>
    <hyperlink ref="U35" r:id="rId419" display="-10" xr:uid="{00000000-0004-0000-0400-0000A2010000}"/>
    <hyperlink ref="V35" r:id="rId420" display="-9" xr:uid="{00000000-0004-0000-0400-0000A3010000}"/>
    <hyperlink ref="W35" r:id="rId421" display="-15" xr:uid="{00000000-0004-0000-0400-0000A4010000}"/>
    <hyperlink ref="X35" r:id="rId422" display="0" xr:uid="{00000000-0004-0000-0400-0000A5010000}"/>
    <hyperlink ref="Y35" r:id="rId423" display="10" xr:uid="{00000000-0004-0000-0400-0000A6010000}"/>
    <hyperlink ref="Z35" r:id="rId424" display="8" xr:uid="{00000000-0004-0000-0400-0000A7010000}"/>
    <hyperlink ref="B36" r:id="rId425" display="5" xr:uid="{00000000-0004-0000-0400-0000A8010000}"/>
    <hyperlink ref="C36" r:id="rId426" display="5" xr:uid="{00000000-0004-0000-0400-0000A9010000}"/>
    <hyperlink ref="C37" r:id="rId427" display="0" xr:uid="{00000000-0004-0000-0400-0000AA010000}"/>
    <hyperlink ref="D37" r:id="rId428" display="-109" xr:uid="{00000000-0004-0000-0400-0000AB010000}"/>
    <hyperlink ref="E37" r:id="rId429" display="-109" xr:uid="{00000000-0004-0000-0400-0000AC010000}"/>
    <hyperlink ref="B38" r:id="rId430" display="-4267" xr:uid="{00000000-0004-0000-0400-0000AD010000}"/>
    <hyperlink ref="C38" r:id="rId431" display="-5293" xr:uid="{00000000-0004-0000-0400-0000AE010000}"/>
    <hyperlink ref="D38" r:id="rId432" display="-1010" xr:uid="{00000000-0004-0000-0400-0000AF010000}"/>
    <hyperlink ref="E38" r:id="rId433" display="-1868" xr:uid="{00000000-0004-0000-0400-0000B0010000}"/>
    <hyperlink ref="F38" r:id="rId434" display="-3310" xr:uid="{00000000-0004-0000-0400-0000B1010000}"/>
    <hyperlink ref="G38" r:id="rId435" display="2491" xr:uid="{00000000-0004-0000-0400-0000B2010000}"/>
    <hyperlink ref="H38" r:id="rId436" display="-248" xr:uid="{00000000-0004-0000-0400-0000B3010000}"/>
    <hyperlink ref="I38" r:id="rId437" display="-292" xr:uid="{00000000-0004-0000-0400-0000B4010000}"/>
    <hyperlink ref="J38" r:id="rId438" display="-612" xr:uid="{00000000-0004-0000-0400-0000B5010000}"/>
    <hyperlink ref="K38" r:id="rId439" display="-1459" xr:uid="{00000000-0004-0000-0400-0000B6010000}"/>
    <hyperlink ref="L38" r:id="rId440" display="-743" xr:uid="{00000000-0004-0000-0400-0000B7010000}"/>
    <hyperlink ref="M38" r:id="rId441" display="-1846" xr:uid="{00000000-0004-0000-0400-0000B8010000}"/>
    <hyperlink ref="N38" r:id="rId442" display="-3456" xr:uid="{00000000-0004-0000-0400-0000B9010000}"/>
    <hyperlink ref="O38" r:id="rId443" display="-4836" xr:uid="{00000000-0004-0000-0400-0000BA010000}"/>
    <hyperlink ref="P38" r:id="rId444" display="-1404" xr:uid="{00000000-0004-0000-0400-0000BB010000}"/>
    <hyperlink ref="Q38" r:id="rId445" display="-3321" xr:uid="{00000000-0004-0000-0400-0000BC010000}"/>
    <hyperlink ref="R38" r:id="rId446" display="-5266" xr:uid="{00000000-0004-0000-0400-0000BD010000}"/>
    <hyperlink ref="S38" r:id="rId447" display="-7447" xr:uid="{00000000-0004-0000-0400-0000BE010000}"/>
    <hyperlink ref="T38" r:id="rId448" display="-1599" xr:uid="{00000000-0004-0000-0400-0000BF010000}"/>
    <hyperlink ref="U38" r:id="rId449" display="-3151" xr:uid="{00000000-0004-0000-0400-0000C0010000}"/>
    <hyperlink ref="V38" r:id="rId450" display="-4468" xr:uid="{00000000-0004-0000-0400-0000C1010000}"/>
    <hyperlink ref="W38" r:id="rId451" display="-5888" xr:uid="{00000000-0004-0000-0400-0000C2010000}"/>
    <hyperlink ref="X38" r:id="rId452" display="-1622" xr:uid="{00000000-0004-0000-0400-0000C3010000}"/>
    <hyperlink ref="Y38" r:id="rId453" display="-3070" xr:uid="{00000000-0004-0000-0400-0000C4010000}"/>
    <hyperlink ref="Z38" r:id="rId454" display="-4176" xr:uid="{00000000-0004-0000-0400-0000C5010000}"/>
    <hyperlink ref="C39" r:id="rId455" display="0" xr:uid="{00000000-0004-0000-0400-0000C6010000}"/>
    <hyperlink ref="G39" r:id="rId456" display="6134" xr:uid="{00000000-0004-0000-0400-0000C7010000}"/>
    <hyperlink ref="K39" r:id="rId457" display="0" xr:uid="{00000000-0004-0000-0400-0000C8010000}"/>
    <hyperlink ref="O39" r:id="rId458" display="0" xr:uid="{00000000-0004-0000-0400-0000C9010000}"/>
    <hyperlink ref="B40" r:id="rId459" display="-320" xr:uid="{00000000-0004-0000-0400-0000CA010000}"/>
    <hyperlink ref="C40" r:id="rId460" display="-325" xr:uid="{00000000-0004-0000-0400-0000CB010000}"/>
    <hyperlink ref="D40" r:id="rId461" display="241" xr:uid="{00000000-0004-0000-0400-0000CC010000}"/>
    <hyperlink ref="E40" r:id="rId462" display="291" xr:uid="{00000000-0004-0000-0400-0000CD010000}"/>
    <hyperlink ref="F40" r:id="rId463" display="0" xr:uid="{00000000-0004-0000-0400-0000CE010000}"/>
    <hyperlink ref="G40" r:id="rId464" display="49" xr:uid="{00000000-0004-0000-0400-0000CF010000}"/>
    <hyperlink ref="H40" r:id="rId465" display="-30" xr:uid="{00000000-0004-0000-0400-0000D0010000}"/>
    <hyperlink ref="I40" r:id="rId466" display="-37" xr:uid="{00000000-0004-0000-0400-0000D1010000}"/>
    <hyperlink ref="J40" r:id="rId467" display="-51" xr:uid="{00000000-0004-0000-0400-0000D2010000}"/>
    <hyperlink ref="K40" r:id="rId468" display="-52" xr:uid="{00000000-0004-0000-0400-0000D3010000}"/>
    <hyperlink ref="L40" r:id="rId469" display="13" xr:uid="{00000000-0004-0000-0400-0000D4010000}"/>
    <hyperlink ref="M40" r:id="rId470" display="13" xr:uid="{00000000-0004-0000-0400-0000D5010000}"/>
    <hyperlink ref="N40" r:id="rId471" display="4" xr:uid="{00000000-0004-0000-0400-0000D6010000}"/>
    <hyperlink ref="O40" r:id="rId472" display="15" xr:uid="{00000000-0004-0000-0400-0000D7010000}"/>
    <hyperlink ref="P40" r:id="rId473" display="-1" xr:uid="{00000000-0004-0000-0400-0000D8010000}"/>
    <hyperlink ref="Q40" r:id="rId474" display="-3" xr:uid="{00000000-0004-0000-0400-0000D9010000}"/>
    <hyperlink ref="R40" r:id="rId475" display="4" xr:uid="{00000000-0004-0000-0400-0000DA010000}"/>
    <hyperlink ref="S40" r:id="rId476" display="-4" xr:uid="{00000000-0004-0000-0400-0000DB010000}"/>
    <hyperlink ref="T40" r:id="rId477" display="0" xr:uid="{00000000-0004-0000-0400-0000DC010000}"/>
    <hyperlink ref="U40" r:id="rId478" display="0" xr:uid="{00000000-0004-0000-0400-0000DD010000}"/>
    <hyperlink ref="V40" r:id="rId479" display="0" xr:uid="{00000000-0004-0000-0400-0000DE010000}"/>
    <hyperlink ref="W40" r:id="rId480" display="0" xr:uid="{00000000-0004-0000-0400-0000DF010000}"/>
    <hyperlink ref="X40" r:id="rId481" display="6" xr:uid="{00000000-0004-0000-0400-0000E0010000}"/>
    <hyperlink ref="Y40" r:id="rId482" display="43" xr:uid="{00000000-0004-0000-0400-0000E1010000}"/>
    <hyperlink ref="Z40" r:id="rId483" display="-2" xr:uid="{00000000-0004-0000-0400-0000E2010000}"/>
    <hyperlink ref="D41" r:id="rId484" display="-18" xr:uid="{00000000-0004-0000-0400-0000E3010000}"/>
    <hyperlink ref="E41" r:id="rId485" display="-32" xr:uid="{00000000-0004-0000-0400-0000E4010000}"/>
    <hyperlink ref="F41" r:id="rId486" display="-52" xr:uid="{00000000-0004-0000-0400-0000E5010000}"/>
    <hyperlink ref="G41" r:id="rId487" display="-58" xr:uid="{00000000-0004-0000-0400-0000E6010000}"/>
    <hyperlink ref="P41" r:id="rId488" display="-22" xr:uid="{00000000-0004-0000-0400-0000E7010000}"/>
    <hyperlink ref="Q41" r:id="rId489" display="-68" xr:uid="{00000000-0004-0000-0400-0000E8010000}"/>
    <hyperlink ref="R41" r:id="rId490" display="-94" xr:uid="{00000000-0004-0000-0400-0000E9010000}"/>
    <hyperlink ref="T41" r:id="rId491" display="-41" xr:uid="{00000000-0004-0000-0400-0000EA010000}"/>
    <hyperlink ref="U41" r:id="rId492" display="-100" xr:uid="{00000000-0004-0000-0400-0000EB010000}"/>
    <hyperlink ref="V41" r:id="rId493" display="-122" xr:uid="{00000000-0004-0000-0400-0000EC010000}"/>
    <hyperlink ref="X41" r:id="rId494" display="-17" xr:uid="{00000000-0004-0000-0400-0000ED010000}"/>
    <hyperlink ref="Y41" r:id="rId495" display="-63" xr:uid="{00000000-0004-0000-0400-0000EE010000}"/>
    <hyperlink ref="Z41" r:id="rId496" display="-79" xr:uid="{00000000-0004-0000-0400-0000EF010000}"/>
    <hyperlink ref="H42" r:id="rId497" display="-83" xr:uid="{00000000-0004-0000-0400-0000F0010000}"/>
    <hyperlink ref="I42" r:id="rId498" display="-173" xr:uid="{00000000-0004-0000-0400-0000F1010000}"/>
    <hyperlink ref="J42" r:id="rId499" display="-196" xr:uid="{00000000-0004-0000-0400-0000F2010000}"/>
    <hyperlink ref="K42" r:id="rId500" display="-197" xr:uid="{00000000-0004-0000-0400-0000F3010000}"/>
    <hyperlink ref="L42" r:id="rId501" display="0" xr:uid="{00000000-0004-0000-0400-0000F4010000}"/>
    <hyperlink ref="M42" r:id="rId502" display="0" xr:uid="{00000000-0004-0000-0400-0000F5010000}"/>
    <hyperlink ref="N42" r:id="rId503" display="0" xr:uid="{00000000-0004-0000-0400-0000F6010000}"/>
    <hyperlink ref="O42" r:id="rId504" display="0" xr:uid="{00000000-0004-0000-0400-0000F7010000}"/>
    <hyperlink ref="S42" r:id="rId505" display="-500" xr:uid="{00000000-0004-0000-0400-0000F8010000}"/>
    <hyperlink ref="W42" r:id="rId506" display="0" xr:uid="{00000000-0004-0000-0400-0000F9010000}"/>
    <hyperlink ref="H43" r:id="rId507" display="-53" xr:uid="{00000000-0004-0000-0400-0000FA010000}"/>
    <hyperlink ref="I43" r:id="rId508" display="-94" xr:uid="{00000000-0004-0000-0400-0000FB010000}"/>
    <hyperlink ref="J43" r:id="rId509" display="-131" xr:uid="{00000000-0004-0000-0400-0000FC010000}"/>
    <hyperlink ref="K43" r:id="rId510" display="-136" xr:uid="{00000000-0004-0000-0400-0000FD010000}"/>
    <hyperlink ref="L43" r:id="rId511" display="-42" xr:uid="{00000000-0004-0000-0400-0000FE010000}"/>
    <hyperlink ref="M43" r:id="rId512" display="-109" xr:uid="{00000000-0004-0000-0400-0000FF010000}"/>
    <hyperlink ref="N43" r:id="rId513" display="-140" xr:uid="{00000000-0004-0000-0400-000000020000}"/>
    <hyperlink ref="O43" r:id="rId514" display="-151" xr:uid="{00000000-0004-0000-0400-000001020000}"/>
    <hyperlink ref="P43" r:id="rId515" display="-22" xr:uid="{00000000-0004-0000-0400-000002020000}"/>
    <hyperlink ref="Q43" r:id="rId516" display="-68" xr:uid="{00000000-0004-0000-0400-000003020000}"/>
    <hyperlink ref="R43" r:id="rId517" display="-94" xr:uid="{00000000-0004-0000-0400-000004020000}"/>
    <hyperlink ref="S43" r:id="rId518" display="-102" xr:uid="{00000000-0004-0000-0400-000005020000}"/>
    <hyperlink ref="T43" r:id="rId519" display="-41" xr:uid="{00000000-0004-0000-0400-000006020000}"/>
    <hyperlink ref="W43" r:id="rId520" display="-136" xr:uid="{00000000-0004-0000-0400-000007020000}"/>
    <hyperlink ref="X43" r:id="rId521" display="-17" xr:uid="{00000000-0004-0000-0400-000008020000}"/>
    <hyperlink ref="B44" r:id="rId522" display="-5" xr:uid="{00000000-0004-0000-0400-000009020000}"/>
    <hyperlink ref="C44" r:id="rId523" display="-6" xr:uid="{00000000-0004-0000-0400-00000A020000}"/>
    <hyperlink ref="B45" r:id="rId524" display="-21" xr:uid="{00000000-0004-0000-0400-00000B020000}"/>
    <hyperlink ref="C45" r:id="rId525" display="-27" xr:uid="{00000000-0004-0000-0400-00000C020000}"/>
    <hyperlink ref="B46" r:id="rId526" display="-17" xr:uid="{00000000-0004-0000-0400-00000D020000}"/>
    <hyperlink ref="C46" r:id="rId527" display="-17" xr:uid="{00000000-0004-0000-0400-00000E020000}"/>
    <hyperlink ref="B47" r:id="rId528" display="487" xr:uid="{00000000-0004-0000-0400-00000F020000}"/>
    <hyperlink ref="C47" r:id="rId529" display="700" xr:uid="{00000000-0004-0000-0400-000010020000}"/>
    <hyperlink ref="D47" r:id="rId530" display="111" xr:uid="{00000000-0004-0000-0400-000011020000}"/>
    <hyperlink ref="E47" r:id="rId531" display="483" xr:uid="{00000000-0004-0000-0400-000012020000}"/>
    <hyperlink ref="F47" r:id="rId532" display="678" xr:uid="{00000000-0004-0000-0400-000013020000}"/>
    <hyperlink ref="G47" r:id="rId533" display="885" xr:uid="{00000000-0004-0000-0400-000014020000}"/>
    <hyperlink ref="H47" r:id="rId534" display="302" xr:uid="{00000000-0004-0000-0400-000015020000}"/>
    <hyperlink ref="I47" r:id="rId535" display="781" xr:uid="{00000000-0004-0000-0400-000016020000}"/>
    <hyperlink ref="J47" r:id="rId536" display="969" xr:uid="{00000000-0004-0000-0400-000017020000}"/>
    <hyperlink ref="K47" r:id="rId537" display="1172" xr:uid="{00000000-0004-0000-0400-000018020000}"/>
    <hyperlink ref="L47" r:id="rId538" display="473" xr:uid="{00000000-0004-0000-0400-000019020000}"/>
    <hyperlink ref="M47" r:id="rId539" display="846" xr:uid="{00000000-0004-0000-0400-00001A020000}"/>
    <hyperlink ref="N47" r:id="rId540" display="959" xr:uid="{00000000-0004-0000-0400-00001B020000}"/>
    <hyperlink ref="O47" r:id="rId541" display="1151" xr:uid="{00000000-0004-0000-0400-00001C020000}"/>
    <hyperlink ref="P47" r:id="rId542" display="82" xr:uid="{00000000-0004-0000-0400-00001D020000}"/>
    <hyperlink ref="Q47" r:id="rId543" display="260" xr:uid="{00000000-0004-0000-0400-00001E020000}"/>
    <hyperlink ref="R47" r:id="rId544" display="413" xr:uid="{00000000-0004-0000-0400-00001F020000}"/>
    <hyperlink ref="S47" r:id="rId545" display="651" xr:uid="{00000000-0004-0000-0400-000020020000}"/>
    <hyperlink ref="T47" r:id="rId546" display="99" xr:uid="{00000000-0004-0000-0400-000021020000}"/>
    <hyperlink ref="U47" r:id="rId547" display="327" xr:uid="{00000000-0004-0000-0400-000022020000}"/>
    <hyperlink ref="V47" r:id="rId548" display="477" xr:uid="{00000000-0004-0000-0400-000023020000}"/>
    <hyperlink ref="W47" r:id="rId549" display="667" xr:uid="{00000000-0004-0000-0400-000024020000}"/>
    <hyperlink ref="X47" r:id="rId550" display="131" xr:uid="{00000000-0004-0000-0400-000025020000}"/>
    <hyperlink ref="Y47" r:id="rId551" display="345" xr:uid="{00000000-0004-0000-0400-000026020000}"/>
    <hyperlink ref="Z47" r:id="rId552" display="400" xr:uid="{00000000-0004-0000-0400-000027020000}"/>
    <hyperlink ref="B49" r:id="rId553" display="-3405" xr:uid="{00000000-0004-0000-0400-000028020000}"/>
    <hyperlink ref="C49" r:id="rId554" display="-4286" xr:uid="{00000000-0004-0000-0400-000029020000}"/>
    <hyperlink ref="D49" r:id="rId555" display="-999" xr:uid="{00000000-0004-0000-0400-00002A020000}"/>
    <hyperlink ref="E49" r:id="rId556" display="-1921" xr:uid="{00000000-0004-0000-0400-00002B020000}"/>
    <hyperlink ref="F49" r:id="rId557" display="-2865" xr:uid="{00000000-0004-0000-0400-00002C020000}"/>
    <hyperlink ref="G49" r:id="rId558" display="-3067" xr:uid="{00000000-0004-0000-0400-00002D020000}"/>
    <hyperlink ref="H49" r:id="rId559" display="0" xr:uid="{00000000-0004-0000-0400-00002E020000}"/>
    <hyperlink ref="I49" r:id="rId560" display="0" xr:uid="{00000000-0004-0000-0400-00002F020000}"/>
    <hyperlink ref="J49" r:id="rId561" display="0" xr:uid="{00000000-0004-0000-0400-000030020000}"/>
    <hyperlink ref="K49" r:id="rId562" display="-608" xr:uid="{00000000-0004-0000-0400-000031020000}"/>
    <hyperlink ref="L49" r:id="rId563" display="-752" xr:uid="{00000000-0004-0000-0400-000032020000}"/>
    <hyperlink ref="M49" r:id="rId564" display="-1723" xr:uid="{00000000-0004-0000-0400-000033020000}"/>
    <hyperlink ref="N49" r:id="rId565" display="-2923" xr:uid="{00000000-0004-0000-0400-000034020000}"/>
    <hyperlink ref="O49" r:id="rId566" display="-4014" xr:uid="{00000000-0004-0000-0400-000035020000}"/>
    <hyperlink ref="P49" r:id="rId567" display="-983" xr:uid="{00000000-0004-0000-0400-000036020000}"/>
    <hyperlink ref="Q49" r:id="rId568" display="-2550" xr:uid="{00000000-0004-0000-0400-000037020000}"/>
    <hyperlink ref="R49" r:id="rId569" display="-4101" xr:uid="{00000000-0004-0000-0400-000038020000}"/>
    <hyperlink ref="S49" r:id="rId570" display="-5480" xr:uid="{00000000-0004-0000-0400-000039020000}"/>
    <hyperlink ref="T49" r:id="rId571" display="-1133" xr:uid="{00000000-0004-0000-0400-00003A020000}"/>
    <hyperlink ref="U49" r:id="rId572" display="-2331" xr:uid="{00000000-0004-0000-0400-00003B020000}"/>
    <hyperlink ref="V49" r:id="rId573" display="-3214" xr:uid="{00000000-0004-0000-0400-00003C020000}"/>
    <hyperlink ref="W49" r:id="rId574" display="-4250" xr:uid="{00000000-0004-0000-0400-00003D020000}"/>
    <hyperlink ref="X49" r:id="rId575" display="-1184" xr:uid="{00000000-0004-0000-0400-00003E020000}"/>
    <hyperlink ref="Y49" r:id="rId576" display="-2280" xr:uid="{00000000-0004-0000-0400-00003F020000}"/>
    <hyperlink ref="Z49" r:id="rId577" display="-2786" xr:uid="{00000000-0004-0000-0400-000040020000}"/>
    <hyperlink ref="B50" r:id="rId578" display="-986" xr:uid="{00000000-0004-0000-0400-000041020000}"/>
    <hyperlink ref="C50" r:id="rId579" display="-1332" xr:uid="{00000000-0004-0000-0400-000042020000}"/>
    <hyperlink ref="D50" r:id="rId580" display="-345" xr:uid="{00000000-0004-0000-0400-000043020000}"/>
    <hyperlink ref="E50" r:id="rId581" display="-689" xr:uid="{00000000-0004-0000-0400-000044020000}"/>
    <hyperlink ref="F50" r:id="rId582" display="-1071" xr:uid="{00000000-0004-0000-0400-000045020000}"/>
    <hyperlink ref="G50" r:id="rId583" display="-1452" xr:uid="{00000000-0004-0000-0400-000046020000}"/>
    <hyperlink ref="H50" r:id="rId584" display="-384" xr:uid="{00000000-0004-0000-0400-000047020000}"/>
    <hyperlink ref="I50" r:id="rId585" display="-769" xr:uid="{00000000-0004-0000-0400-000048020000}"/>
    <hyperlink ref="J50" r:id="rId586" display="-1203" xr:uid="{00000000-0004-0000-0400-000049020000}"/>
    <hyperlink ref="K50" r:id="rId587" display="-1638" xr:uid="{00000000-0004-0000-0400-00004A020000}"/>
    <hyperlink ref="L50" r:id="rId588" display="-435" xr:uid="{00000000-0004-0000-0400-00004B020000}"/>
    <hyperlink ref="M50" r:id="rId589" display="-873" xr:uid="{00000000-0004-0000-0400-00004C020000}"/>
    <hyperlink ref="N50" r:id="rId590" display="-1356" xr:uid="{00000000-0004-0000-0400-00004D020000}"/>
    <hyperlink ref="O50" r:id="rId591" display="-1837" xr:uid="{00000000-0004-0000-0400-00004E020000}"/>
    <hyperlink ref="P50" r:id="rId592" display="-480" xr:uid="{00000000-0004-0000-0400-00004F020000}"/>
    <hyperlink ref="Q50" r:id="rId593" display="-960" xr:uid="{00000000-0004-0000-0400-000050020000}"/>
    <hyperlink ref="R50" r:id="rId594" display="-1488" xr:uid="{00000000-0004-0000-0400-000051020000}"/>
    <hyperlink ref="S50" r:id="rId595" display="-2012" xr:uid="{00000000-0004-0000-0400-000052020000}"/>
    <hyperlink ref="T50" r:id="rId596" display="-524" xr:uid="{00000000-0004-0000-0400-000053020000}"/>
    <hyperlink ref="U50" r:id="rId597" display="-1047" xr:uid="{00000000-0004-0000-0400-000054020000}"/>
    <hyperlink ref="V50" r:id="rId598" display="-1609" xr:uid="{00000000-0004-0000-0400-000055020000}"/>
    <hyperlink ref="W50" r:id="rId599" display="-2169" xr:uid="{00000000-0004-0000-0400-000056020000}"/>
    <hyperlink ref="X50" r:id="rId600" display="-558" xr:uid="{00000000-0004-0000-0400-000057020000}"/>
    <hyperlink ref="Y50" r:id="rId601" display="-1115" xr:uid="{00000000-0004-0000-0400-000058020000}"/>
    <hyperlink ref="Z50" r:id="rId602" display="-1709" xr:uid="{00000000-0004-0000-0400-000059020000}"/>
    <hyperlink ref="B51" r:id="rId603" display="-59" xr:uid="{00000000-0004-0000-0400-00005A020000}"/>
    <hyperlink ref="C51" r:id="rId604" display="-129" xr:uid="{00000000-0004-0000-0400-00005B020000}"/>
    <hyperlink ref="D51" r:id="rId605" display="-56" xr:uid="{00000000-0004-0000-0400-00005C020000}"/>
    <hyperlink ref="E51" r:id="rId606" display="-46" xr:uid="{00000000-0004-0000-0400-00005D020000}"/>
    <hyperlink ref="F51" r:id="rId607" display="-21" xr:uid="{00000000-0004-0000-0400-00005E020000}"/>
    <hyperlink ref="G51" r:id="rId608" display="-66" xr:uid="{00000000-0004-0000-0400-00005F020000}"/>
    <hyperlink ref="H51" r:id="rId609" display="55" xr:uid="{00000000-0004-0000-0400-000060020000}"/>
    <hyperlink ref="I51" r:id="rId610" display="101" xr:uid="{00000000-0004-0000-0400-000061020000}"/>
    <hyperlink ref="J51" r:id="rId611" display="122" xr:uid="{00000000-0004-0000-0400-000062020000}"/>
    <hyperlink ref="K51" r:id="rId612" display="143" xr:uid="{00000000-0004-0000-0400-000063020000}"/>
    <hyperlink ref="L51" r:id="rId613" display="-38" xr:uid="{00000000-0004-0000-0400-000064020000}"/>
    <hyperlink ref="M51" r:id="rId614" display="-55" xr:uid="{00000000-0004-0000-0400-000065020000}"/>
    <hyperlink ref="N51" r:id="rId615" display="-55" xr:uid="{00000000-0004-0000-0400-000066020000}"/>
    <hyperlink ref="O51" r:id="rId616" display="-143" xr:uid="{00000000-0004-0000-0400-000067020000}"/>
    <hyperlink ref="P51" r:id="rId617" display="-87" xr:uid="{00000000-0004-0000-0400-000068020000}"/>
    <hyperlink ref="Q51" r:id="rId618" display="-98" xr:uid="{00000000-0004-0000-0400-000069020000}"/>
    <hyperlink ref="R51" r:id="rId619" display="-78" xr:uid="{00000000-0004-0000-0400-00006A020000}"/>
    <hyperlink ref="S51" r:id="rId620" display="-91" xr:uid="{00000000-0004-0000-0400-00006B020000}"/>
    <hyperlink ref="T51" r:id="rId621" display="-16" xr:uid="{00000000-0004-0000-0400-00006C020000}"/>
    <hyperlink ref="U51" r:id="rId622" display="3" xr:uid="{00000000-0004-0000-0400-00006D020000}"/>
    <hyperlink ref="V51" r:id="rId623" display="-7" xr:uid="{00000000-0004-0000-0400-00006E020000}"/>
    <hyperlink ref="W51" r:id="rId624" display="-16" xr:uid="{00000000-0004-0000-0400-00006F020000}"/>
    <hyperlink ref="X51" r:id="rId625" display="19" xr:uid="{00000000-0004-0000-0400-000070020000}"/>
    <hyperlink ref="Y51" r:id="rId626" display="-14" xr:uid="{00000000-0004-0000-0400-000071020000}"/>
    <hyperlink ref="Z51" r:id="rId627" display="-29" xr:uid="{00000000-0004-0000-0400-000072020000}"/>
    <hyperlink ref="B52" r:id="rId628" display="-554" xr:uid="{00000000-0004-0000-0400-000073020000}"/>
    <hyperlink ref="C52" r:id="rId629" display="217" xr:uid="{00000000-0004-0000-0400-000074020000}"/>
    <hyperlink ref="D52" r:id="rId630" display="-1020" xr:uid="{00000000-0004-0000-0400-000075020000}"/>
    <hyperlink ref="E52" r:id="rId631" display="-1396" xr:uid="{00000000-0004-0000-0400-000076020000}"/>
    <hyperlink ref="F52" r:id="rId632" display="-1603" xr:uid="{00000000-0004-0000-0400-000077020000}"/>
    <hyperlink ref="G52" r:id="rId633" display="3882" xr:uid="{00000000-0004-0000-0400-000078020000}"/>
    <hyperlink ref="H52" r:id="rId634" display="-200" xr:uid="{00000000-0004-0000-0400-000079020000}"/>
    <hyperlink ref="I52" r:id="rId635" display="287" xr:uid="{00000000-0004-0000-0400-00007A020000}"/>
    <hyperlink ref="J52" r:id="rId636" display="168" xr:uid="{00000000-0004-0000-0400-00007B020000}"/>
    <hyperlink ref="K52" r:id="rId637" display="1541" xr:uid="{00000000-0004-0000-0400-00007C020000}"/>
    <hyperlink ref="L52" r:id="rId638" display="831" xr:uid="{00000000-0004-0000-0400-00007D020000}"/>
    <hyperlink ref="M52" r:id="rId639" display="862" xr:uid="{00000000-0004-0000-0400-00007E020000}"/>
    <hyperlink ref="N52" r:id="rId640" display="-1185" xr:uid="{00000000-0004-0000-0400-00007F020000}"/>
    <hyperlink ref="O52" r:id="rId641" display="-1315" xr:uid="{00000000-0004-0000-0400-000080020000}"/>
    <hyperlink ref="P52" r:id="rId642" display="-1348" xr:uid="{00000000-0004-0000-0400-000081020000}"/>
    <hyperlink ref="Q52" r:id="rId643" display="-2084" xr:uid="{00000000-0004-0000-0400-000082020000}"/>
    <hyperlink ref="R52" r:id="rId644" display="-1619" xr:uid="{00000000-0004-0000-0400-000083020000}"/>
    <hyperlink ref="S52" r:id="rId645" display="-1133" xr:uid="{00000000-0004-0000-0400-000084020000}"/>
    <hyperlink ref="T52" r:id="rId646" display="-1263" xr:uid="{00000000-0004-0000-0400-000085020000}"/>
    <hyperlink ref="U52" r:id="rId647" display="478" xr:uid="{00000000-0004-0000-0400-000086020000}"/>
    <hyperlink ref="V52" r:id="rId648" display="1519" xr:uid="{00000000-0004-0000-0400-000087020000}"/>
    <hyperlink ref="W52" r:id="rId649" display="2419" xr:uid="{00000000-0004-0000-0400-000088020000}"/>
    <hyperlink ref="X52" r:id="rId650" display="-1375" xr:uid="{00000000-0004-0000-0400-000089020000}"/>
    <hyperlink ref="Y52" r:id="rId651" display="-1881" xr:uid="{00000000-0004-0000-0400-00008A020000}"/>
    <hyperlink ref="Z52" r:id="rId652" display="-1259" xr:uid="{00000000-0004-0000-0400-00008B020000}"/>
    <hyperlink ref="B53" r:id="rId653" display="4249" xr:uid="{00000000-0004-0000-0400-00008C020000}"/>
    <hyperlink ref="C53" r:id="rId654" display="4249" xr:uid="{00000000-0004-0000-0400-00008D020000}"/>
    <hyperlink ref="D53" r:id="rId655" display="4466" xr:uid="{00000000-0004-0000-0400-00008E020000}"/>
    <hyperlink ref="E53" r:id="rId656" display="4466" xr:uid="{00000000-0004-0000-0400-00008F020000}"/>
    <hyperlink ref="F53" r:id="rId657" display="4466" xr:uid="{00000000-0004-0000-0400-000090020000}"/>
    <hyperlink ref="G53" r:id="rId658" display="4466" xr:uid="{00000000-0004-0000-0400-000091020000}"/>
    <hyperlink ref="H53" r:id="rId659" display="8348" xr:uid="{00000000-0004-0000-0400-000092020000}"/>
    <hyperlink ref="I53" r:id="rId660" display="8348" xr:uid="{00000000-0004-0000-0400-000093020000}"/>
    <hyperlink ref="J53" r:id="rId661" display="8348" xr:uid="{00000000-0004-0000-0400-000094020000}"/>
    <hyperlink ref="K53" r:id="rId662" display="8348" xr:uid="{00000000-0004-0000-0400-000095020000}"/>
    <hyperlink ref="L53" r:id="rId663" display="9889" xr:uid="{00000000-0004-0000-0400-000096020000}"/>
    <hyperlink ref="M53" r:id="rId664" display="9889" xr:uid="{00000000-0004-0000-0400-000097020000}"/>
    <hyperlink ref="N53" r:id="rId665" display="9889" xr:uid="{00000000-0004-0000-0400-000098020000}"/>
    <hyperlink ref="O53" r:id="rId666" display="9889" xr:uid="{00000000-0004-0000-0400-000099020000}"/>
    <hyperlink ref="P53" r:id="rId667" display="8574" xr:uid="{00000000-0004-0000-0400-00009A020000}"/>
    <hyperlink ref="Q53" r:id="rId668" display="8574" xr:uid="{00000000-0004-0000-0400-00009B020000}"/>
    <hyperlink ref="R53" r:id="rId669" display="8574" xr:uid="{00000000-0004-0000-0400-00009C020000}"/>
    <hyperlink ref="S53" r:id="rId670" display="8574" xr:uid="{00000000-0004-0000-0400-00009D020000}"/>
    <hyperlink ref="T53" r:id="rId671" display="7441" xr:uid="{00000000-0004-0000-0400-00009E020000}"/>
    <hyperlink ref="U53" r:id="rId672" display="7441" xr:uid="{00000000-0004-0000-0400-00009F020000}"/>
    <hyperlink ref="V53" r:id="rId673" display="7441" xr:uid="{00000000-0004-0000-0400-0000A0020000}"/>
    <hyperlink ref="W53" r:id="rId674" display="7441" xr:uid="{00000000-0004-0000-0400-0000A1020000}"/>
    <hyperlink ref="X53" r:id="rId675" display="9860" xr:uid="{00000000-0004-0000-0400-0000A2020000}"/>
    <hyperlink ref="Y53" r:id="rId676" display="9860" xr:uid="{00000000-0004-0000-0400-0000A3020000}"/>
    <hyperlink ref="Z53" r:id="rId677" display="9860" xr:uid="{00000000-0004-0000-0400-0000A4020000}"/>
    <hyperlink ref="B54" r:id="rId678" display="3695" xr:uid="{00000000-0004-0000-0400-0000A5020000}"/>
    <hyperlink ref="C54" r:id="rId679" display="4466" xr:uid="{00000000-0004-0000-0400-0000A6020000}"/>
    <hyperlink ref="D54" r:id="rId680" display="3446" xr:uid="{00000000-0004-0000-0400-0000A7020000}"/>
    <hyperlink ref="E54" r:id="rId681" display="3070" xr:uid="{00000000-0004-0000-0400-0000A8020000}"/>
    <hyperlink ref="F54" r:id="rId682" display="2863" xr:uid="{00000000-0004-0000-0400-0000A9020000}"/>
    <hyperlink ref="G54" r:id="rId683" display="8348" xr:uid="{00000000-0004-0000-0400-0000AA020000}"/>
    <hyperlink ref="H54" r:id="rId684" display="8148" xr:uid="{00000000-0004-0000-0400-0000AB020000}"/>
    <hyperlink ref="I54" r:id="rId685" display="8635" xr:uid="{00000000-0004-0000-0400-0000AC020000}"/>
    <hyperlink ref="J54" r:id="rId686" display="8516" xr:uid="{00000000-0004-0000-0400-0000AD020000}"/>
    <hyperlink ref="K54" r:id="rId687" display="9889" xr:uid="{00000000-0004-0000-0400-0000AE020000}"/>
    <hyperlink ref="L54" r:id="rId688" display="10720" xr:uid="{00000000-0004-0000-0400-0000AF020000}"/>
    <hyperlink ref="M54" r:id="rId689" display="10751" xr:uid="{00000000-0004-0000-0400-0000B0020000}"/>
    <hyperlink ref="N54" r:id="rId690" display="8704" xr:uid="{00000000-0004-0000-0400-0000B1020000}"/>
    <hyperlink ref="O54" r:id="rId691" display="8574" xr:uid="{00000000-0004-0000-0400-0000B2020000}"/>
    <hyperlink ref="P54" r:id="rId692" display="7226" xr:uid="{00000000-0004-0000-0400-0000B3020000}"/>
    <hyperlink ref="Q54" r:id="rId693" display="6490" xr:uid="{00000000-0004-0000-0400-0000B4020000}"/>
    <hyperlink ref="R54" r:id="rId694" display="6955" xr:uid="{00000000-0004-0000-0400-0000B5020000}"/>
    <hyperlink ref="S54" r:id="rId695" display="7441" xr:uid="{00000000-0004-0000-0400-0000B6020000}"/>
    <hyperlink ref="T54" r:id="rId696" display="6178" xr:uid="{00000000-0004-0000-0400-0000B7020000}"/>
    <hyperlink ref="U54" r:id="rId697" display="7919" xr:uid="{00000000-0004-0000-0400-0000B8020000}"/>
    <hyperlink ref="V54" r:id="rId698" display="8960" xr:uid="{00000000-0004-0000-0400-0000B9020000}"/>
    <hyperlink ref="W54" r:id="rId699" display="9860" xr:uid="{00000000-0004-0000-0400-0000BA020000}"/>
    <hyperlink ref="X54" r:id="rId700" display="8485" xr:uid="{00000000-0004-0000-0400-0000BB020000}"/>
    <hyperlink ref="Y54" r:id="rId701" display="7979" xr:uid="{00000000-0004-0000-0400-0000BC020000}"/>
    <hyperlink ref="Z54" r:id="rId702" display="8601" xr:uid="{00000000-0004-0000-0400-0000BD020000}"/>
    <hyperlink ref="C57" r:id="rId703" display="-153" xr:uid="{00000000-0004-0000-0400-0000BE020000}"/>
    <hyperlink ref="G57" r:id="rId704" display="-140" xr:uid="{00000000-0004-0000-0400-0000BF020000}"/>
    <hyperlink ref="K57" r:id="rId705" display="-293" xr:uid="{00000000-0004-0000-0400-0000C0020000}"/>
    <hyperlink ref="O57" r:id="rId706" display="-290" xr:uid="{00000000-0004-0000-0400-0000C1020000}"/>
    <hyperlink ref="S57" r:id="rId707" display="-347" xr:uid="{00000000-0004-0000-0400-0000C2020000}"/>
    <hyperlink ref="W57" r:id="rId708" display="-381" xr:uid="{00000000-0004-0000-0400-0000C3020000}"/>
    <hyperlink ref="C58" r:id="rId709" display="-757" xr:uid="{00000000-0004-0000-0400-0000C4020000}"/>
    <hyperlink ref="G58" r:id="rId710" display="-1028" xr:uid="{00000000-0004-0000-0400-0000C5020000}"/>
    <hyperlink ref="K58" r:id="rId711" display="-1177" xr:uid="{00000000-0004-0000-0400-0000C6020000}"/>
    <hyperlink ref="O58" r:id="rId712" display="-1231" xr:uid="{00000000-0004-0000-0400-0000C7020000}"/>
    <hyperlink ref="S58" r:id="rId713" display="-1517" xr:uid="{00000000-0004-0000-0400-0000C8020000}"/>
    <hyperlink ref="W58" r:id="rId714" display="-1299" xr:uid="{00000000-0004-0000-0400-0000C9020000}"/>
    <hyperlink ref="B59" r:id="rId715" display="-171" xr:uid="{00000000-0004-0000-0400-0000CA020000}"/>
    <hyperlink ref="C59" r:id="rId716" display="-160" xr:uid="{00000000-0004-0000-0400-0000CB020000}"/>
    <hyperlink ref="D59" r:id="rId717" display="-90" xr:uid="{00000000-0004-0000-0400-0000CC020000}"/>
    <hyperlink ref="E59" r:id="rId718" display="-86" xr:uid="{00000000-0004-0000-0400-0000CD020000}"/>
    <hyperlink ref="F59" r:id="rId719" display="-115" xr:uid="{00000000-0004-0000-0400-0000CE020000}"/>
    <hyperlink ref="G59" r:id="rId720" display="-121" xr:uid="{00000000-0004-0000-0400-0000CF020000}"/>
    <hyperlink ref="H59" r:id="rId721" display="-114" xr:uid="{00000000-0004-0000-0400-0000D0020000}"/>
    <hyperlink ref="I59" r:id="rId722" display="-118" xr:uid="{00000000-0004-0000-0400-0000D1020000}"/>
    <hyperlink ref="J59" r:id="rId723" display="-116" xr:uid="{00000000-0004-0000-0400-0000D2020000}"/>
    <hyperlink ref="K59" r:id="rId724" display="-179" xr:uid="{00000000-0004-0000-0400-0000D3020000}"/>
    <hyperlink ref="L59" r:id="rId725" display="103" xr:uid="{00000000-0004-0000-0400-0000D4020000}"/>
    <hyperlink ref="M59" r:id="rId726" display="103" xr:uid="{00000000-0004-0000-0400-0000D5020000}"/>
    <hyperlink ref="N59" r:id="rId727" display="-126" xr:uid="{00000000-0004-0000-0400-0000D6020000}"/>
    <hyperlink ref="O59" r:id="rId728" display="-160" xr:uid="{00000000-0004-0000-0400-0000D7020000}"/>
    <hyperlink ref="P59" r:id="rId729" display="124" xr:uid="{00000000-0004-0000-0400-0000D8020000}"/>
    <hyperlink ref="Q59" r:id="rId730" display="-124" xr:uid="{00000000-0004-0000-0400-0000D9020000}"/>
    <hyperlink ref="R59" r:id="rId731" display="-145" xr:uid="{00000000-0004-0000-0400-0000DA020000}"/>
    <hyperlink ref="S59" r:id="rId732" display="-211" xr:uid="{00000000-0004-0000-0400-0000DB020000}"/>
    <hyperlink ref="T59" r:id="rId733" display="148" xr:uid="{00000000-0004-0000-0400-0000DC020000}"/>
    <hyperlink ref="U59" r:id="rId734" display="-165" xr:uid="{00000000-0004-0000-0400-0000DD020000}"/>
    <hyperlink ref="V59" r:id="rId735" display="-177" xr:uid="{00000000-0004-0000-0400-0000DE020000}"/>
    <hyperlink ref="W59" r:id="rId736" display="-160" xr:uid="{00000000-0004-0000-0400-0000DF020000}"/>
    <hyperlink ref="X59" r:id="rId737" display="48" xr:uid="{00000000-0004-0000-0400-0000E0020000}"/>
    <hyperlink ref="Y59" r:id="rId738" display="-85" xr:uid="{00000000-0004-0000-0400-0000E1020000}"/>
    <hyperlink ref="Z59" r:id="rId739" display="-87" xr:uid="{00000000-0004-0000-0400-0000E2020000}"/>
    <hyperlink ref="B60" r:id="rId740" display="-347" xr:uid="{00000000-0004-0000-0400-0000E3020000}"/>
    <hyperlink ref="C60" r:id="rId741" display="-347" xr:uid="{00000000-0004-0000-0400-0000E4020000}"/>
    <hyperlink ref="D60" r:id="rId742" display="-344" xr:uid="{00000000-0004-0000-0400-0000E5020000}"/>
    <hyperlink ref="E60" r:id="rId743" display="-384" xr:uid="{00000000-0004-0000-0400-0000E6020000}"/>
    <hyperlink ref="F60" r:id="rId744" display="-384" xr:uid="{00000000-0004-0000-0400-0000E7020000}"/>
    <hyperlink ref="G60" r:id="rId745" display="-385" xr:uid="{00000000-0004-0000-0400-0000E8020000}"/>
    <hyperlink ref="H60" r:id="rId746" display="-383" xr:uid="{00000000-0004-0000-0400-0000E9020000}"/>
    <hyperlink ref="I60" r:id="rId747" display="-435" xr:uid="{00000000-0004-0000-0400-0000EA020000}"/>
    <hyperlink ref="J60" r:id="rId748" display="-437" xr:uid="{00000000-0004-0000-0400-0000EB020000}"/>
    <hyperlink ref="K60" r:id="rId749" display="-438" xr:uid="{00000000-0004-0000-0400-0000EC020000}"/>
    <hyperlink ref="L60" r:id="rId750" display="436" xr:uid="{00000000-0004-0000-0400-0000ED020000}"/>
    <hyperlink ref="M60" r:id="rId751" display="-481" xr:uid="{00000000-0004-0000-0400-0000EE020000}"/>
    <hyperlink ref="N60" r:id="rId752" display="-488" xr:uid="{00000000-0004-0000-0400-0000EF020000}"/>
    <hyperlink ref="O60" r:id="rId753" display="-480" xr:uid="{00000000-0004-0000-0400-0000F0020000}"/>
    <hyperlink ref="P60" r:id="rId754" display="482" xr:uid="{00000000-0004-0000-0400-0000F1020000}"/>
    <hyperlink ref="Q60" r:id="rId755" display="-526" xr:uid="{00000000-0004-0000-0400-0000F2020000}"/>
    <hyperlink ref="R60" r:id="rId756" display="-527" xr:uid="{00000000-0004-0000-0400-0000F3020000}"/>
    <hyperlink ref="S60" r:id="rId757" display="-524" xr:uid="{00000000-0004-0000-0400-0000F4020000}"/>
    <hyperlink ref="T60" r:id="rId758" display="519" xr:uid="{00000000-0004-0000-0400-0000F5020000}"/>
    <hyperlink ref="U60" r:id="rId759" display="-565" xr:uid="{00000000-0004-0000-0400-0000F6020000}"/>
    <hyperlink ref="V60" r:id="rId760" display="-561" xr:uid="{00000000-0004-0000-0400-0000F7020000}"/>
    <hyperlink ref="W60" r:id="rId761" display="-558" xr:uid="{00000000-0004-0000-0400-0000F8020000}"/>
    <hyperlink ref="X60" r:id="rId762" display="554" xr:uid="{00000000-0004-0000-0400-0000F9020000}"/>
    <hyperlink ref="Y60" r:id="rId763" display="-597" xr:uid="{00000000-0004-0000-0400-0000FA020000}"/>
    <hyperlink ref="Z60" r:id="rId764" display="-594" xr:uid="{00000000-0004-0000-0400-0000FB02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61"/>
  <sheetViews>
    <sheetView zoomScale="43" zoomScaleNormal="43" workbookViewId="0">
      <selection activeCell="M50" sqref="M50"/>
    </sheetView>
  </sheetViews>
  <sheetFormatPr defaultColWidth="9.21875" defaultRowHeight="15" customHeight="1" outlineLevelRow="3"/>
  <cols>
    <col min="1" max="1" width="85.44140625" style="78" customWidth="1"/>
    <col min="2" max="11" width="10.77734375" style="78" customWidth="1"/>
    <col min="12" max="16384" width="9.21875" style="78"/>
  </cols>
  <sheetData>
    <row r="1" spans="1:20" ht="15" customHeight="1">
      <c r="A1" s="79" t="s">
        <v>91</v>
      </c>
    </row>
    <row r="2" spans="1:20" ht="15" customHeight="1">
      <c r="A2" s="80" t="s">
        <v>174</v>
      </c>
    </row>
    <row r="3" spans="1:20" ht="15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</row>
    <row r="5" spans="1:20" ht="15" customHeight="1">
      <c r="A5" s="82" t="s">
        <v>93</v>
      </c>
      <c r="B5" s="82"/>
      <c r="C5" s="82"/>
      <c r="D5" s="82"/>
      <c r="E5" s="82"/>
      <c r="F5" s="82"/>
      <c r="G5" s="82"/>
      <c r="H5" s="82"/>
      <c r="I5" s="82"/>
      <c r="J5" s="82"/>
      <c r="K5" s="82"/>
    </row>
    <row r="6" spans="1:20" ht="15" customHeight="1">
      <c r="A6" s="82" t="s">
        <v>94</v>
      </c>
      <c r="B6" s="82"/>
      <c r="C6" s="82"/>
      <c r="D6" s="82"/>
      <c r="E6" s="82"/>
      <c r="F6" s="82"/>
      <c r="G6" s="82"/>
      <c r="H6" s="82"/>
      <c r="I6" s="82"/>
      <c r="J6" s="82"/>
      <c r="K6" s="108">
        <v>45077</v>
      </c>
    </row>
    <row r="7" spans="1:20" ht="15" customHeight="1">
      <c r="A7" s="82" t="s">
        <v>95</v>
      </c>
      <c r="B7" s="82"/>
      <c r="C7" s="82"/>
      <c r="D7" s="82"/>
      <c r="E7" s="82"/>
      <c r="F7" s="82"/>
      <c r="G7" s="82"/>
      <c r="H7" s="82"/>
      <c r="I7" s="82"/>
      <c r="J7" s="82"/>
      <c r="K7" s="108">
        <v>45443</v>
      </c>
    </row>
    <row r="8" spans="1:20" ht="15" customHeight="1">
      <c r="A8" s="82"/>
      <c r="B8" s="82" t="s">
        <v>175</v>
      </c>
      <c r="C8" s="82" t="s">
        <v>176</v>
      </c>
      <c r="D8" s="82" t="s">
        <v>177</v>
      </c>
      <c r="E8" s="82" t="s">
        <v>178</v>
      </c>
      <c r="F8" s="82" t="s">
        <v>97</v>
      </c>
      <c r="G8" s="82" t="s">
        <v>101</v>
      </c>
      <c r="H8" s="82" t="s">
        <v>105</v>
      </c>
      <c r="I8" s="82" t="s">
        <v>109</v>
      </c>
      <c r="J8" s="82" t="s">
        <v>113</v>
      </c>
      <c r="K8" s="82" t="s">
        <v>117</v>
      </c>
      <c r="N8" s="78">
        <v>2018</v>
      </c>
      <c r="O8" s="78">
        <f>N8+1</f>
        <v>2019</v>
      </c>
      <c r="P8" s="78">
        <f t="shared" ref="P8:T8" si="0">O8+1</f>
        <v>2020</v>
      </c>
      <c r="Q8" s="78">
        <f t="shared" si="0"/>
        <v>2021</v>
      </c>
      <c r="R8" s="78">
        <f t="shared" si="0"/>
        <v>2022</v>
      </c>
      <c r="S8" s="78">
        <f t="shared" si="0"/>
        <v>2023</v>
      </c>
      <c r="T8" s="78">
        <f t="shared" si="0"/>
        <v>2024</v>
      </c>
    </row>
    <row r="9" spans="1:20" ht="15" customHeight="1">
      <c r="A9" s="83" t="s">
        <v>121</v>
      </c>
      <c r="B9" s="84">
        <v>4680</v>
      </c>
      <c r="C9" s="84">
        <v>3096</v>
      </c>
      <c r="D9" s="84">
        <v>3640</v>
      </c>
      <c r="E9" s="84">
        <v>4955</v>
      </c>
      <c r="F9" s="84">
        <v>5903</v>
      </c>
      <c r="G9" s="84">
        <v>2485</v>
      </c>
      <c r="H9" s="84">
        <v>6657</v>
      </c>
      <c r="I9" s="84">
        <v>5188</v>
      </c>
      <c r="J9" s="84">
        <v>5841</v>
      </c>
      <c r="K9" s="84">
        <v>7429</v>
      </c>
    </row>
    <row r="10" spans="1:20" ht="15" customHeight="1" outlineLevel="1">
      <c r="A10" s="85" t="s">
        <v>122</v>
      </c>
      <c r="B10" s="86">
        <v>3273</v>
      </c>
      <c r="C10" s="86">
        <v>3760</v>
      </c>
      <c r="D10" s="86">
        <v>4240</v>
      </c>
      <c r="E10" s="86">
        <v>1933</v>
      </c>
      <c r="F10" s="86">
        <v>4029</v>
      </c>
      <c r="G10" s="86">
        <v>2539</v>
      </c>
      <c r="H10" s="86">
        <v>5727</v>
      </c>
      <c r="I10" s="86">
        <v>6046</v>
      </c>
      <c r="J10" s="86">
        <v>5070</v>
      </c>
      <c r="K10" s="86">
        <v>5700</v>
      </c>
    </row>
    <row r="11" spans="1:20" ht="15" customHeight="1" outlineLevel="1">
      <c r="A11" s="87" t="s">
        <v>123</v>
      </c>
      <c r="B11" s="88">
        <v>1407</v>
      </c>
      <c r="C11" s="88">
        <v>-664</v>
      </c>
      <c r="D11" s="88">
        <v>-600</v>
      </c>
      <c r="E11" s="88">
        <v>3022</v>
      </c>
      <c r="F11" s="88">
        <v>1874</v>
      </c>
      <c r="G11" s="88">
        <v>-54</v>
      </c>
      <c r="H11" s="88">
        <v>930</v>
      </c>
      <c r="I11" s="88">
        <v>-858</v>
      </c>
      <c r="J11" s="88">
        <v>771</v>
      </c>
      <c r="K11" s="88">
        <v>1729</v>
      </c>
    </row>
    <row r="12" spans="1:20" ht="15" customHeight="1" outlineLevel="2">
      <c r="A12" s="89" t="s">
        <v>124</v>
      </c>
      <c r="B12" s="86">
        <v>606</v>
      </c>
      <c r="C12" s="86">
        <v>649</v>
      </c>
      <c r="D12" s="86">
        <v>706</v>
      </c>
      <c r="E12" s="86">
        <v>747</v>
      </c>
      <c r="F12" s="86">
        <v>705</v>
      </c>
      <c r="G12" s="86">
        <v>721</v>
      </c>
      <c r="H12" s="86">
        <v>744</v>
      </c>
      <c r="I12" s="86">
        <v>717</v>
      </c>
      <c r="J12" s="86">
        <v>703</v>
      </c>
      <c r="K12" s="86">
        <v>796</v>
      </c>
    </row>
    <row r="13" spans="1:20" ht="15" customHeight="1" outlineLevel="2">
      <c r="A13" s="90" t="s">
        <v>125</v>
      </c>
      <c r="B13" s="91">
        <v>-113</v>
      </c>
      <c r="C13" s="91">
        <v>-80</v>
      </c>
      <c r="D13" s="91">
        <v>-273</v>
      </c>
      <c r="E13" s="93">
        <v>647</v>
      </c>
      <c r="F13" s="93">
        <v>34</v>
      </c>
      <c r="G13" s="91">
        <v>-380</v>
      </c>
      <c r="H13" s="91">
        <v>-385</v>
      </c>
      <c r="I13" s="91">
        <v>-650</v>
      </c>
      <c r="J13" s="91">
        <v>-117</v>
      </c>
      <c r="K13" s="91">
        <v>-497</v>
      </c>
    </row>
    <row r="14" spans="1:20" ht="15" customHeight="1" outlineLevel="2">
      <c r="A14" s="89" t="s">
        <v>126</v>
      </c>
      <c r="B14" s="86">
        <v>191</v>
      </c>
      <c r="C14" s="86">
        <v>236</v>
      </c>
      <c r="D14" s="86">
        <v>215</v>
      </c>
      <c r="E14" s="86">
        <v>218</v>
      </c>
      <c r="F14" s="86">
        <v>325</v>
      </c>
      <c r="G14" s="86">
        <v>429</v>
      </c>
      <c r="H14" s="86">
        <v>611</v>
      </c>
      <c r="I14" s="86">
        <v>638</v>
      </c>
      <c r="J14" s="86">
        <v>755</v>
      </c>
      <c r="K14" s="86">
        <v>804</v>
      </c>
    </row>
    <row r="15" spans="1:20" ht="15" customHeight="1" outlineLevel="2">
      <c r="A15" s="90" t="s">
        <v>127</v>
      </c>
      <c r="B15" s="92" t="s">
        <v>76</v>
      </c>
      <c r="C15" s="92" t="s">
        <v>76</v>
      </c>
      <c r="D15" s="92" t="s">
        <v>76</v>
      </c>
      <c r="E15" s="92" t="s">
        <v>76</v>
      </c>
      <c r="F15" s="92" t="s">
        <v>76</v>
      </c>
      <c r="G15" s="92" t="s">
        <v>76</v>
      </c>
      <c r="H15" s="92" t="s">
        <v>76</v>
      </c>
      <c r="I15" s="92" t="s">
        <v>76</v>
      </c>
      <c r="J15" s="92" t="s">
        <v>76</v>
      </c>
      <c r="K15" s="92" t="s">
        <v>76</v>
      </c>
    </row>
    <row r="16" spans="1:20" ht="15" customHeight="1" outlineLevel="2">
      <c r="A16" s="89" t="s">
        <v>128</v>
      </c>
      <c r="B16" s="86">
        <v>43</v>
      </c>
      <c r="C16" s="86">
        <v>13</v>
      </c>
      <c r="D16" s="86">
        <v>10</v>
      </c>
      <c r="E16" s="86">
        <v>27</v>
      </c>
      <c r="F16" s="86">
        <v>15</v>
      </c>
      <c r="G16" s="86">
        <v>398</v>
      </c>
      <c r="H16" s="86">
        <v>53</v>
      </c>
      <c r="I16" s="86">
        <v>123</v>
      </c>
      <c r="J16" s="86">
        <v>156</v>
      </c>
      <c r="K16" s="86">
        <v>48</v>
      </c>
    </row>
    <row r="17" spans="1:11" ht="15" customHeight="1" outlineLevel="2">
      <c r="A17" s="90" t="s">
        <v>129</v>
      </c>
      <c r="B17" s="93">
        <v>424</v>
      </c>
      <c r="C17" s="93">
        <v>98</v>
      </c>
      <c r="D17" s="91">
        <v>-117</v>
      </c>
      <c r="E17" s="91">
        <v>-99</v>
      </c>
      <c r="F17" s="93">
        <v>233</v>
      </c>
      <c r="G17" s="93">
        <v>23</v>
      </c>
      <c r="H17" s="91">
        <v>-138</v>
      </c>
      <c r="I17" s="91">
        <v>-26</v>
      </c>
      <c r="J17" s="91">
        <v>-213</v>
      </c>
      <c r="K17" s="91">
        <v>-138</v>
      </c>
    </row>
    <row r="18" spans="1:11" ht="15" customHeight="1" outlineLevel="2">
      <c r="A18" s="89" t="s">
        <v>130</v>
      </c>
      <c r="B18" s="86">
        <v>0</v>
      </c>
      <c r="C18" s="94" t="s">
        <v>76</v>
      </c>
      <c r="D18" s="94" t="s">
        <v>76</v>
      </c>
      <c r="E18" s="94" t="s">
        <v>76</v>
      </c>
      <c r="F18" s="94" t="s">
        <v>76</v>
      </c>
      <c r="G18" s="94" t="s">
        <v>76</v>
      </c>
      <c r="H18" s="94" t="s">
        <v>76</v>
      </c>
      <c r="I18" s="94" t="s">
        <v>76</v>
      </c>
      <c r="J18" s="94" t="s">
        <v>76</v>
      </c>
      <c r="K18" s="94" t="s">
        <v>76</v>
      </c>
    </row>
    <row r="19" spans="1:11" ht="15" customHeight="1" outlineLevel="2">
      <c r="A19" s="90" t="s">
        <v>131</v>
      </c>
      <c r="B19" s="92" t="s">
        <v>76</v>
      </c>
      <c r="C19" s="92" t="s">
        <v>76</v>
      </c>
      <c r="D19" s="92" t="s">
        <v>76</v>
      </c>
      <c r="E19" s="92" t="s">
        <v>76</v>
      </c>
      <c r="F19" s="92" t="s">
        <v>76</v>
      </c>
      <c r="G19" s="92" t="s">
        <v>76</v>
      </c>
      <c r="H19" s="92" t="s">
        <v>76</v>
      </c>
      <c r="I19" s="92" t="s">
        <v>76</v>
      </c>
      <c r="J19" s="92" t="s">
        <v>76</v>
      </c>
      <c r="K19" s="92" t="s">
        <v>76</v>
      </c>
    </row>
    <row r="20" spans="1:11" ht="15" customHeight="1" outlineLevel="2">
      <c r="A20" s="95" t="s">
        <v>132</v>
      </c>
      <c r="B20" s="96">
        <v>256</v>
      </c>
      <c r="C20" s="96">
        <v>-1580</v>
      </c>
      <c r="D20" s="96">
        <v>-1141</v>
      </c>
      <c r="E20" s="96">
        <v>1482</v>
      </c>
      <c r="F20" s="96">
        <v>562</v>
      </c>
      <c r="G20" s="96">
        <v>-1245</v>
      </c>
      <c r="H20" s="96">
        <v>45</v>
      </c>
      <c r="I20" s="96">
        <v>-1660</v>
      </c>
      <c r="J20" s="96">
        <v>-513</v>
      </c>
      <c r="K20" s="96">
        <v>716</v>
      </c>
    </row>
    <row r="21" spans="1:11" ht="15" customHeight="1" outlineLevel="3">
      <c r="A21" s="97" t="s">
        <v>133</v>
      </c>
      <c r="B21" s="91">
        <v>-216</v>
      </c>
      <c r="C21" s="93">
        <v>60</v>
      </c>
      <c r="D21" s="91">
        <v>-426</v>
      </c>
      <c r="E21" s="93">
        <v>187</v>
      </c>
      <c r="F21" s="91">
        <v>-270</v>
      </c>
      <c r="G21" s="93">
        <v>1239</v>
      </c>
      <c r="H21" s="91">
        <v>-1606</v>
      </c>
      <c r="I21" s="91">
        <v>-504</v>
      </c>
      <c r="J21" s="93">
        <v>489</v>
      </c>
      <c r="K21" s="91">
        <v>-329</v>
      </c>
    </row>
    <row r="22" spans="1:11" ht="15" customHeight="1" outlineLevel="3">
      <c r="A22" s="98" t="s">
        <v>134</v>
      </c>
      <c r="B22" s="99">
        <v>-621</v>
      </c>
      <c r="C22" s="99">
        <v>-590</v>
      </c>
      <c r="D22" s="99">
        <v>-231</v>
      </c>
      <c r="E22" s="99">
        <v>-255</v>
      </c>
      <c r="F22" s="99">
        <v>-490</v>
      </c>
      <c r="G22" s="99">
        <v>-1854</v>
      </c>
      <c r="H22" s="86">
        <v>507</v>
      </c>
      <c r="I22" s="99">
        <v>-1676</v>
      </c>
      <c r="J22" s="99">
        <v>-133</v>
      </c>
      <c r="K22" s="86">
        <v>908</v>
      </c>
    </row>
    <row r="23" spans="1:11" ht="15" customHeight="1" outlineLevel="3">
      <c r="A23" s="97" t="s">
        <v>135</v>
      </c>
      <c r="B23" s="91">
        <v>-144</v>
      </c>
      <c r="C23" s="91">
        <v>-161</v>
      </c>
      <c r="D23" s="91">
        <v>-120</v>
      </c>
      <c r="E23" s="93">
        <v>35</v>
      </c>
      <c r="F23" s="91">
        <v>-203</v>
      </c>
      <c r="G23" s="91">
        <v>-654</v>
      </c>
      <c r="H23" s="91">
        <v>-182</v>
      </c>
      <c r="I23" s="91">
        <v>-845</v>
      </c>
      <c r="J23" s="91">
        <v>-644</v>
      </c>
      <c r="K23" s="91">
        <v>-260</v>
      </c>
    </row>
    <row r="24" spans="1:11" ht="15" customHeight="1" outlineLevel="3">
      <c r="A24" s="98" t="s">
        <v>136</v>
      </c>
      <c r="B24" s="86">
        <v>1237</v>
      </c>
      <c r="C24" s="99">
        <v>-889</v>
      </c>
      <c r="D24" s="99">
        <v>-364</v>
      </c>
      <c r="E24" s="86">
        <v>1515</v>
      </c>
      <c r="F24" s="86">
        <v>1525</v>
      </c>
      <c r="G24" s="86">
        <v>24</v>
      </c>
      <c r="H24" s="86">
        <v>1326</v>
      </c>
      <c r="I24" s="86">
        <v>1365</v>
      </c>
      <c r="J24" s="99">
        <v>-225</v>
      </c>
      <c r="K24" s="86">
        <v>397</v>
      </c>
    </row>
    <row r="25" spans="1:11" ht="15" customHeight="1">
      <c r="A25" s="83" t="s">
        <v>137</v>
      </c>
      <c r="B25" s="84">
        <v>-175</v>
      </c>
      <c r="C25" s="84">
        <v>-1034</v>
      </c>
      <c r="D25" s="84">
        <v>-1008</v>
      </c>
      <c r="E25" s="84">
        <v>276</v>
      </c>
      <c r="F25" s="84">
        <v>-264</v>
      </c>
      <c r="G25" s="84">
        <v>-1028</v>
      </c>
      <c r="H25" s="84">
        <v>-3800</v>
      </c>
      <c r="I25" s="84">
        <v>-1524</v>
      </c>
      <c r="J25" s="84">
        <v>564</v>
      </c>
      <c r="K25" s="84">
        <v>894</v>
      </c>
    </row>
    <row r="26" spans="1:11" ht="15" customHeight="1" outlineLevel="1">
      <c r="A26" s="85" t="s">
        <v>138</v>
      </c>
      <c r="B26" s="99">
        <v>-4936</v>
      </c>
      <c r="C26" s="99">
        <v>-5367</v>
      </c>
      <c r="D26" s="99">
        <v>-5928</v>
      </c>
      <c r="E26" s="99">
        <v>-4783</v>
      </c>
      <c r="F26" s="99">
        <v>-2937</v>
      </c>
      <c r="G26" s="99">
        <v>-2426</v>
      </c>
      <c r="H26" s="99">
        <v>-9961</v>
      </c>
      <c r="I26" s="99">
        <v>-12913</v>
      </c>
      <c r="J26" s="99">
        <v>-6059</v>
      </c>
      <c r="K26" s="99">
        <v>-4767</v>
      </c>
    </row>
    <row r="27" spans="1:11" ht="15" customHeight="1" outlineLevel="1">
      <c r="A27" s="87" t="s">
        <v>139</v>
      </c>
      <c r="B27" s="88">
        <v>5871</v>
      </c>
      <c r="C27" s="88">
        <v>5310</v>
      </c>
      <c r="D27" s="88">
        <v>6046</v>
      </c>
      <c r="E27" s="88">
        <v>6109</v>
      </c>
      <c r="F27" s="88">
        <v>3787</v>
      </c>
      <c r="G27" s="88">
        <v>2453</v>
      </c>
      <c r="H27" s="88">
        <v>6685</v>
      </c>
      <c r="I27" s="88">
        <v>12166</v>
      </c>
      <c r="J27" s="88">
        <v>7540</v>
      </c>
      <c r="K27" s="88">
        <v>6488</v>
      </c>
    </row>
    <row r="28" spans="1:11" ht="15" customHeight="1" outlineLevel="2">
      <c r="A28" s="89" t="s">
        <v>140</v>
      </c>
      <c r="B28" s="86">
        <v>3655</v>
      </c>
      <c r="C28" s="86">
        <v>2924</v>
      </c>
      <c r="D28" s="86">
        <v>3623</v>
      </c>
      <c r="E28" s="86">
        <v>3613</v>
      </c>
      <c r="F28" s="86">
        <v>1715</v>
      </c>
      <c r="G28" s="86">
        <v>74</v>
      </c>
      <c r="H28" s="86">
        <v>4236</v>
      </c>
      <c r="I28" s="86">
        <v>8199</v>
      </c>
      <c r="J28" s="86">
        <v>3356</v>
      </c>
      <c r="K28" s="86">
        <v>2269</v>
      </c>
    </row>
    <row r="29" spans="1:11" ht="15" customHeight="1" outlineLevel="2">
      <c r="A29" s="90" t="s">
        <v>141</v>
      </c>
      <c r="B29" s="93">
        <v>2216</v>
      </c>
      <c r="C29" s="93">
        <v>2386</v>
      </c>
      <c r="D29" s="93">
        <v>2423</v>
      </c>
      <c r="E29" s="93">
        <v>2496</v>
      </c>
      <c r="F29" s="93">
        <v>2072</v>
      </c>
      <c r="G29" s="93">
        <v>2379</v>
      </c>
      <c r="H29" s="93">
        <v>2449</v>
      </c>
      <c r="I29" s="93">
        <v>3967</v>
      </c>
      <c r="J29" s="93">
        <v>4184</v>
      </c>
      <c r="K29" s="93">
        <v>4219</v>
      </c>
    </row>
    <row r="30" spans="1:11" ht="15" customHeight="1" outlineLevel="1">
      <c r="A30" s="85" t="s">
        <v>142</v>
      </c>
      <c r="B30" s="99">
        <v>-150</v>
      </c>
      <c r="C30" s="86">
        <v>150</v>
      </c>
      <c r="D30" s="86">
        <v>0</v>
      </c>
      <c r="E30" s="86">
        <v>0</v>
      </c>
      <c r="F30" s="94" t="s">
        <v>76</v>
      </c>
      <c r="G30" s="94" t="s">
        <v>76</v>
      </c>
      <c r="H30" s="94" t="s">
        <v>76</v>
      </c>
      <c r="I30" s="94" t="s">
        <v>76</v>
      </c>
      <c r="J30" s="94" t="s">
        <v>76</v>
      </c>
      <c r="K30" s="94" t="s">
        <v>76</v>
      </c>
    </row>
    <row r="31" spans="1:11" ht="15" customHeight="1" outlineLevel="1">
      <c r="A31" s="100" t="s">
        <v>143</v>
      </c>
      <c r="B31" s="91">
        <v>-963</v>
      </c>
      <c r="C31" s="91">
        <v>-1143</v>
      </c>
      <c r="D31" s="91">
        <v>-1105</v>
      </c>
      <c r="E31" s="91">
        <v>-1028</v>
      </c>
      <c r="F31" s="91">
        <v>-1119</v>
      </c>
      <c r="G31" s="91">
        <v>-1086</v>
      </c>
      <c r="H31" s="91">
        <v>-695</v>
      </c>
      <c r="I31" s="91">
        <v>-758</v>
      </c>
      <c r="J31" s="91">
        <v>-969</v>
      </c>
      <c r="K31" s="91">
        <v>-812</v>
      </c>
    </row>
    <row r="32" spans="1:11" ht="15" customHeight="1" outlineLevel="1">
      <c r="A32" s="85" t="s">
        <v>144</v>
      </c>
      <c r="B32" s="86">
        <v>0</v>
      </c>
      <c r="C32" s="94" t="s">
        <v>76</v>
      </c>
      <c r="D32" s="94" t="s">
        <v>76</v>
      </c>
      <c r="E32" s="94" t="s">
        <v>76</v>
      </c>
      <c r="F32" s="94" t="s">
        <v>76</v>
      </c>
      <c r="G32" s="94" t="s">
        <v>76</v>
      </c>
      <c r="H32" s="94" t="s">
        <v>76</v>
      </c>
      <c r="I32" s="94" t="s">
        <v>76</v>
      </c>
      <c r="J32" s="94" t="s">
        <v>76</v>
      </c>
      <c r="K32" s="94" t="s">
        <v>76</v>
      </c>
    </row>
    <row r="33" spans="1:11" ht="15" customHeight="1" outlineLevel="1">
      <c r="A33" s="100" t="s">
        <v>145</v>
      </c>
      <c r="B33" s="92" t="s">
        <v>76</v>
      </c>
      <c r="C33" s="92" t="s">
        <v>76</v>
      </c>
      <c r="D33" s="92" t="s">
        <v>76</v>
      </c>
      <c r="E33" s="92" t="s">
        <v>76</v>
      </c>
      <c r="F33" s="92" t="s">
        <v>76</v>
      </c>
      <c r="G33" s="92" t="s">
        <v>76</v>
      </c>
      <c r="H33" s="92" t="s">
        <v>76</v>
      </c>
      <c r="I33" s="92" t="s">
        <v>76</v>
      </c>
      <c r="J33" s="92" t="s">
        <v>76</v>
      </c>
      <c r="K33" s="92" t="s">
        <v>76</v>
      </c>
    </row>
    <row r="34" spans="1:11" ht="15" customHeight="1" outlineLevel="1">
      <c r="A34" s="85" t="s">
        <v>146</v>
      </c>
      <c r="B34" s="94" t="s">
        <v>76</v>
      </c>
      <c r="C34" s="94" t="s">
        <v>76</v>
      </c>
      <c r="D34" s="94" t="s">
        <v>76</v>
      </c>
      <c r="E34" s="94" t="s">
        <v>76</v>
      </c>
      <c r="F34" s="94" t="s">
        <v>76</v>
      </c>
      <c r="G34" s="94" t="s">
        <v>76</v>
      </c>
      <c r="H34" s="94" t="s">
        <v>76</v>
      </c>
      <c r="I34" s="94" t="s">
        <v>76</v>
      </c>
      <c r="J34" s="94" t="s">
        <v>76</v>
      </c>
      <c r="K34" s="94" t="s">
        <v>76</v>
      </c>
    </row>
    <row r="35" spans="1:11" ht="15" customHeight="1" outlineLevel="1">
      <c r="A35" s="87" t="s">
        <v>147</v>
      </c>
      <c r="B35" s="88">
        <v>3</v>
      </c>
      <c r="C35" s="88">
        <v>16</v>
      </c>
      <c r="D35" s="88">
        <v>-21</v>
      </c>
      <c r="E35" s="88">
        <v>-22</v>
      </c>
      <c r="F35" s="88">
        <v>5</v>
      </c>
      <c r="G35" s="84">
        <v>31</v>
      </c>
      <c r="H35" s="84">
        <v>171</v>
      </c>
      <c r="I35" s="84">
        <v>-19</v>
      </c>
      <c r="J35" s="84">
        <v>52</v>
      </c>
      <c r="K35" s="84">
        <v>-15</v>
      </c>
    </row>
    <row r="36" spans="1:11" ht="15" customHeight="1" outlineLevel="2">
      <c r="A36" s="89" t="s">
        <v>148</v>
      </c>
      <c r="B36" s="86">
        <v>3</v>
      </c>
      <c r="C36" s="86">
        <v>10</v>
      </c>
      <c r="D36" s="86">
        <v>13</v>
      </c>
      <c r="E36" s="86">
        <v>3</v>
      </c>
      <c r="F36" s="86">
        <v>5</v>
      </c>
      <c r="G36" s="94" t="s">
        <v>76</v>
      </c>
      <c r="H36" s="94" t="s">
        <v>76</v>
      </c>
      <c r="I36" s="94" t="s">
        <v>76</v>
      </c>
      <c r="J36" s="94" t="s">
        <v>76</v>
      </c>
      <c r="K36" s="94" t="s">
        <v>76</v>
      </c>
    </row>
    <row r="37" spans="1:11" ht="15" customHeight="1" outlineLevel="2">
      <c r="A37" s="90" t="s">
        <v>149</v>
      </c>
      <c r="B37" s="93">
        <v>0</v>
      </c>
      <c r="C37" s="93">
        <v>6</v>
      </c>
      <c r="D37" s="91">
        <v>-34</v>
      </c>
      <c r="E37" s="91">
        <v>-25</v>
      </c>
      <c r="F37" s="93">
        <v>0</v>
      </c>
      <c r="G37" s="92" t="s">
        <v>76</v>
      </c>
      <c r="H37" s="92" t="s">
        <v>76</v>
      </c>
      <c r="I37" s="92" t="s">
        <v>76</v>
      </c>
      <c r="J37" s="92" t="s">
        <v>76</v>
      </c>
      <c r="K37" s="92" t="s">
        <v>76</v>
      </c>
    </row>
    <row r="38" spans="1:11" ht="15" customHeight="1">
      <c r="A38" s="101" t="s">
        <v>150</v>
      </c>
      <c r="B38" s="102">
        <v>-2790</v>
      </c>
      <c r="C38" s="102">
        <v>-2671</v>
      </c>
      <c r="D38" s="102">
        <v>-1942</v>
      </c>
      <c r="E38" s="102">
        <v>-4835</v>
      </c>
      <c r="F38" s="102">
        <v>-5293</v>
      </c>
      <c r="G38" s="102">
        <v>2491</v>
      </c>
      <c r="H38" s="102">
        <v>-1459</v>
      </c>
      <c r="I38" s="102">
        <v>-4836</v>
      </c>
      <c r="J38" s="102">
        <v>-7447</v>
      </c>
      <c r="K38" s="102">
        <v>-5888</v>
      </c>
    </row>
    <row r="39" spans="1:11" ht="15" customHeight="1" outlineLevel="1">
      <c r="A39" s="100" t="s">
        <v>151</v>
      </c>
      <c r="B39" s="93">
        <v>0</v>
      </c>
      <c r="C39" s="93">
        <v>981</v>
      </c>
      <c r="D39" s="93">
        <v>1482</v>
      </c>
      <c r="E39" s="93">
        <v>0</v>
      </c>
      <c r="F39" s="93">
        <v>0</v>
      </c>
      <c r="G39" s="93">
        <v>6134</v>
      </c>
      <c r="H39" s="93">
        <v>0</v>
      </c>
      <c r="I39" s="93">
        <v>0</v>
      </c>
      <c r="J39" s="92" t="s">
        <v>76</v>
      </c>
      <c r="K39" s="92" t="s">
        <v>76</v>
      </c>
    </row>
    <row r="40" spans="1:11" ht="15" customHeight="1" outlineLevel="1">
      <c r="A40" s="85" t="s">
        <v>152</v>
      </c>
      <c r="B40" s="99">
        <v>-63</v>
      </c>
      <c r="C40" s="99">
        <v>-67</v>
      </c>
      <c r="D40" s="86">
        <v>327</v>
      </c>
      <c r="E40" s="86">
        <v>13</v>
      </c>
      <c r="F40" s="99">
        <v>-325</v>
      </c>
      <c r="G40" s="86">
        <v>49</v>
      </c>
      <c r="H40" s="99">
        <v>-52</v>
      </c>
      <c r="I40" s="86">
        <v>15</v>
      </c>
      <c r="J40" s="99">
        <v>-4</v>
      </c>
      <c r="K40" s="86">
        <v>0</v>
      </c>
    </row>
    <row r="41" spans="1:11" ht="15" customHeight="1" outlineLevel="1">
      <c r="A41" s="87" t="s">
        <v>153</v>
      </c>
      <c r="B41" s="88">
        <v>-26</v>
      </c>
      <c r="C41" s="88">
        <v>-113</v>
      </c>
      <c r="D41" s="88">
        <v>-61</v>
      </c>
      <c r="E41" s="88">
        <v>-84</v>
      </c>
      <c r="F41" s="88">
        <v>-50</v>
      </c>
      <c r="G41" s="84">
        <v>-58</v>
      </c>
      <c r="H41" s="88">
        <v>-333</v>
      </c>
      <c r="I41" s="88">
        <v>-151</v>
      </c>
      <c r="J41" s="88">
        <v>-602</v>
      </c>
      <c r="K41" s="88">
        <v>-136</v>
      </c>
    </row>
    <row r="42" spans="1:11" ht="15" customHeight="1" outlineLevel="2">
      <c r="A42" s="89" t="s">
        <v>154</v>
      </c>
      <c r="B42" s="94" t="s">
        <v>76</v>
      </c>
      <c r="C42" s="94" t="s">
        <v>76</v>
      </c>
      <c r="D42" s="94" t="s">
        <v>76</v>
      </c>
      <c r="E42" s="94" t="s">
        <v>76</v>
      </c>
      <c r="F42" s="94" t="s">
        <v>76</v>
      </c>
      <c r="G42" s="94" t="s">
        <v>76</v>
      </c>
      <c r="H42" s="99">
        <v>-197</v>
      </c>
      <c r="I42" s="86">
        <v>0</v>
      </c>
      <c r="J42" s="99">
        <v>-500</v>
      </c>
      <c r="K42" s="86">
        <v>0</v>
      </c>
    </row>
    <row r="43" spans="1:11" ht="15" customHeight="1" outlineLevel="2">
      <c r="A43" s="103" t="s">
        <v>155</v>
      </c>
      <c r="B43" s="88">
        <v>-26</v>
      </c>
      <c r="C43" s="88">
        <v>-113</v>
      </c>
      <c r="D43" s="88">
        <v>-61</v>
      </c>
      <c r="E43" s="88">
        <v>-84</v>
      </c>
      <c r="F43" s="88">
        <v>-50</v>
      </c>
      <c r="G43" s="83" t="s">
        <v>76</v>
      </c>
      <c r="H43" s="84">
        <v>-136</v>
      </c>
      <c r="I43" s="84">
        <v>-151</v>
      </c>
      <c r="J43" s="84">
        <v>-102</v>
      </c>
      <c r="K43" s="84">
        <v>-136</v>
      </c>
    </row>
    <row r="44" spans="1:11" ht="15" customHeight="1" outlineLevel="3">
      <c r="A44" s="98" t="s">
        <v>156</v>
      </c>
      <c r="B44" s="99">
        <v>-7</v>
      </c>
      <c r="C44" s="99">
        <v>-106</v>
      </c>
      <c r="D44" s="99">
        <v>-44</v>
      </c>
      <c r="E44" s="99">
        <v>-6</v>
      </c>
      <c r="F44" s="99">
        <v>-6</v>
      </c>
      <c r="G44" s="94" t="s">
        <v>76</v>
      </c>
      <c r="H44" s="94" t="s">
        <v>76</v>
      </c>
      <c r="I44" s="94" t="s">
        <v>76</v>
      </c>
      <c r="J44" s="94" t="s">
        <v>76</v>
      </c>
      <c r="K44" s="94" t="s">
        <v>76</v>
      </c>
    </row>
    <row r="45" spans="1:11" ht="15" customHeight="1" outlineLevel="3">
      <c r="A45" s="97" t="s">
        <v>157</v>
      </c>
      <c r="B45" s="91">
        <v>-19</v>
      </c>
      <c r="C45" s="91">
        <v>-7</v>
      </c>
      <c r="D45" s="91">
        <v>-17</v>
      </c>
      <c r="E45" s="91">
        <v>-23</v>
      </c>
      <c r="F45" s="91">
        <v>-27</v>
      </c>
      <c r="G45" s="92" t="s">
        <v>76</v>
      </c>
      <c r="H45" s="92" t="s">
        <v>76</v>
      </c>
      <c r="I45" s="92" t="s">
        <v>76</v>
      </c>
      <c r="J45" s="92" t="s">
        <v>76</v>
      </c>
      <c r="K45" s="92" t="s">
        <v>76</v>
      </c>
    </row>
    <row r="46" spans="1:11" ht="15" customHeight="1" outlineLevel="3">
      <c r="A46" s="98" t="s">
        <v>158</v>
      </c>
      <c r="B46" s="94" t="s">
        <v>76</v>
      </c>
      <c r="C46" s="94" t="s">
        <v>76</v>
      </c>
      <c r="D46" s="94" t="s">
        <v>76</v>
      </c>
      <c r="E46" s="99">
        <v>-55</v>
      </c>
      <c r="F46" s="99">
        <v>-17</v>
      </c>
      <c r="G46" s="94" t="s">
        <v>76</v>
      </c>
      <c r="H46" s="94" t="s">
        <v>76</v>
      </c>
      <c r="I46" s="94" t="s">
        <v>76</v>
      </c>
      <c r="J46" s="94" t="s">
        <v>76</v>
      </c>
      <c r="K46" s="94" t="s">
        <v>76</v>
      </c>
    </row>
    <row r="47" spans="1:11" ht="15" customHeight="1" outlineLevel="1">
      <c r="A47" s="100" t="s">
        <v>159</v>
      </c>
      <c r="B47" s="93">
        <v>514</v>
      </c>
      <c r="C47" s="93">
        <v>507</v>
      </c>
      <c r="D47" s="93">
        <v>489</v>
      </c>
      <c r="E47" s="93">
        <v>733</v>
      </c>
      <c r="F47" s="93">
        <v>700</v>
      </c>
      <c r="G47" s="93">
        <v>885</v>
      </c>
      <c r="H47" s="93">
        <v>1172</v>
      </c>
      <c r="I47" s="93">
        <v>1151</v>
      </c>
      <c r="J47" s="93">
        <v>651</v>
      </c>
      <c r="K47" s="93">
        <v>667</v>
      </c>
    </row>
    <row r="48" spans="1:11" ht="15" customHeight="1" outlineLevel="1">
      <c r="A48" s="85" t="s">
        <v>160</v>
      </c>
      <c r="B48" s="86">
        <v>218</v>
      </c>
      <c r="C48" s="86">
        <v>281</v>
      </c>
      <c r="D48" s="86">
        <v>177</v>
      </c>
      <c r="E48" s="94" t="s">
        <v>76</v>
      </c>
      <c r="F48" s="94" t="s">
        <v>76</v>
      </c>
      <c r="G48" s="94" t="s">
        <v>76</v>
      </c>
      <c r="H48" s="94" t="s">
        <v>76</v>
      </c>
      <c r="I48" s="94" t="s">
        <v>76</v>
      </c>
      <c r="J48" s="94" t="s">
        <v>76</v>
      </c>
      <c r="K48" s="94" t="s">
        <v>76</v>
      </c>
    </row>
    <row r="49" spans="1:11" ht="15" customHeight="1" outlineLevel="1">
      <c r="A49" s="100" t="s">
        <v>161</v>
      </c>
      <c r="B49" s="91">
        <v>-2534</v>
      </c>
      <c r="C49" s="91">
        <v>-3238</v>
      </c>
      <c r="D49" s="91">
        <v>-3223</v>
      </c>
      <c r="E49" s="91">
        <v>-4254</v>
      </c>
      <c r="F49" s="91">
        <v>-4286</v>
      </c>
      <c r="G49" s="91">
        <v>-3067</v>
      </c>
      <c r="H49" s="91">
        <v>-608</v>
      </c>
      <c r="I49" s="91">
        <v>-4014</v>
      </c>
      <c r="J49" s="91">
        <v>-5480</v>
      </c>
      <c r="K49" s="91">
        <v>-4250</v>
      </c>
    </row>
    <row r="50" spans="1:11" ht="15" customHeight="1" outlineLevel="1">
      <c r="A50" s="85" t="s">
        <v>162</v>
      </c>
      <c r="B50" s="99">
        <v>-899</v>
      </c>
      <c r="C50" s="99">
        <v>-1022</v>
      </c>
      <c r="D50" s="99">
        <v>-1133</v>
      </c>
      <c r="E50" s="99">
        <v>-1243</v>
      </c>
      <c r="F50" s="99">
        <v>-1332</v>
      </c>
      <c r="G50" s="99">
        <v>-1452</v>
      </c>
      <c r="H50" s="99">
        <v>-1638</v>
      </c>
      <c r="I50" s="99">
        <v>-1837</v>
      </c>
      <c r="J50" s="99">
        <v>-2012</v>
      </c>
      <c r="K50" s="99">
        <v>-2169</v>
      </c>
    </row>
    <row r="51" spans="1:11" ht="15" customHeight="1">
      <c r="A51" s="92" t="s">
        <v>163</v>
      </c>
      <c r="B51" s="91">
        <v>-83</v>
      </c>
      <c r="C51" s="91">
        <v>-105</v>
      </c>
      <c r="D51" s="91">
        <v>-20</v>
      </c>
      <c r="E51" s="93">
        <v>45</v>
      </c>
      <c r="F51" s="91">
        <v>-129</v>
      </c>
      <c r="G51" s="91">
        <v>-66</v>
      </c>
      <c r="H51" s="93">
        <v>143</v>
      </c>
      <c r="I51" s="91">
        <v>-143</v>
      </c>
      <c r="J51" s="91">
        <v>-91</v>
      </c>
      <c r="K51" s="91">
        <v>-16</v>
      </c>
    </row>
    <row r="52" spans="1:11" ht="15" customHeight="1">
      <c r="A52" s="94" t="s">
        <v>164</v>
      </c>
      <c r="B52" s="86">
        <v>1632</v>
      </c>
      <c r="C52" s="99">
        <v>-714</v>
      </c>
      <c r="D52" s="86">
        <v>670</v>
      </c>
      <c r="E52" s="86">
        <v>441</v>
      </c>
      <c r="F52" s="86">
        <v>217</v>
      </c>
      <c r="G52" s="86">
        <v>3882</v>
      </c>
      <c r="H52" s="86">
        <v>1541</v>
      </c>
      <c r="I52" s="99">
        <v>-1315</v>
      </c>
      <c r="J52" s="99">
        <v>-1133</v>
      </c>
      <c r="K52" s="86">
        <v>2419</v>
      </c>
    </row>
    <row r="53" spans="1:11" ht="15" customHeight="1">
      <c r="A53" s="92" t="s">
        <v>165</v>
      </c>
      <c r="B53" s="93">
        <v>2220</v>
      </c>
      <c r="C53" s="93">
        <v>3852</v>
      </c>
      <c r="D53" s="93">
        <v>3138</v>
      </c>
      <c r="E53" s="93">
        <v>3808</v>
      </c>
      <c r="F53" s="93">
        <v>4249</v>
      </c>
      <c r="G53" s="93">
        <v>4466</v>
      </c>
      <c r="H53" s="93">
        <v>8348</v>
      </c>
      <c r="I53" s="93">
        <v>9889</v>
      </c>
      <c r="J53" s="93">
        <v>8574</v>
      </c>
      <c r="K53" s="93">
        <v>7441</v>
      </c>
    </row>
    <row r="54" spans="1:11" ht="15" customHeight="1">
      <c r="A54" s="94" t="s">
        <v>166</v>
      </c>
      <c r="B54" s="86">
        <v>3852</v>
      </c>
      <c r="C54" s="86">
        <v>3138</v>
      </c>
      <c r="D54" s="86">
        <v>3808</v>
      </c>
      <c r="E54" s="86">
        <v>4249</v>
      </c>
      <c r="F54" s="86">
        <v>4466</v>
      </c>
      <c r="G54" s="86">
        <v>8348</v>
      </c>
      <c r="H54" s="86">
        <v>9889</v>
      </c>
      <c r="I54" s="86">
        <v>8574</v>
      </c>
      <c r="J54" s="86">
        <v>7441</v>
      </c>
      <c r="K54" s="86">
        <v>9860</v>
      </c>
    </row>
    <row r="55" spans="1:11" ht="15" customHeight="1">
      <c r="A55" s="83" t="s">
        <v>167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</row>
    <row r="56" spans="1:11" ht="15" customHeight="1" outlineLevel="1">
      <c r="A56" s="104" t="s">
        <v>168</v>
      </c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1:11" ht="15" customHeight="1" outlineLevel="2">
      <c r="A57" s="90" t="s">
        <v>169</v>
      </c>
      <c r="B57" s="105">
        <v>-53</v>
      </c>
      <c r="C57" s="105">
        <v>-70</v>
      </c>
      <c r="D57" s="105">
        <v>-98</v>
      </c>
      <c r="E57" s="105">
        <v>-125</v>
      </c>
      <c r="F57" s="105">
        <v>-153</v>
      </c>
      <c r="G57" s="105">
        <v>-140</v>
      </c>
      <c r="H57" s="105">
        <v>-293</v>
      </c>
      <c r="I57" s="105">
        <v>-290</v>
      </c>
      <c r="J57" s="105">
        <v>-347</v>
      </c>
      <c r="K57" s="105">
        <v>-381</v>
      </c>
    </row>
    <row r="58" spans="1:11" ht="15" customHeight="1" outlineLevel="2">
      <c r="A58" s="89" t="s">
        <v>170</v>
      </c>
      <c r="B58" s="106">
        <v>-1262</v>
      </c>
      <c r="C58" s="106">
        <v>-748</v>
      </c>
      <c r="D58" s="106">
        <v>-703</v>
      </c>
      <c r="E58" s="106">
        <v>-529</v>
      </c>
      <c r="F58" s="106">
        <v>-757</v>
      </c>
      <c r="G58" s="106">
        <v>-1028</v>
      </c>
      <c r="H58" s="106">
        <v>-1177</v>
      </c>
      <c r="I58" s="106">
        <v>-1231</v>
      </c>
      <c r="J58" s="106">
        <v>-1517</v>
      </c>
      <c r="K58" s="106">
        <v>-1299</v>
      </c>
    </row>
    <row r="59" spans="1:11" ht="15" customHeight="1" outlineLevel="2">
      <c r="A59" s="90" t="s">
        <v>171</v>
      </c>
      <c r="B59" s="105">
        <v>-206</v>
      </c>
      <c r="C59" s="105">
        <v>-252</v>
      </c>
      <c r="D59" s="105">
        <v>-266</v>
      </c>
      <c r="E59" s="105">
        <v>-294</v>
      </c>
      <c r="F59" s="105">
        <v>-160</v>
      </c>
      <c r="G59" s="105">
        <v>-121</v>
      </c>
      <c r="H59" s="105">
        <v>-179</v>
      </c>
      <c r="I59" s="105">
        <v>-160</v>
      </c>
      <c r="J59" s="105">
        <v>-211</v>
      </c>
      <c r="K59" s="105">
        <v>-160</v>
      </c>
    </row>
    <row r="60" spans="1:11" ht="15" customHeight="1" outlineLevel="2">
      <c r="A60" s="89" t="s">
        <v>172</v>
      </c>
      <c r="B60" s="106">
        <v>-240</v>
      </c>
      <c r="C60" s="106">
        <v>-271</v>
      </c>
      <c r="D60" s="106">
        <v>-300</v>
      </c>
      <c r="E60" s="106">
        <v>-320</v>
      </c>
      <c r="F60" s="106">
        <v>-347</v>
      </c>
      <c r="G60" s="106">
        <v>-385</v>
      </c>
      <c r="H60" s="106">
        <v>-438</v>
      </c>
      <c r="I60" s="106">
        <v>-480</v>
      </c>
      <c r="J60" s="106">
        <v>-524</v>
      </c>
      <c r="K60" s="106">
        <v>-558</v>
      </c>
    </row>
    <row r="61" spans="1:11" ht="15" customHeight="1">
      <c r="A61" s="107" t="s">
        <v>173</v>
      </c>
    </row>
  </sheetData>
  <hyperlinks>
    <hyperlink ref="B9" r:id="rId1" display="4680" xr:uid="{00000000-0004-0000-0500-000000000000}"/>
    <hyperlink ref="C9" r:id="rId2" display="3096" xr:uid="{00000000-0004-0000-0500-000001000000}"/>
    <hyperlink ref="D9" r:id="rId3" display="3640" xr:uid="{00000000-0004-0000-0500-000002000000}"/>
    <hyperlink ref="E9" r:id="rId4" display="4955" xr:uid="{00000000-0004-0000-0500-000003000000}"/>
    <hyperlink ref="F9" r:id="rId5" display="5903" xr:uid="{00000000-0004-0000-0500-000004000000}"/>
    <hyperlink ref="G9" r:id="rId6" display="2485" xr:uid="{00000000-0004-0000-0500-000005000000}"/>
    <hyperlink ref="H9" r:id="rId7" display="6657" xr:uid="{00000000-0004-0000-0500-000006000000}"/>
    <hyperlink ref="I9" r:id="rId8" display="5188" xr:uid="{00000000-0004-0000-0500-000007000000}"/>
    <hyperlink ref="J9" r:id="rId9" display="5841" xr:uid="{00000000-0004-0000-0500-000008000000}"/>
    <hyperlink ref="K9" r:id="rId10" display="7429" xr:uid="{00000000-0004-0000-0500-000009000000}"/>
    <hyperlink ref="B10" r:id="rId11" display="3273" xr:uid="{00000000-0004-0000-0500-00000A000000}"/>
    <hyperlink ref="C10" r:id="rId12" display="3760" xr:uid="{00000000-0004-0000-0500-00000B000000}"/>
    <hyperlink ref="D10" r:id="rId13" display="4240" xr:uid="{00000000-0004-0000-0500-00000C000000}"/>
    <hyperlink ref="E10" r:id="rId14" display="1933" xr:uid="{00000000-0004-0000-0500-00000D000000}"/>
    <hyperlink ref="F10" r:id="rId15" display="4029" xr:uid="{00000000-0004-0000-0500-00000E000000}"/>
    <hyperlink ref="G10" r:id="rId16" display="2539" xr:uid="{00000000-0004-0000-0500-00000F000000}"/>
    <hyperlink ref="H10" r:id="rId17" display="5727" xr:uid="{00000000-0004-0000-0500-000010000000}"/>
    <hyperlink ref="I10" r:id="rId18" display="6046" xr:uid="{00000000-0004-0000-0500-000011000000}"/>
    <hyperlink ref="J10" r:id="rId19" display="5070" xr:uid="{00000000-0004-0000-0500-000012000000}"/>
    <hyperlink ref="K10" r:id="rId20" display="5700" xr:uid="{00000000-0004-0000-0500-000013000000}"/>
    <hyperlink ref="B12" r:id="rId21" display="606" xr:uid="{00000000-0004-0000-0500-000014000000}"/>
    <hyperlink ref="C12" r:id="rId22" display="649" xr:uid="{00000000-0004-0000-0500-000015000000}"/>
    <hyperlink ref="D12" r:id="rId23" display="706" xr:uid="{00000000-0004-0000-0500-000016000000}"/>
    <hyperlink ref="E12" r:id="rId24" display="747" xr:uid="{00000000-0004-0000-0500-000017000000}"/>
    <hyperlink ref="F12" r:id="rId25" display="705" xr:uid="{00000000-0004-0000-0500-000018000000}"/>
    <hyperlink ref="G12" r:id="rId26" display="721" xr:uid="{00000000-0004-0000-0500-000019000000}"/>
    <hyperlink ref="H12" r:id="rId27" display="744" xr:uid="{00000000-0004-0000-0500-00001A000000}"/>
    <hyperlink ref="I12" r:id="rId28" display="717" xr:uid="{00000000-0004-0000-0500-00001B000000}"/>
    <hyperlink ref="J12" r:id="rId29" display="703" xr:uid="{00000000-0004-0000-0500-00001C000000}"/>
    <hyperlink ref="K12" r:id="rId30" display="796" xr:uid="{00000000-0004-0000-0500-00001D000000}"/>
    <hyperlink ref="B13" r:id="rId31" display="-113" xr:uid="{00000000-0004-0000-0500-00001E000000}"/>
    <hyperlink ref="C13" r:id="rId32" display="-80" xr:uid="{00000000-0004-0000-0500-00001F000000}"/>
    <hyperlink ref="D13" r:id="rId33" display="-273" xr:uid="{00000000-0004-0000-0500-000020000000}"/>
    <hyperlink ref="E13" r:id="rId34" display="647" xr:uid="{00000000-0004-0000-0500-000021000000}"/>
    <hyperlink ref="F13" r:id="rId35" display="34" xr:uid="{00000000-0004-0000-0500-000022000000}"/>
    <hyperlink ref="G13" r:id="rId36" display="-380" xr:uid="{00000000-0004-0000-0500-000023000000}"/>
    <hyperlink ref="H13" r:id="rId37" display="-385" xr:uid="{00000000-0004-0000-0500-000024000000}"/>
    <hyperlink ref="I13" r:id="rId38" display="-650" xr:uid="{00000000-0004-0000-0500-000025000000}"/>
    <hyperlink ref="J13" r:id="rId39" display="-117" xr:uid="{00000000-0004-0000-0500-000026000000}"/>
    <hyperlink ref="K13" r:id="rId40" display="-497" xr:uid="{00000000-0004-0000-0500-000027000000}"/>
    <hyperlink ref="B14" r:id="rId41" display="191" xr:uid="{00000000-0004-0000-0500-000028000000}"/>
    <hyperlink ref="C14" r:id="rId42" display="236" xr:uid="{00000000-0004-0000-0500-000029000000}"/>
    <hyperlink ref="D14" r:id="rId43" display="215" xr:uid="{00000000-0004-0000-0500-00002A000000}"/>
    <hyperlink ref="E14" r:id="rId44" display="218" xr:uid="{00000000-0004-0000-0500-00002B000000}"/>
    <hyperlink ref="F14" r:id="rId45" display="325" xr:uid="{00000000-0004-0000-0500-00002C000000}"/>
    <hyperlink ref="G14" r:id="rId46" display="429" xr:uid="{00000000-0004-0000-0500-00002D000000}"/>
    <hyperlink ref="H14" r:id="rId47" display="611" xr:uid="{00000000-0004-0000-0500-00002E000000}"/>
    <hyperlink ref="I14" r:id="rId48" display="638" xr:uid="{00000000-0004-0000-0500-00002F000000}"/>
    <hyperlink ref="J14" r:id="rId49" display="755" xr:uid="{00000000-0004-0000-0500-000030000000}"/>
    <hyperlink ref="K14" r:id="rId50" display="804" xr:uid="{00000000-0004-0000-0500-000031000000}"/>
    <hyperlink ref="B16" r:id="rId51" display="43" xr:uid="{00000000-0004-0000-0500-000032000000}"/>
    <hyperlink ref="C16" r:id="rId52" display="13" xr:uid="{00000000-0004-0000-0500-000033000000}"/>
    <hyperlink ref="D16" r:id="rId53" display="10" xr:uid="{00000000-0004-0000-0500-000034000000}"/>
    <hyperlink ref="E16" r:id="rId54" display="27" xr:uid="{00000000-0004-0000-0500-000035000000}"/>
    <hyperlink ref="F16" r:id="rId55" display="15" xr:uid="{00000000-0004-0000-0500-000036000000}"/>
    <hyperlink ref="G16" r:id="rId56" display="398" xr:uid="{00000000-0004-0000-0500-000037000000}"/>
    <hyperlink ref="H16" r:id="rId57" display="53" xr:uid="{00000000-0004-0000-0500-000038000000}"/>
    <hyperlink ref="I16" r:id="rId58" display="123" xr:uid="{00000000-0004-0000-0500-000039000000}"/>
    <hyperlink ref="J16" r:id="rId59" display="156" xr:uid="{00000000-0004-0000-0500-00003A000000}"/>
    <hyperlink ref="K16" r:id="rId60" display="48" xr:uid="{00000000-0004-0000-0500-00003B000000}"/>
    <hyperlink ref="B17" r:id="rId61" display="424" xr:uid="{00000000-0004-0000-0500-00003C000000}"/>
    <hyperlink ref="C17" r:id="rId62" display="98" xr:uid="{00000000-0004-0000-0500-00003D000000}"/>
    <hyperlink ref="D17" r:id="rId63" display="-117" xr:uid="{00000000-0004-0000-0500-00003E000000}"/>
    <hyperlink ref="E17" r:id="rId64" display="-99" xr:uid="{00000000-0004-0000-0500-00003F000000}"/>
    <hyperlink ref="F17" r:id="rId65" display="233" xr:uid="{00000000-0004-0000-0500-000040000000}"/>
    <hyperlink ref="G17" r:id="rId66" display="23" xr:uid="{00000000-0004-0000-0500-000041000000}"/>
    <hyperlink ref="H17" r:id="rId67" display="-138" xr:uid="{00000000-0004-0000-0500-000042000000}"/>
    <hyperlink ref="I17" r:id="rId68" display="-26" xr:uid="{00000000-0004-0000-0500-000043000000}"/>
    <hyperlink ref="J17" r:id="rId69" display="-213" xr:uid="{00000000-0004-0000-0500-000044000000}"/>
    <hyperlink ref="K17" r:id="rId70" display="-138" xr:uid="{00000000-0004-0000-0500-000045000000}"/>
    <hyperlink ref="B18" r:id="rId71" display="0" xr:uid="{00000000-0004-0000-0500-000046000000}"/>
    <hyperlink ref="B21" r:id="rId72" display="-216" xr:uid="{00000000-0004-0000-0500-000047000000}"/>
    <hyperlink ref="C21" r:id="rId73" display="60" xr:uid="{00000000-0004-0000-0500-000048000000}"/>
    <hyperlink ref="D21" r:id="rId74" display="-426" xr:uid="{00000000-0004-0000-0500-000049000000}"/>
    <hyperlink ref="E21" r:id="rId75" display="187" xr:uid="{00000000-0004-0000-0500-00004A000000}"/>
    <hyperlink ref="F21" r:id="rId76" display="-270" xr:uid="{00000000-0004-0000-0500-00004B000000}"/>
    <hyperlink ref="G21" r:id="rId77" display="1239" xr:uid="{00000000-0004-0000-0500-00004C000000}"/>
    <hyperlink ref="H21" r:id="rId78" display="-1606" xr:uid="{00000000-0004-0000-0500-00004D000000}"/>
    <hyperlink ref="I21" r:id="rId79" display="-504" xr:uid="{00000000-0004-0000-0500-00004E000000}"/>
    <hyperlink ref="J21" r:id="rId80" display="489" xr:uid="{00000000-0004-0000-0500-00004F000000}"/>
    <hyperlink ref="K21" r:id="rId81" display="-329" xr:uid="{00000000-0004-0000-0500-000050000000}"/>
    <hyperlink ref="B22" r:id="rId82" display="-621" xr:uid="{00000000-0004-0000-0500-000051000000}"/>
    <hyperlink ref="C22" r:id="rId83" display="-590" xr:uid="{00000000-0004-0000-0500-000052000000}"/>
    <hyperlink ref="D22" r:id="rId84" display="-231" xr:uid="{00000000-0004-0000-0500-000053000000}"/>
    <hyperlink ref="E22" r:id="rId85" display="-255" xr:uid="{00000000-0004-0000-0500-000054000000}"/>
    <hyperlink ref="F22" r:id="rId86" display="-490" xr:uid="{00000000-0004-0000-0500-000055000000}"/>
    <hyperlink ref="G22" r:id="rId87" display="-1854" xr:uid="{00000000-0004-0000-0500-000056000000}"/>
    <hyperlink ref="H22" r:id="rId88" display="507" xr:uid="{00000000-0004-0000-0500-000057000000}"/>
    <hyperlink ref="I22" r:id="rId89" display="-1676" xr:uid="{00000000-0004-0000-0500-000058000000}"/>
    <hyperlink ref="J22" r:id="rId90" display="-133" xr:uid="{00000000-0004-0000-0500-000059000000}"/>
    <hyperlink ref="K22" r:id="rId91" display="908" xr:uid="{00000000-0004-0000-0500-00005A000000}"/>
    <hyperlink ref="B23" r:id="rId92" display="-144" xr:uid="{00000000-0004-0000-0500-00005B000000}"/>
    <hyperlink ref="C23" r:id="rId93" display="-161" xr:uid="{00000000-0004-0000-0500-00005C000000}"/>
    <hyperlink ref="D23" r:id="rId94" display="-120" xr:uid="{00000000-0004-0000-0500-00005D000000}"/>
    <hyperlink ref="E23" r:id="rId95" display="35" xr:uid="{00000000-0004-0000-0500-00005E000000}"/>
    <hyperlink ref="F23" r:id="rId96" display="-203" xr:uid="{00000000-0004-0000-0500-00005F000000}"/>
    <hyperlink ref="G23" r:id="rId97" display="-654" xr:uid="{00000000-0004-0000-0500-000060000000}"/>
    <hyperlink ref="H23" r:id="rId98" display="-182" xr:uid="{00000000-0004-0000-0500-000061000000}"/>
    <hyperlink ref="I23" r:id="rId99" display="-845" xr:uid="{00000000-0004-0000-0500-000062000000}"/>
    <hyperlink ref="J23" r:id="rId100" display="-644" xr:uid="{00000000-0004-0000-0500-000063000000}"/>
    <hyperlink ref="K23" r:id="rId101" display="-260" xr:uid="{00000000-0004-0000-0500-000064000000}"/>
    <hyperlink ref="B24" r:id="rId102" display="1237" xr:uid="{00000000-0004-0000-0500-000065000000}"/>
    <hyperlink ref="C24" r:id="rId103" display="-889" xr:uid="{00000000-0004-0000-0500-000066000000}"/>
    <hyperlink ref="D24" r:id="rId104" display="-364" xr:uid="{00000000-0004-0000-0500-000067000000}"/>
    <hyperlink ref="E24" r:id="rId105" display="1515" xr:uid="{00000000-0004-0000-0500-000068000000}"/>
    <hyperlink ref="F24" r:id="rId106" display="1525" xr:uid="{00000000-0004-0000-0500-000069000000}"/>
    <hyperlink ref="G24" r:id="rId107" display="24" xr:uid="{00000000-0004-0000-0500-00006A000000}"/>
    <hyperlink ref="H24" r:id="rId108" display="1326" xr:uid="{00000000-0004-0000-0500-00006B000000}"/>
    <hyperlink ref="I24" r:id="rId109" display="1365" xr:uid="{00000000-0004-0000-0500-00006C000000}"/>
    <hyperlink ref="J24" r:id="rId110" display="-225" xr:uid="{00000000-0004-0000-0500-00006D000000}"/>
    <hyperlink ref="K24" r:id="rId111" display="397" xr:uid="{00000000-0004-0000-0500-00006E000000}"/>
    <hyperlink ref="B25" r:id="rId112" display="-175" xr:uid="{00000000-0004-0000-0500-00006F000000}"/>
    <hyperlink ref="C25" r:id="rId113" display="-1034" xr:uid="{00000000-0004-0000-0500-000070000000}"/>
    <hyperlink ref="D25" r:id="rId114" display="-1008" xr:uid="{00000000-0004-0000-0500-000071000000}"/>
    <hyperlink ref="E25" r:id="rId115" display="276" xr:uid="{00000000-0004-0000-0500-000072000000}"/>
    <hyperlink ref="F25" r:id="rId116" display="-264" xr:uid="{00000000-0004-0000-0500-000073000000}"/>
    <hyperlink ref="G25" r:id="rId117" display="-1028" xr:uid="{00000000-0004-0000-0500-000074000000}"/>
    <hyperlink ref="H25" r:id="rId118" display="-3800" xr:uid="{00000000-0004-0000-0500-000075000000}"/>
    <hyperlink ref="I25" r:id="rId119" display="-1524" xr:uid="{00000000-0004-0000-0500-000076000000}"/>
    <hyperlink ref="J25" r:id="rId120" display="564" xr:uid="{00000000-0004-0000-0500-000077000000}"/>
    <hyperlink ref="K25" r:id="rId121" display="894" xr:uid="{00000000-0004-0000-0500-000078000000}"/>
    <hyperlink ref="B26" r:id="rId122" display="-4936" xr:uid="{00000000-0004-0000-0500-000079000000}"/>
    <hyperlink ref="C26" r:id="rId123" display="-5367" xr:uid="{00000000-0004-0000-0500-00007A000000}"/>
    <hyperlink ref="D26" r:id="rId124" display="-5928" xr:uid="{00000000-0004-0000-0500-00007B000000}"/>
    <hyperlink ref="E26" r:id="rId125" display="-4783" xr:uid="{00000000-0004-0000-0500-00007C000000}"/>
    <hyperlink ref="F26" r:id="rId126" display="-2937" xr:uid="{00000000-0004-0000-0500-00007D000000}"/>
    <hyperlink ref="G26" r:id="rId127" display="-2426" xr:uid="{00000000-0004-0000-0500-00007E000000}"/>
    <hyperlink ref="H26" r:id="rId128" display="-9961" xr:uid="{00000000-0004-0000-0500-00007F000000}"/>
    <hyperlink ref="I26" r:id="rId129" display="-12913" xr:uid="{00000000-0004-0000-0500-000080000000}"/>
    <hyperlink ref="J26" r:id="rId130" display="-6059" xr:uid="{00000000-0004-0000-0500-000081000000}"/>
    <hyperlink ref="K26" r:id="rId131" display="-4767" xr:uid="{00000000-0004-0000-0500-000082000000}"/>
    <hyperlink ref="B28" r:id="rId132" display="3655" xr:uid="{00000000-0004-0000-0500-000083000000}"/>
    <hyperlink ref="C28" r:id="rId133" display="2924" xr:uid="{00000000-0004-0000-0500-000084000000}"/>
    <hyperlink ref="D28" r:id="rId134" display="3623" xr:uid="{00000000-0004-0000-0500-000085000000}"/>
    <hyperlink ref="E28" r:id="rId135" display="3613" xr:uid="{00000000-0004-0000-0500-000086000000}"/>
    <hyperlink ref="F28" r:id="rId136" display="1715" xr:uid="{00000000-0004-0000-0500-000087000000}"/>
    <hyperlink ref="G28" r:id="rId137" display="74" xr:uid="{00000000-0004-0000-0500-000088000000}"/>
    <hyperlink ref="H28" r:id="rId138" display="4236" xr:uid="{00000000-0004-0000-0500-000089000000}"/>
    <hyperlink ref="I28" r:id="rId139" display="8199" xr:uid="{00000000-0004-0000-0500-00008A000000}"/>
    <hyperlink ref="J28" r:id="rId140" display="3356" xr:uid="{00000000-0004-0000-0500-00008B000000}"/>
    <hyperlink ref="K28" r:id="rId141" display="2269" xr:uid="{00000000-0004-0000-0500-00008C000000}"/>
    <hyperlink ref="B29" r:id="rId142" display="2216" xr:uid="{00000000-0004-0000-0500-00008D000000}"/>
    <hyperlink ref="C29" r:id="rId143" display="2386" xr:uid="{00000000-0004-0000-0500-00008E000000}"/>
    <hyperlink ref="D29" r:id="rId144" display="2423" xr:uid="{00000000-0004-0000-0500-00008F000000}"/>
    <hyperlink ref="E29" r:id="rId145" display="2496" xr:uid="{00000000-0004-0000-0500-000090000000}"/>
    <hyperlink ref="F29" r:id="rId146" display="2072" xr:uid="{00000000-0004-0000-0500-000091000000}"/>
    <hyperlink ref="G29" r:id="rId147" display="2379" xr:uid="{00000000-0004-0000-0500-000092000000}"/>
    <hyperlink ref="H29" r:id="rId148" display="2449" xr:uid="{00000000-0004-0000-0500-000093000000}"/>
    <hyperlink ref="I29" r:id="rId149" display="3967" xr:uid="{00000000-0004-0000-0500-000094000000}"/>
    <hyperlink ref="J29" r:id="rId150" display="4184" xr:uid="{00000000-0004-0000-0500-000095000000}"/>
    <hyperlink ref="K29" r:id="rId151" display="4219" xr:uid="{00000000-0004-0000-0500-000096000000}"/>
    <hyperlink ref="B30" r:id="rId152" display="-150" xr:uid="{00000000-0004-0000-0500-000097000000}"/>
    <hyperlink ref="C30" r:id="rId153" display="150" xr:uid="{00000000-0004-0000-0500-000098000000}"/>
    <hyperlink ref="D30" r:id="rId154" display="0" xr:uid="{00000000-0004-0000-0500-000099000000}"/>
    <hyperlink ref="E30" r:id="rId155" display="0" xr:uid="{00000000-0004-0000-0500-00009A000000}"/>
    <hyperlink ref="B31" r:id="rId156" display="-963" xr:uid="{00000000-0004-0000-0500-00009B000000}"/>
    <hyperlink ref="C31" r:id="rId157" display="-1143" xr:uid="{00000000-0004-0000-0500-00009C000000}"/>
    <hyperlink ref="D31" r:id="rId158" display="-1105" xr:uid="{00000000-0004-0000-0500-00009D000000}"/>
    <hyperlink ref="E31" r:id="rId159" display="-1028" xr:uid="{00000000-0004-0000-0500-00009E000000}"/>
    <hyperlink ref="F31" r:id="rId160" display="-1119" xr:uid="{00000000-0004-0000-0500-00009F000000}"/>
    <hyperlink ref="G31" r:id="rId161" display="-1086" xr:uid="{00000000-0004-0000-0500-0000A0000000}"/>
    <hyperlink ref="H31" r:id="rId162" display="-695" xr:uid="{00000000-0004-0000-0500-0000A1000000}"/>
    <hyperlink ref="I31" r:id="rId163" display="-758" xr:uid="{00000000-0004-0000-0500-0000A2000000}"/>
    <hyperlink ref="J31" r:id="rId164" display="-969" xr:uid="{00000000-0004-0000-0500-0000A3000000}"/>
    <hyperlink ref="K31" r:id="rId165" display="-812" xr:uid="{00000000-0004-0000-0500-0000A4000000}"/>
    <hyperlink ref="B32" r:id="rId166" display="0" xr:uid="{00000000-0004-0000-0500-0000A5000000}"/>
    <hyperlink ref="G35" r:id="rId167" display="31" xr:uid="{00000000-0004-0000-0500-0000A6000000}"/>
    <hyperlink ref="H35" r:id="rId168" display="171" xr:uid="{00000000-0004-0000-0500-0000A7000000}"/>
    <hyperlink ref="I35" r:id="rId169" display="-19" xr:uid="{00000000-0004-0000-0500-0000A8000000}"/>
    <hyperlink ref="J35" r:id="rId170" display="52" xr:uid="{00000000-0004-0000-0500-0000A9000000}"/>
    <hyperlink ref="K35" r:id="rId171" display="-15" xr:uid="{00000000-0004-0000-0500-0000AA000000}"/>
    <hyperlink ref="B36" r:id="rId172" display="3" xr:uid="{00000000-0004-0000-0500-0000AB000000}"/>
    <hyperlink ref="C36" r:id="rId173" display="10" xr:uid="{00000000-0004-0000-0500-0000AC000000}"/>
    <hyperlink ref="D36" r:id="rId174" display="13" xr:uid="{00000000-0004-0000-0500-0000AD000000}"/>
    <hyperlink ref="E36" r:id="rId175" display="3" xr:uid="{00000000-0004-0000-0500-0000AE000000}"/>
    <hyperlink ref="F36" r:id="rId176" display="5" xr:uid="{00000000-0004-0000-0500-0000AF000000}"/>
    <hyperlink ref="B37" r:id="rId177" display="0" xr:uid="{00000000-0004-0000-0500-0000B0000000}"/>
    <hyperlink ref="C37" r:id="rId178" display="6" xr:uid="{00000000-0004-0000-0500-0000B1000000}"/>
    <hyperlink ref="D37" r:id="rId179" display="-34" xr:uid="{00000000-0004-0000-0500-0000B2000000}"/>
    <hyperlink ref="E37" r:id="rId180" display="-25" xr:uid="{00000000-0004-0000-0500-0000B3000000}"/>
    <hyperlink ref="F37" r:id="rId181" display="0" xr:uid="{00000000-0004-0000-0500-0000B4000000}"/>
    <hyperlink ref="B38" r:id="rId182" display="-2790" xr:uid="{00000000-0004-0000-0500-0000B5000000}"/>
    <hyperlink ref="C38" r:id="rId183" display="-2671" xr:uid="{00000000-0004-0000-0500-0000B6000000}"/>
    <hyperlink ref="D38" r:id="rId184" display="-1942" xr:uid="{00000000-0004-0000-0500-0000B7000000}"/>
    <hyperlink ref="E38" r:id="rId185" display="-4835" xr:uid="{00000000-0004-0000-0500-0000B8000000}"/>
    <hyperlink ref="F38" r:id="rId186" display="-5293" xr:uid="{00000000-0004-0000-0500-0000B9000000}"/>
    <hyperlink ref="G38" r:id="rId187" display="2491" xr:uid="{00000000-0004-0000-0500-0000BA000000}"/>
    <hyperlink ref="H38" r:id="rId188" display="-1459" xr:uid="{00000000-0004-0000-0500-0000BB000000}"/>
    <hyperlink ref="I38" r:id="rId189" display="-4836" xr:uid="{00000000-0004-0000-0500-0000BC000000}"/>
    <hyperlink ref="J38" r:id="rId190" display="-7447" xr:uid="{00000000-0004-0000-0500-0000BD000000}"/>
    <hyperlink ref="K38" r:id="rId191" display="-5888" xr:uid="{00000000-0004-0000-0500-0000BE000000}"/>
    <hyperlink ref="B39" r:id="rId192" display="0" xr:uid="{00000000-0004-0000-0500-0000BF000000}"/>
    <hyperlink ref="C39" r:id="rId193" display="981" xr:uid="{00000000-0004-0000-0500-0000C0000000}"/>
    <hyperlink ref="D39" r:id="rId194" display="1482" xr:uid="{00000000-0004-0000-0500-0000C1000000}"/>
    <hyperlink ref="E39" r:id="rId195" display="0" xr:uid="{00000000-0004-0000-0500-0000C2000000}"/>
    <hyperlink ref="F39" r:id="rId196" display="0" xr:uid="{00000000-0004-0000-0500-0000C3000000}"/>
    <hyperlink ref="G39" r:id="rId197" display="6134" xr:uid="{00000000-0004-0000-0500-0000C4000000}"/>
    <hyperlink ref="H39" r:id="rId198" display="0" xr:uid="{00000000-0004-0000-0500-0000C5000000}"/>
    <hyperlink ref="I39" r:id="rId199" display="0" xr:uid="{00000000-0004-0000-0500-0000C6000000}"/>
    <hyperlink ref="B40" r:id="rId200" display="-63" xr:uid="{00000000-0004-0000-0500-0000C7000000}"/>
    <hyperlink ref="C40" r:id="rId201" display="-67" xr:uid="{00000000-0004-0000-0500-0000C8000000}"/>
    <hyperlink ref="D40" r:id="rId202" display="327" xr:uid="{00000000-0004-0000-0500-0000C9000000}"/>
    <hyperlink ref="E40" r:id="rId203" display="13" xr:uid="{00000000-0004-0000-0500-0000CA000000}"/>
    <hyperlink ref="F40" r:id="rId204" display="-325" xr:uid="{00000000-0004-0000-0500-0000CB000000}"/>
    <hyperlink ref="G40" r:id="rId205" display="49" xr:uid="{00000000-0004-0000-0500-0000CC000000}"/>
    <hyperlink ref="H40" r:id="rId206" display="-52" xr:uid="{00000000-0004-0000-0500-0000CD000000}"/>
    <hyperlink ref="I40" r:id="rId207" display="15" xr:uid="{00000000-0004-0000-0500-0000CE000000}"/>
    <hyperlink ref="J40" r:id="rId208" display="-4" xr:uid="{00000000-0004-0000-0500-0000CF000000}"/>
    <hyperlink ref="K40" r:id="rId209" display="0" xr:uid="{00000000-0004-0000-0500-0000D0000000}"/>
    <hyperlink ref="G41" r:id="rId210" display="-58" xr:uid="{00000000-0004-0000-0500-0000D1000000}"/>
    <hyperlink ref="H42" r:id="rId211" display="-197" xr:uid="{00000000-0004-0000-0500-0000D2000000}"/>
    <hyperlink ref="I42" r:id="rId212" display="0" xr:uid="{00000000-0004-0000-0500-0000D3000000}"/>
    <hyperlink ref="J42" r:id="rId213" display="-500" xr:uid="{00000000-0004-0000-0500-0000D4000000}"/>
    <hyperlink ref="K42" r:id="rId214" display="0" xr:uid="{00000000-0004-0000-0500-0000D5000000}"/>
    <hyperlink ref="H43" r:id="rId215" display="-136" xr:uid="{00000000-0004-0000-0500-0000D6000000}"/>
    <hyperlink ref="I43" r:id="rId216" display="-151" xr:uid="{00000000-0004-0000-0500-0000D7000000}"/>
    <hyperlink ref="J43" r:id="rId217" display="-102" xr:uid="{00000000-0004-0000-0500-0000D8000000}"/>
    <hyperlink ref="K43" r:id="rId218" display="-136" xr:uid="{00000000-0004-0000-0500-0000D9000000}"/>
    <hyperlink ref="B44" r:id="rId219" display="-7" xr:uid="{00000000-0004-0000-0500-0000DA000000}"/>
    <hyperlink ref="C44" r:id="rId220" display="-106" xr:uid="{00000000-0004-0000-0500-0000DB000000}"/>
    <hyperlink ref="D44" r:id="rId221" display="-44" xr:uid="{00000000-0004-0000-0500-0000DC000000}"/>
    <hyperlink ref="E44" r:id="rId222" display="-6" xr:uid="{00000000-0004-0000-0500-0000DD000000}"/>
    <hyperlink ref="F44" r:id="rId223" display="-6" xr:uid="{00000000-0004-0000-0500-0000DE000000}"/>
    <hyperlink ref="B45" r:id="rId224" display="-19" xr:uid="{00000000-0004-0000-0500-0000DF000000}"/>
    <hyperlink ref="C45" r:id="rId225" display="-7" xr:uid="{00000000-0004-0000-0500-0000E0000000}"/>
    <hyperlink ref="D45" r:id="rId226" display="-17" xr:uid="{00000000-0004-0000-0500-0000E1000000}"/>
    <hyperlink ref="E45" r:id="rId227" display="-23" xr:uid="{00000000-0004-0000-0500-0000E2000000}"/>
    <hyperlink ref="F45" r:id="rId228" display="-27" xr:uid="{00000000-0004-0000-0500-0000E3000000}"/>
    <hyperlink ref="E46" r:id="rId229" display="-55" xr:uid="{00000000-0004-0000-0500-0000E4000000}"/>
    <hyperlink ref="F46" r:id="rId230" display="-17" xr:uid="{00000000-0004-0000-0500-0000E5000000}"/>
    <hyperlink ref="B47" r:id="rId231" display="514" xr:uid="{00000000-0004-0000-0500-0000E6000000}"/>
    <hyperlink ref="C47" r:id="rId232" display="507" xr:uid="{00000000-0004-0000-0500-0000E7000000}"/>
    <hyperlink ref="D47" r:id="rId233" display="489" xr:uid="{00000000-0004-0000-0500-0000E8000000}"/>
    <hyperlink ref="E47" r:id="rId234" display="733" xr:uid="{00000000-0004-0000-0500-0000E9000000}"/>
    <hyperlink ref="F47" r:id="rId235" display="700" xr:uid="{00000000-0004-0000-0500-0000EA000000}"/>
    <hyperlink ref="G47" r:id="rId236" display="885" xr:uid="{00000000-0004-0000-0500-0000EB000000}"/>
    <hyperlink ref="H47" r:id="rId237" display="1172" xr:uid="{00000000-0004-0000-0500-0000EC000000}"/>
    <hyperlink ref="I47" r:id="rId238" display="1151" xr:uid="{00000000-0004-0000-0500-0000ED000000}"/>
    <hyperlink ref="J47" r:id="rId239" display="651" xr:uid="{00000000-0004-0000-0500-0000EE000000}"/>
    <hyperlink ref="K47" r:id="rId240" display="667" xr:uid="{00000000-0004-0000-0500-0000EF000000}"/>
    <hyperlink ref="B48" r:id="rId241" display="218" xr:uid="{00000000-0004-0000-0500-0000F0000000}"/>
    <hyperlink ref="C48" r:id="rId242" display="281" xr:uid="{00000000-0004-0000-0500-0000F1000000}"/>
    <hyperlink ref="D48" r:id="rId243" display="177" xr:uid="{00000000-0004-0000-0500-0000F2000000}"/>
    <hyperlink ref="B49" r:id="rId244" display="-2534" xr:uid="{00000000-0004-0000-0500-0000F3000000}"/>
    <hyperlink ref="C49" r:id="rId245" display="-3238" xr:uid="{00000000-0004-0000-0500-0000F4000000}"/>
    <hyperlink ref="D49" r:id="rId246" display="-3223" xr:uid="{00000000-0004-0000-0500-0000F5000000}"/>
    <hyperlink ref="E49" r:id="rId247" display="-4254" xr:uid="{00000000-0004-0000-0500-0000F6000000}"/>
    <hyperlink ref="F49" r:id="rId248" display="-4286" xr:uid="{00000000-0004-0000-0500-0000F7000000}"/>
    <hyperlink ref="G49" r:id="rId249" display="-3067" xr:uid="{00000000-0004-0000-0500-0000F8000000}"/>
    <hyperlink ref="H49" r:id="rId250" display="-608" xr:uid="{00000000-0004-0000-0500-0000F9000000}"/>
    <hyperlink ref="I49" r:id="rId251" display="-4014" xr:uid="{00000000-0004-0000-0500-0000FA000000}"/>
    <hyperlink ref="J49" r:id="rId252" display="-5480" xr:uid="{00000000-0004-0000-0500-0000FB000000}"/>
    <hyperlink ref="K49" r:id="rId253" display="-4250" xr:uid="{00000000-0004-0000-0500-0000FC000000}"/>
    <hyperlink ref="B50" r:id="rId254" display="-899" xr:uid="{00000000-0004-0000-0500-0000FD000000}"/>
    <hyperlink ref="C50" r:id="rId255" display="-1022" xr:uid="{00000000-0004-0000-0500-0000FE000000}"/>
    <hyperlink ref="D50" r:id="rId256" display="-1133" xr:uid="{00000000-0004-0000-0500-0000FF000000}"/>
    <hyperlink ref="E50" r:id="rId257" display="-1243" xr:uid="{00000000-0004-0000-0500-000000010000}"/>
    <hyperlink ref="F50" r:id="rId258" display="-1332" xr:uid="{00000000-0004-0000-0500-000001010000}"/>
    <hyperlink ref="G50" r:id="rId259" display="-1452" xr:uid="{00000000-0004-0000-0500-000002010000}"/>
    <hyperlink ref="H50" r:id="rId260" display="-1638" xr:uid="{00000000-0004-0000-0500-000003010000}"/>
    <hyperlink ref="I50" r:id="rId261" display="-1837" xr:uid="{00000000-0004-0000-0500-000004010000}"/>
    <hyperlink ref="J50" r:id="rId262" display="-2012" xr:uid="{00000000-0004-0000-0500-000005010000}"/>
    <hyperlink ref="K50" r:id="rId263" display="-2169" xr:uid="{00000000-0004-0000-0500-000006010000}"/>
    <hyperlink ref="B51" r:id="rId264" display="-83" xr:uid="{00000000-0004-0000-0500-000007010000}"/>
    <hyperlink ref="C51" r:id="rId265" display="-105" xr:uid="{00000000-0004-0000-0500-000008010000}"/>
    <hyperlink ref="D51" r:id="rId266" display="-20" xr:uid="{00000000-0004-0000-0500-000009010000}"/>
    <hyperlink ref="E51" r:id="rId267" display="45" xr:uid="{00000000-0004-0000-0500-00000A010000}"/>
    <hyperlink ref="F51" r:id="rId268" display="-129" xr:uid="{00000000-0004-0000-0500-00000B010000}"/>
    <hyperlink ref="G51" r:id="rId269" display="-66" xr:uid="{00000000-0004-0000-0500-00000C010000}"/>
    <hyperlink ref="H51" r:id="rId270" display="143" xr:uid="{00000000-0004-0000-0500-00000D010000}"/>
    <hyperlink ref="I51" r:id="rId271" display="-143" xr:uid="{00000000-0004-0000-0500-00000E010000}"/>
    <hyperlink ref="J51" r:id="rId272" display="-91" xr:uid="{00000000-0004-0000-0500-00000F010000}"/>
    <hyperlink ref="K51" r:id="rId273" display="-16" xr:uid="{00000000-0004-0000-0500-000010010000}"/>
    <hyperlink ref="B52" r:id="rId274" display="1632" xr:uid="{00000000-0004-0000-0500-000011010000}"/>
    <hyperlink ref="C52" r:id="rId275" display="-714" xr:uid="{00000000-0004-0000-0500-000012010000}"/>
    <hyperlink ref="D52" r:id="rId276" display="670" xr:uid="{00000000-0004-0000-0500-000013010000}"/>
    <hyperlink ref="E52" r:id="rId277" display="441" xr:uid="{00000000-0004-0000-0500-000014010000}"/>
    <hyperlink ref="F52" r:id="rId278" display="217" xr:uid="{00000000-0004-0000-0500-000015010000}"/>
    <hyperlink ref="G52" r:id="rId279" display="3882" xr:uid="{00000000-0004-0000-0500-000016010000}"/>
    <hyperlink ref="H52" r:id="rId280" display="1541" xr:uid="{00000000-0004-0000-0500-000017010000}"/>
    <hyperlink ref="I52" r:id="rId281" display="-1315" xr:uid="{00000000-0004-0000-0500-000018010000}"/>
    <hyperlink ref="J52" r:id="rId282" display="-1133" xr:uid="{00000000-0004-0000-0500-000019010000}"/>
    <hyperlink ref="K52" r:id="rId283" display="2419" xr:uid="{00000000-0004-0000-0500-00001A010000}"/>
    <hyperlink ref="B53" r:id="rId284" display="2220" xr:uid="{00000000-0004-0000-0500-00001B010000}"/>
    <hyperlink ref="C53" r:id="rId285" display="3852" xr:uid="{00000000-0004-0000-0500-00001C010000}"/>
    <hyperlink ref="D53" r:id="rId286" display="3138" xr:uid="{00000000-0004-0000-0500-00001D010000}"/>
    <hyperlink ref="E53" r:id="rId287" display="3808" xr:uid="{00000000-0004-0000-0500-00001E010000}"/>
    <hyperlink ref="F53" r:id="rId288" display="4249" xr:uid="{00000000-0004-0000-0500-00001F010000}"/>
    <hyperlink ref="G53" r:id="rId289" display="4466" xr:uid="{00000000-0004-0000-0500-000020010000}"/>
    <hyperlink ref="H53" r:id="rId290" display="8348" xr:uid="{00000000-0004-0000-0500-000021010000}"/>
    <hyperlink ref="I53" r:id="rId291" display="9889" xr:uid="{00000000-0004-0000-0500-000022010000}"/>
    <hyperlink ref="J53" r:id="rId292" display="8574" xr:uid="{00000000-0004-0000-0500-000023010000}"/>
    <hyperlink ref="K53" r:id="rId293" display="7441" xr:uid="{00000000-0004-0000-0500-000024010000}"/>
    <hyperlink ref="B54" r:id="rId294" display="3852" xr:uid="{00000000-0004-0000-0500-000025010000}"/>
    <hyperlink ref="C54" r:id="rId295" display="3138" xr:uid="{00000000-0004-0000-0500-000026010000}"/>
    <hyperlink ref="D54" r:id="rId296" display="3808" xr:uid="{00000000-0004-0000-0500-000027010000}"/>
    <hyperlink ref="E54" r:id="rId297" display="4249" xr:uid="{00000000-0004-0000-0500-000028010000}"/>
    <hyperlink ref="F54" r:id="rId298" display="4466" xr:uid="{00000000-0004-0000-0500-000029010000}"/>
    <hyperlink ref="G54" r:id="rId299" display="8348" xr:uid="{00000000-0004-0000-0500-00002A010000}"/>
    <hyperlink ref="H54" r:id="rId300" display="9889" xr:uid="{00000000-0004-0000-0500-00002B010000}"/>
    <hyperlink ref="I54" r:id="rId301" display="8574" xr:uid="{00000000-0004-0000-0500-00002C010000}"/>
    <hyperlink ref="J54" r:id="rId302" display="7441" xr:uid="{00000000-0004-0000-0500-00002D010000}"/>
    <hyperlink ref="K54" r:id="rId303" display="9860" xr:uid="{00000000-0004-0000-0500-00002E010000}"/>
    <hyperlink ref="B57" r:id="rId304" display="-53" xr:uid="{00000000-0004-0000-0500-00002F010000}"/>
    <hyperlink ref="C57" r:id="rId305" display="-70" xr:uid="{00000000-0004-0000-0500-000030010000}"/>
    <hyperlink ref="D57" r:id="rId306" display="-98" xr:uid="{00000000-0004-0000-0500-000031010000}"/>
    <hyperlink ref="E57" r:id="rId307" display="-125" xr:uid="{00000000-0004-0000-0500-000032010000}"/>
    <hyperlink ref="F57" r:id="rId308" display="-153" xr:uid="{00000000-0004-0000-0500-000033010000}"/>
    <hyperlink ref="G57" r:id="rId309" display="-140" xr:uid="{00000000-0004-0000-0500-000034010000}"/>
    <hyperlink ref="H57" r:id="rId310" display="-293" xr:uid="{00000000-0004-0000-0500-000035010000}"/>
    <hyperlink ref="I57" r:id="rId311" display="-290" xr:uid="{00000000-0004-0000-0500-000036010000}"/>
    <hyperlink ref="J57" r:id="rId312" display="-347" xr:uid="{00000000-0004-0000-0500-000037010000}"/>
    <hyperlink ref="K57" r:id="rId313" display="-381" xr:uid="{00000000-0004-0000-0500-000038010000}"/>
    <hyperlink ref="B58" r:id="rId314" display="-1262" xr:uid="{00000000-0004-0000-0500-000039010000}"/>
    <hyperlink ref="C58" r:id="rId315" display="-748" xr:uid="{00000000-0004-0000-0500-00003A010000}"/>
    <hyperlink ref="D58" r:id="rId316" display="-703" xr:uid="{00000000-0004-0000-0500-00003B010000}"/>
    <hyperlink ref="E58" r:id="rId317" display="-529" xr:uid="{00000000-0004-0000-0500-00003C010000}"/>
    <hyperlink ref="F58" r:id="rId318" display="-757" xr:uid="{00000000-0004-0000-0500-00003D010000}"/>
    <hyperlink ref="G58" r:id="rId319" display="-1028" xr:uid="{00000000-0004-0000-0500-00003E010000}"/>
    <hyperlink ref="H58" r:id="rId320" display="-1177" xr:uid="{00000000-0004-0000-0500-00003F010000}"/>
    <hyperlink ref="I58" r:id="rId321" display="-1231" xr:uid="{00000000-0004-0000-0500-000040010000}"/>
    <hyperlink ref="J58" r:id="rId322" display="-1517" xr:uid="{00000000-0004-0000-0500-000041010000}"/>
    <hyperlink ref="K58" r:id="rId323" display="-1299" xr:uid="{00000000-0004-0000-0500-000042010000}"/>
    <hyperlink ref="B59" r:id="rId324" display="-206" xr:uid="{00000000-0004-0000-0500-000043010000}"/>
    <hyperlink ref="C59" r:id="rId325" display="-252" xr:uid="{00000000-0004-0000-0500-000044010000}"/>
    <hyperlink ref="D59" r:id="rId326" display="-266" xr:uid="{00000000-0004-0000-0500-000045010000}"/>
    <hyperlink ref="E59" r:id="rId327" display="-294" xr:uid="{00000000-0004-0000-0500-000046010000}"/>
    <hyperlink ref="F59" r:id="rId328" display="-160" xr:uid="{00000000-0004-0000-0500-000047010000}"/>
    <hyperlink ref="G59" r:id="rId329" display="-121" xr:uid="{00000000-0004-0000-0500-000048010000}"/>
    <hyperlink ref="H59" r:id="rId330" display="-179" xr:uid="{00000000-0004-0000-0500-000049010000}"/>
    <hyperlink ref="I59" r:id="rId331" display="-160" xr:uid="{00000000-0004-0000-0500-00004A010000}"/>
    <hyperlink ref="J59" r:id="rId332" display="-211" xr:uid="{00000000-0004-0000-0500-00004B010000}"/>
    <hyperlink ref="K59" r:id="rId333" display="-160" xr:uid="{00000000-0004-0000-0500-00004C010000}"/>
    <hyperlink ref="B60" r:id="rId334" display="-240" xr:uid="{00000000-0004-0000-0500-00004D010000}"/>
    <hyperlink ref="C60" r:id="rId335" display="-271" xr:uid="{00000000-0004-0000-0500-00004E010000}"/>
    <hyperlink ref="D60" r:id="rId336" display="-300" xr:uid="{00000000-0004-0000-0500-00004F010000}"/>
    <hyperlink ref="E60" r:id="rId337" display="-320" xr:uid="{00000000-0004-0000-0500-000050010000}"/>
    <hyperlink ref="F60" r:id="rId338" display="-347" xr:uid="{00000000-0004-0000-0500-000051010000}"/>
    <hyperlink ref="G60" r:id="rId339" display="-385" xr:uid="{00000000-0004-0000-0500-000052010000}"/>
    <hyperlink ref="H60" r:id="rId340" display="-438" xr:uid="{00000000-0004-0000-0500-000053010000}"/>
    <hyperlink ref="I60" r:id="rId341" display="-480" xr:uid="{00000000-0004-0000-0500-000054010000}"/>
    <hyperlink ref="J60" r:id="rId342" display="-524" xr:uid="{00000000-0004-0000-0500-000055010000}"/>
    <hyperlink ref="K60" r:id="rId343" display="-558" xr:uid="{00000000-0004-0000-0500-00005601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2"/>
  <sheetViews>
    <sheetView showGridLines="0" zoomScale="109" zoomScaleNormal="109" workbookViewId="0">
      <selection activeCell="F22" sqref="F22"/>
    </sheetView>
  </sheetViews>
  <sheetFormatPr defaultColWidth="9" defaultRowHeight="14.4"/>
  <cols>
    <col min="1" max="1" width="3.6640625" customWidth="1"/>
    <col min="6" max="6" width="12.6640625" customWidth="1"/>
  </cols>
  <sheetData>
    <row r="2" spans="1:6" s="1" customFormat="1" ht="21">
      <c r="B2" s="4" t="s">
        <v>21</v>
      </c>
    </row>
    <row r="4" spans="1:6">
      <c r="B4" t="s">
        <v>179</v>
      </c>
    </row>
    <row r="5" spans="1:6">
      <c r="B5" t="s">
        <v>180</v>
      </c>
    </row>
    <row r="7" spans="1:6">
      <c r="A7" t="s">
        <v>0</v>
      </c>
      <c r="B7" s="71" t="s">
        <v>21</v>
      </c>
      <c r="C7" s="72"/>
      <c r="D7" s="72"/>
      <c r="E7" s="72"/>
      <c r="F7" s="72"/>
    </row>
    <row r="8" spans="1:6">
      <c r="B8" t="s">
        <v>181</v>
      </c>
      <c r="F8" s="73">
        <v>88589</v>
      </c>
    </row>
    <row r="9" spans="1:6">
      <c r="B9" t="s">
        <v>182</v>
      </c>
      <c r="F9" s="74">
        <f>F8/F20</f>
        <v>0.90814872525602497</v>
      </c>
    </row>
    <row r="10" spans="1:6">
      <c r="B10" t="s">
        <v>183</v>
      </c>
      <c r="F10" s="74">
        <f>F11+F12*F13</f>
        <v>7.6400999999999997E-2</v>
      </c>
    </row>
    <row r="11" spans="1:6">
      <c r="B11" t="s">
        <v>184</v>
      </c>
      <c r="F11" s="75">
        <v>4.5089999999999998E-2</v>
      </c>
    </row>
    <row r="12" spans="1:6">
      <c r="B12" t="s">
        <v>185</v>
      </c>
      <c r="F12" s="76">
        <v>0.71</v>
      </c>
    </row>
    <row r="13" spans="1:6">
      <c r="B13" t="s">
        <v>186</v>
      </c>
      <c r="F13" s="75">
        <v>4.41E-2</v>
      </c>
    </row>
    <row r="15" spans="1:6">
      <c r="B15" t="s">
        <v>187</v>
      </c>
      <c r="F15" s="77">
        <f>1000+4+7956</f>
        <v>8960</v>
      </c>
    </row>
    <row r="16" spans="1:6">
      <c r="B16" t="s">
        <v>188</v>
      </c>
      <c r="F16" s="74">
        <f>F15/F20</f>
        <v>9.1851274743974795E-2</v>
      </c>
    </row>
    <row r="17" spans="1:6">
      <c r="B17" t="s">
        <v>189</v>
      </c>
      <c r="F17" s="75">
        <v>0.03</v>
      </c>
    </row>
    <row r="18" spans="1:6">
      <c r="B18" t="s">
        <v>190</v>
      </c>
      <c r="F18" s="75">
        <f>DCF!L56</f>
        <v>0.15253208235674301</v>
      </c>
    </row>
    <row r="20" spans="1:6">
      <c r="B20" t="s">
        <v>191</v>
      </c>
      <c r="F20" s="73">
        <f>F8+F15</f>
        <v>97549</v>
      </c>
    </row>
    <row r="22" spans="1:6">
      <c r="A22" t="s">
        <v>0</v>
      </c>
      <c r="B22" t="s">
        <v>21</v>
      </c>
      <c r="F22" s="74">
        <f>(F9*F10)+(F16*F17)</f>
        <v>7.2139009000604798E-2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32"/>
  <sheetViews>
    <sheetView showGridLines="0" topLeftCell="A8" zoomScale="117" zoomScaleNormal="117" workbookViewId="0">
      <selection activeCell="B20" sqref="B20"/>
    </sheetView>
  </sheetViews>
  <sheetFormatPr defaultColWidth="9" defaultRowHeight="14.4"/>
  <cols>
    <col min="1" max="1" width="3.5546875" style="2" customWidth="1"/>
    <col min="2" max="2" width="36.5546875" customWidth="1"/>
    <col min="3" max="4" width="15.77734375" customWidth="1"/>
    <col min="5" max="5" width="17" customWidth="1"/>
  </cols>
  <sheetData>
    <row r="2" spans="1:7" s="1" customFormat="1" ht="21">
      <c r="A2" s="3"/>
      <c r="B2" s="4" t="s">
        <v>192</v>
      </c>
    </row>
    <row r="3" spans="1:7">
      <c r="B3" s="43"/>
    </row>
    <row r="4" spans="1:7">
      <c r="A4" s="2" t="s">
        <v>0</v>
      </c>
      <c r="B4" s="44" t="s">
        <v>193</v>
      </c>
      <c r="C4" s="45"/>
      <c r="D4" s="45"/>
      <c r="E4" s="45"/>
    </row>
    <row r="5" spans="1:7" ht="5.0999999999999996" customHeight="1">
      <c r="B5" s="46"/>
      <c r="C5" s="47"/>
      <c r="D5" s="47"/>
      <c r="E5" s="47"/>
    </row>
    <row r="6" spans="1:7">
      <c r="B6" s="48" t="s">
        <v>194</v>
      </c>
      <c r="E6" s="60">
        <v>60.02</v>
      </c>
      <c r="G6" s="61"/>
    </row>
    <row r="7" spans="1:7" ht="14.55" customHeight="1">
      <c r="B7" s="49" t="s">
        <v>195</v>
      </c>
      <c r="E7" s="62">
        <f>1475990487/1000000</f>
        <v>1475.990487</v>
      </c>
    </row>
    <row r="8" spans="1:7" ht="14.55" customHeight="1">
      <c r="B8" s="48" t="s">
        <v>196</v>
      </c>
      <c r="E8" s="63">
        <f>E32</f>
        <v>0</v>
      </c>
    </row>
    <row r="9" spans="1:7" ht="14.55" customHeight="1">
      <c r="B9" s="48" t="s">
        <v>197</v>
      </c>
      <c r="E9" s="64">
        <f>SUMPRODUCT(D21:D30,E21:E30)</f>
        <v>0</v>
      </c>
    </row>
    <row r="10" spans="1:7" ht="14.55" customHeight="1">
      <c r="B10" s="48" t="s">
        <v>198</v>
      </c>
      <c r="E10" s="64">
        <f>E9/E6</f>
        <v>0</v>
      </c>
    </row>
    <row r="11" spans="1:7" ht="14.55" customHeight="1">
      <c r="B11" s="48" t="s">
        <v>199</v>
      </c>
      <c r="E11" s="64">
        <f>E8-E10</f>
        <v>0</v>
      </c>
    </row>
    <row r="12" spans="1:7" ht="14.55" customHeight="1">
      <c r="B12" s="48"/>
      <c r="E12" s="64"/>
    </row>
    <row r="13" spans="1:7" ht="14.55" customHeight="1">
      <c r="B13" s="48" t="s">
        <v>200</v>
      </c>
      <c r="E13" s="54">
        <v>9.1</v>
      </c>
    </row>
    <row r="14" spans="1:7" ht="14.55" customHeight="1">
      <c r="B14" s="48" t="s">
        <v>201</v>
      </c>
      <c r="E14" s="54"/>
    </row>
    <row r="15" spans="1:7" ht="14.55" customHeight="1">
      <c r="B15" s="48"/>
      <c r="E15" s="65"/>
    </row>
    <row r="16" spans="1:7" ht="14.55" customHeight="1">
      <c r="B16" s="50" t="s">
        <v>202</v>
      </c>
      <c r="D16" s="51"/>
      <c r="E16" s="66">
        <f>E7+E11+E13+E14</f>
        <v>1485.0904869999999</v>
      </c>
    </row>
    <row r="17" spans="1:7">
      <c r="B17" s="50"/>
      <c r="D17" s="51"/>
      <c r="E17" s="67"/>
    </row>
    <row r="18" spans="1:7">
      <c r="A18" s="2" t="s">
        <v>0</v>
      </c>
      <c r="B18" s="44" t="s">
        <v>203</v>
      </c>
      <c r="C18" s="45"/>
      <c r="D18" s="45"/>
      <c r="E18" s="45"/>
    </row>
    <row r="19" spans="1:7" ht="5.0999999999999996" customHeight="1">
      <c r="B19" s="46"/>
      <c r="C19" s="47"/>
      <c r="D19" s="47"/>
      <c r="E19" s="47"/>
    </row>
    <row r="20" spans="1:7">
      <c r="C20" s="52" t="s">
        <v>204</v>
      </c>
      <c r="D20" s="52" t="s">
        <v>205</v>
      </c>
      <c r="E20" s="52" t="s">
        <v>206</v>
      </c>
    </row>
    <row r="21" spans="1:7">
      <c r="B21" s="53">
        <v>1</v>
      </c>
      <c r="C21" s="54">
        <v>73.7</v>
      </c>
      <c r="D21" s="55">
        <v>98.1</v>
      </c>
      <c r="E21" s="68" t="b">
        <f>IF(D21&lt;$E$6,C21)</f>
        <v>0</v>
      </c>
      <c r="G21" s="61"/>
    </row>
    <row r="22" spans="1:7">
      <c r="B22" s="53">
        <f t="shared" ref="B22:B30" si="0">B21+1</f>
        <v>2</v>
      </c>
      <c r="C22" s="54"/>
      <c r="D22" s="55"/>
      <c r="E22" s="68">
        <f t="shared" ref="E22:E30" si="1">IF(D22&lt;$E$6,C22)</f>
        <v>0</v>
      </c>
    </row>
    <row r="23" spans="1:7">
      <c r="B23" s="53">
        <f t="shared" si="0"/>
        <v>3</v>
      </c>
      <c r="C23" s="54"/>
      <c r="D23" s="55"/>
      <c r="E23" s="68">
        <f t="shared" si="1"/>
        <v>0</v>
      </c>
    </row>
    <row r="24" spans="1:7">
      <c r="B24" s="53">
        <f t="shared" si="0"/>
        <v>4</v>
      </c>
      <c r="C24" s="54"/>
      <c r="D24" s="55"/>
      <c r="E24" s="68">
        <f t="shared" si="1"/>
        <v>0</v>
      </c>
    </row>
    <row r="25" spans="1:7">
      <c r="B25" s="53">
        <f t="shared" si="0"/>
        <v>5</v>
      </c>
      <c r="C25" s="54"/>
      <c r="D25" s="55"/>
      <c r="E25" s="68">
        <f t="shared" si="1"/>
        <v>0</v>
      </c>
    </row>
    <row r="26" spans="1:7">
      <c r="B26" s="53">
        <f t="shared" si="0"/>
        <v>6</v>
      </c>
      <c r="C26" s="54"/>
      <c r="D26" s="55"/>
      <c r="E26" s="68">
        <f t="shared" si="1"/>
        <v>0</v>
      </c>
    </row>
    <row r="27" spans="1:7">
      <c r="B27" s="53">
        <f t="shared" si="0"/>
        <v>7</v>
      </c>
      <c r="C27" s="54"/>
      <c r="D27" s="55"/>
      <c r="E27" s="68">
        <f t="shared" si="1"/>
        <v>0</v>
      </c>
    </row>
    <row r="28" spans="1:7">
      <c r="B28" s="53">
        <f t="shared" si="0"/>
        <v>8</v>
      </c>
      <c r="C28" s="54"/>
      <c r="D28" s="55"/>
      <c r="E28" s="68">
        <f t="shared" si="1"/>
        <v>0</v>
      </c>
    </row>
    <row r="29" spans="1:7">
      <c r="B29" s="53">
        <f t="shared" si="0"/>
        <v>9</v>
      </c>
      <c r="C29" s="54"/>
      <c r="D29" s="55"/>
      <c r="E29" s="68">
        <f t="shared" si="1"/>
        <v>0</v>
      </c>
    </row>
    <row r="30" spans="1:7">
      <c r="B30" s="53">
        <f t="shared" si="0"/>
        <v>10</v>
      </c>
      <c r="C30" s="54"/>
      <c r="D30" s="55"/>
      <c r="E30" s="68">
        <f t="shared" si="1"/>
        <v>0</v>
      </c>
    </row>
    <row r="31" spans="1:7" ht="5.0999999999999996" customHeight="1">
      <c r="B31" s="56"/>
      <c r="C31" s="57"/>
      <c r="D31" s="57"/>
      <c r="E31" s="69"/>
    </row>
    <row r="32" spans="1:7">
      <c r="A32" s="2" t="s">
        <v>0</v>
      </c>
      <c r="B32" s="58" t="s">
        <v>191</v>
      </c>
      <c r="C32" s="59"/>
      <c r="D32" s="59"/>
      <c r="E32" s="70">
        <f>SUM(E21:E30)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47"/>
  <sheetViews>
    <sheetView showGridLines="0" topLeftCell="C1" zoomScale="77" zoomScaleNormal="77" workbookViewId="0">
      <selection activeCell="N12" sqref="N12"/>
    </sheetView>
  </sheetViews>
  <sheetFormatPr defaultColWidth="11.5546875" defaultRowHeight="14.4" outlineLevelCol="1"/>
  <cols>
    <col min="1" max="1" width="3.88671875" style="2" customWidth="1"/>
    <col min="2" max="2" width="17.21875" customWidth="1"/>
    <col min="3" max="3" width="27.88671875" customWidth="1"/>
    <col min="4" max="4" width="10.21875" customWidth="1"/>
    <col min="5" max="5" width="11.77734375" customWidth="1"/>
    <col min="6" max="6" width="10.77734375" customWidth="1"/>
    <col min="7" max="7" width="11.21875" hidden="1" customWidth="1" outlineLevel="1"/>
    <col min="8" max="8" width="12.33203125" hidden="1" customWidth="1" outlineLevel="1"/>
    <col min="9" max="9" width="9.21875" customWidth="1" collapsed="1"/>
    <col min="10" max="10" width="12.6640625" hidden="1" customWidth="1" outlineLevel="1"/>
    <col min="11" max="11" width="12.33203125" hidden="1" customWidth="1" outlineLevel="1"/>
    <col min="12" max="12" width="12.88671875" hidden="1" customWidth="1" outlineLevel="1"/>
    <col min="13" max="13" width="3.88671875" customWidth="1" collapsed="1"/>
    <col min="14" max="15" width="9.33203125" customWidth="1"/>
    <col min="16" max="19" width="9.33203125" hidden="1" customWidth="1"/>
    <col min="20" max="21" width="9.33203125" customWidth="1"/>
    <col min="22" max="23" width="9.33203125" hidden="1" customWidth="1"/>
    <col min="24" max="24" width="6.109375" customWidth="1"/>
    <col min="25" max="28" width="9.33203125" hidden="1" customWidth="1"/>
    <col min="29" max="30" width="9.33203125" customWidth="1"/>
    <col min="31" max="32" width="9.33203125" hidden="1" customWidth="1"/>
    <col min="33" max="33" width="6.109375" customWidth="1"/>
    <col min="34" max="36" width="13.77734375" hidden="1" customWidth="1"/>
    <col min="37" max="39" width="13.77734375" customWidth="1"/>
    <col min="40" max="42" width="13.77734375" hidden="1" customWidth="1" outlineLevel="1"/>
    <col min="43" max="43" width="11.5546875" collapsed="1"/>
  </cols>
  <sheetData>
    <row r="1" spans="1:42" ht="15.6">
      <c r="AH1" s="34" t="s">
        <v>0</v>
      </c>
      <c r="AI1" s="34"/>
    </row>
    <row r="2" spans="1:42" s="1" customFormat="1" ht="21">
      <c r="A2" s="3"/>
      <c r="B2" s="4" t="s">
        <v>207</v>
      </c>
      <c r="E2" s="24"/>
      <c r="H2" s="24"/>
      <c r="K2" s="24"/>
      <c r="O2" s="24"/>
      <c r="P2" s="24" t="s">
        <v>208</v>
      </c>
      <c r="AH2" s="35" t="s">
        <v>0</v>
      </c>
      <c r="AI2" s="35"/>
    </row>
    <row r="3" spans="1:42" ht="15.6">
      <c r="AH3" s="34" t="s">
        <v>0</v>
      </c>
      <c r="AI3" s="34"/>
    </row>
    <row r="4" spans="1:42" ht="15.6">
      <c r="B4" s="5" t="s">
        <v>7</v>
      </c>
      <c r="C4" s="6">
        <v>45803</v>
      </c>
      <c r="E4" s="25"/>
      <c r="AH4" s="34" t="s">
        <v>0</v>
      </c>
      <c r="AI4" s="34"/>
    </row>
    <row r="5" spans="1:42" ht="15.6">
      <c r="B5" s="5" t="s">
        <v>209</v>
      </c>
      <c r="C5" s="7" t="s">
        <v>210</v>
      </c>
      <c r="AH5" s="36"/>
      <c r="AI5" s="36"/>
      <c r="AJ5" s="37"/>
      <c r="AK5" s="37"/>
      <c r="AL5" s="37"/>
      <c r="AM5" s="37"/>
      <c r="AN5" s="37"/>
      <c r="AO5" s="37"/>
      <c r="AP5" s="37"/>
    </row>
    <row r="6" spans="1:42" ht="15.6">
      <c r="AH6" s="38"/>
      <c r="AI6" s="38"/>
      <c r="AJ6" s="2"/>
      <c r="AK6" s="2"/>
      <c r="AL6" s="2"/>
      <c r="AM6" s="2"/>
      <c r="AN6" s="2"/>
      <c r="AO6" s="2"/>
      <c r="AP6" s="2"/>
    </row>
    <row r="7" spans="1:42" ht="15.6">
      <c r="B7" s="8">
        <v>1</v>
      </c>
      <c r="C7" s="8">
        <v>2</v>
      </c>
      <c r="D7" s="9">
        <v>7</v>
      </c>
      <c r="E7" s="9">
        <v>12</v>
      </c>
      <c r="F7" s="9">
        <v>14</v>
      </c>
      <c r="G7" s="9">
        <v>15</v>
      </c>
      <c r="H7" s="9">
        <v>16</v>
      </c>
      <c r="I7" s="9">
        <v>17</v>
      </c>
      <c r="J7" s="9">
        <v>21</v>
      </c>
      <c r="K7" s="9">
        <v>22</v>
      </c>
      <c r="L7" s="9">
        <v>23</v>
      </c>
      <c r="M7" s="9"/>
      <c r="N7" s="9">
        <v>44</v>
      </c>
      <c r="O7" s="9">
        <v>45</v>
      </c>
      <c r="P7" s="9">
        <v>46</v>
      </c>
      <c r="Q7" s="9">
        <v>47</v>
      </c>
      <c r="R7" s="9">
        <v>48</v>
      </c>
      <c r="S7" s="9">
        <v>49</v>
      </c>
      <c r="T7" s="9">
        <v>51</v>
      </c>
      <c r="U7" s="9">
        <v>52</v>
      </c>
      <c r="V7" s="9">
        <v>55</v>
      </c>
      <c r="W7" s="9">
        <v>56</v>
      </c>
      <c r="X7" s="9"/>
      <c r="Y7" s="9">
        <v>61</v>
      </c>
      <c r="Z7" s="9">
        <v>62</v>
      </c>
      <c r="AA7" s="9">
        <v>63</v>
      </c>
      <c r="AB7" s="9">
        <v>64</v>
      </c>
      <c r="AC7" s="9">
        <v>68</v>
      </c>
      <c r="AD7" s="9">
        <v>69</v>
      </c>
      <c r="AE7" s="9">
        <v>73</v>
      </c>
      <c r="AF7" s="9">
        <v>74</v>
      </c>
      <c r="AH7" s="9">
        <v>86</v>
      </c>
      <c r="AI7" s="9">
        <v>87</v>
      </c>
      <c r="AJ7" s="9">
        <v>88</v>
      </c>
      <c r="AK7" s="9">
        <v>89</v>
      </c>
      <c r="AL7" s="9">
        <v>90</v>
      </c>
      <c r="AM7" s="9">
        <v>91</v>
      </c>
      <c r="AN7" s="9">
        <v>92</v>
      </c>
      <c r="AO7" s="9">
        <v>93</v>
      </c>
      <c r="AP7" s="9">
        <v>94</v>
      </c>
    </row>
    <row r="8" spans="1:42" ht="17.399999999999999">
      <c r="B8" s="10"/>
      <c r="C8" s="11"/>
      <c r="D8" s="12"/>
      <c r="E8" s="12"/>
      <c r="F8" s="12"/>
      <c r="G8" s="12"/>
      <c r="H8" s="12"/>
      <c r="I8" s="12"/>
      <c r="J8" s="12" t="s">
        <v>211</v>
      </c>
      <c r="K8" s="12" t="s">
        <v>212</v>
      </c>
      <c r="L8" s="12" t="s">
        <v>213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30" t="s">
        <v>214</v>
      </c>
      <c r="Z8" s="30"/>
      <c r="AA8" s="30"/>
      <c r="AB8" s="30"/>
      <c r="AC8" s="30"/>
      <c r="AD8" s="30"/>
      <c r="AE8" s="30"/>
      <c r="AF8" s="30"/>
      <c r="AG8" s="12"/>
      <c r="AH8" s="30" t="s">
        <v>215</v>
      </c>
      <c r="AI8" s="30"/>
      <c r="AJ8" s="30"/>
      <c r="AK8" s="30" t="s">
        <v>215</v>
      </c>
      <c r="AL8" s="30"/>
      <c r="AM8" s="30"/>
      <c r="AN8" s="30"/>
      <c r="AO8" s="30"/>
      <c r="AP8" s="30"/>
    </row>
    <row r="9" spans="1:42" ht="17.399999999999999">
      <c r="B9" s="10"/>
      <c r="C9" s="10"/>
      <c r="D9" s="12" t="s">
        <v>216</v>
      </c>
      <c r="E9" s="12" t="s">
        <v>217</v>
      </c>
      <c r="F9" s="12" t="s">
        <v>218</v>
      </c>
      <c r="G9" s="12" t="s">
        <v>219</v>
      </c>
      <c r="H9" s="12" t="s">
        <v>219</v>
      </c>
      <c r="I9" s="12" t="s">
        <v>220</v>
      </c>
      <c r="J9" s="12" t="s">
        <v>221</v>
      </c>
      <c r="K9" s="12" t="s">
        <v>221</v>
      </c>
      <c r="L9" s="12" t="s">
        <v>221</v>
      </c>
      <c r="M9" s="12"/>
      <c r="N9" s="30" t="s">
        <v>222</v>
      </c>
      <c r="O9" s="30"/>
      <c r="P9" s="30" t="s">
        <v>223</v>
      </c>
      <c r="Q9" s="30"/>
      <c r="R9" s="30" t="s">
        <v>224</v>
      </c>
      <c r="S9" s="30"/>
      <c r="T9" s="30" t="s">
        <v>225</v>
      </c>
      <c r="U9" s="30"/>
      <c r="V9" s="30" t="s">
        <v>226</v>
      </c>
      <c r="W9" s="30"/>
      <c r="X9" s="12"/>
      <c r="Y9" s="30" t="s">
        <v>227</v>
      </c>
      <c r="Z9" s="30"/>
      <c r="AA9" s="30" t="s">
        <v>228</v>
      </c>
      <c r="AB9" s="30"/>
      <c r="AC9" s="30" t="s">
        <v>229</v>
      </c>
      <c r="AD9" s="30"/>
      <c r="AE9" s="30" t="s">
        <v>230</v>
      </c>
      <c r="AF9" s="30"/>
      <c r="AG9" s="12"/>
      <c r="AH9" s="30" t="s">
        <v>231</v>
      </c>
      <c r="AI9" s="30"/>
      <c r="AJ9" s="30"/>
      <c r="AK9" s="30" t="s">
        <v>232</v>
      </c>
      <c r="AL9" s="30"/>
      <c r="AM9" s="30"/>
      <c r="AN9" s="30" t="s">
        <v>231</v>
      </c>
      <c r="AO9" s="30"/>
      <c r="AP9" s="30"/>
    </row>
    <row r="10" spans="1:42" ht="15.6">
      <c r="B10" s="13" t="s">
        <v>2</v>
      </c>
      <c r="C10" s="13" t="s">
        <v>233</v>
      </c>
      <c r="D10" s="14" t="s">
        <v>234</v>
      </c>
      <c r="E10" s="14" t="s">
        <v>235</v>
      </c>
      <c r="F10" s="14" t="s">
        <v>221</v>
      </c>
      <c r="G10" s="14" t="s">
        <v>236</v>
      </c>
      <c r="H10" s="14" t="s">
        <v>237</v>
      </c>
      <c r="I10" s="14" t="s">
        <v>237</v>
      </c>
      <c r="J10" s="14" t="s">
        <v>238</v>
      </c>
      <c r="K10" s="14" t="s">
        <v>238</v>
      </c>
      <c r="L10" s="14" t="s">
        <v>238</v>
      </c>
      <c r="M10" s="14"/>
      <c r="N10" s="166" t="s">
        <v>239</v>
      </c>
      <c r="O10" s="166" t="s">
        <v>240</v>
      </c>
      <c r="P10" s="166" t="s">
        <v>241</v>
      </c>
      <c r="Q10" s="166" t="s">
        <v>242</v>
      </c>
      <c r="R10" s="166" t="s">
        <v>241</v>
      </c>
      <c r="S10" s="166" t="s">
        <v>242</v>
      </c>
      <c r="T10" s="166" t="s">
        <v>241</v>
      </c>
      <c r="U10" s="166" t="s">
        <v>242</v>
      </c>
      <c r="V10" s="166" t="s">
        <v>241</v>
      </c>
      <c r="W10" s="166" t="s">
        <v>242</v>
      </c>
      <c r="X10" s="14"/>
      <c r="Y10" s="166" t="s">
        <v>243</v>
      </c>
      <c r="Z10" s="166" t="s">
        <v>241</v>
      </c>
      <c r="AA10" s="166" t="s">
        <v>243</v>
      </c>
      <c r="AB10" s="166" t="s">
        <v>241</v>
      </c>
      <c r="AC10" s="166" t="s">
        <v>241</v>
      </c>
      <c r="AD10" s="166" t="s">
        <v>242</v>
      </c>
      <c r="AE10" s="166" t="s">
        <v>241</v>
      </c>
      <c r="AF10" s="166" t="s">
        <v>242</v>
      </c>
      <c r="AG10" s="14"/>
      <c r="AH10" s="166" t="s">
        <v>244</v>
      </c>
      <c r="AI10" s="166" t="s">
        <v>245</v>
      </c>
      <c r="AJ10" s="166" t="s">
        <v>246</v>
      </c>
      <c r="AK10" s="166" t="s">
        <v>244</v>
      </c>
      <c r="AL10" s="166" t="s">
        <v>245</v>
      </c>
      <c r="AM10" s="166" t="s">
        <v>246</v>
      </c>
      <c r="AN10" s="166" t="s">
        <v>244</v>
      </c>
      <c r="AO10" s="166" t="s">
        <v>245</v>
      </c>
      <c r="AP10" s="166" t="s">
        <v>246</v>
      </c>
    </row>
    <row r="11" spans="1:42" ht="4.95" customHeight="1">
      <c r="B11" s="15"/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 ht="15.6">
      <c r="B12" s="17" t="s">
        <v>3</v>
      </c>
      <c r="C12" t="s">
        <v>93</v>
      </c>
      <c r="D12" s="18">
        <v>88588.804999999993</v>
      </c>
      <c r="E12" s="18">
        <v>90383.611999999994</v>
      </c>
      <c r="F12" s="26">
        <v>60.02</v>
      </c>
      <c r="G12" s="26">
        <v>53.27</v>
      </c>
      <c r="H12" s="26">
        <v>97.18</v>
      </c>
      <c r="I12" s="27">
        <v>0.61761679357892596</v>
      </c>
      <c r="J12" s="27">
        <v>4.1652204095800102E-2</v>
      </c>
      <c r="K12" s="27">
        <v>-0.26554087126774401</v>
      </c>
      <c r="L12" s="27">
        <v>-0.23385243809037501</v>
      </c>
      <c r="M12" s="27"/>
      <c r="N12" s="27">
        <v>-6.3636848065975499E-2</v>
      </c>
      <c r="O12" s="27">
        <v>2.72773609773218E-2</v>
      </c>
      <c r="P12" s="27">
        <v>0.42977576600186002</v>
      </c>
      <c r="Q12" s="27">
        <v>0.43773935129261898</v>
      </c>
      <c r="R12" s="27">
        <v>7.3665347749854698E-2</v>
      </c>
      <c r="S12" s="27">
        <v>8.1547666944566097E-2</v>
      </c>
      <c r="T12" s="27">
        <v>8.9429638881404899E-2</v>
      </c>
      <c r="U12" s="27">
        <v>9.5825213395813694E-2</v>
      </c>
      <c r="V12" s="27">
        <v>6.4687627286985502E-2</v>
      </c>
      <c r="W12" s="27">
        <v>6.9862211110422096E-2</v>
      </c>
      <c r="X12" s="27"/>
      <c r="Y12" s="31">
        <v>1.9833479163632</v>
      </c>
      <c r="Z12" s="31">
        <v>1.9306839532376201</v>
      </c>
      <c r="AA12" s="31">
        <v>4.6148435376289196</v>
      </c>
      <c r="AB12" s="31">
        <v>4.4105789153669201</v>
      </c>
      <c r="AC12" s="31">
        <v>22.177747122443101</v>
      </c>
      <c r="AD12" s="31">
        <v>20.1479744716328</v>
      </c>
      <c r="AE12" s="31">
        <v>30.051546951299098</v>
      </c>
      <c r="AF12" s="31">
        <v>27.086819303772799</v>
      </c>
      <c r="AH12" s="27">
        <v>-0.16661519584540799</v>
      </c>
      <c r="AI12" s="27">
        <v>-0.25631381876553999</v>
      </c>
      <c r="AJ12" s="27">
        <v>-0.44840876689245401</v>
      </c>
      <c r="AK12" s="27">
        <v>0.10763244334437801</v>
      </c>
      <c r="AL12" s="27">
        <v>0.12860506103882299</v>
      </c>
      <c r="AM12" s="27">
        <v>-3.4699320784741097E-2</v>
      </c>
      <c r="AN12" s="27">
        <v>0.147460756434276</v>
      </c>
      <c r="AO12" s="27">
        <v>0.18381669832982001</v>
      </c>
      <c r="AP12" s="27">
        <v>1.04645373090664E-2</v>
      </c>
    </row>
    <row r="13" spans="1:42" ht="4.95" customHeight="1">
      <c r="B13" s="17"/>
      <c r="D13" s="18"/>
      <c r="E13" s="18"/>
      <c r="F13" s="26"/>
      <c r="G13" s="26"/>
      <c r="H13" s="26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31"/>
      <c r="Z13" s="31"/>
      <c r="AA13" s="31"/>
      <c r="AB13" s="31"/>
      <c r="AC13" s="31"/>
      <c r="AD13" s="31"/>
      <c r="AE13" s="31"/>
      <c r="AF13" s="31"/>
      <c r="AH13" s="27"/>
      <c r="AI13" s="27"/>
      <c r="AJ13" s="27"/>
      <c r="AK13" s="27"/>
      <c r="AL13" s="27"/>
      <c r="AM13" s="27"/>
      <c r="AN13" s="27"/>
      <c r="AO13" s="27"/>
      <c r="AP13" s="27"/>
    </row>
    <row r="14" spans="1:42" ht="15.6">
      <c r="B14" s="17" t="s">
        <v>247</v>
      </c>
      <c r="C14" t="s">
        <v>248</v>
      </c>
      <c r="D14" s="18">
        <v>44454.976999999999</v>
      </c>
      <c r="E14" s="18">
        <v>49330.998561636799</v>
      </c>
      <c r="F14" s="26">
        <v>248.97901999999999</v>
      </c>
      <c r="G14" s="26">
        <v>203.54079999999999</v>
      </c>
      <c r="H14" s="26">
        <v>274.50537000000003</v>
      </c>
      <c r="I14" s="27">
        <v>0.90700965157803604</v>
      </c>
      <c r="J14" s="27">
        <v>9.2525858905787607E-3</v>
      </c>
      <c r="K14" s="27">
        <v>-3.2362055182785003E-2</v>
      </c>
      <c r="L14" s="27">
        <v>6.8598517956435706E-2</v>
      </c>
      <c r="M14" s="27"/>
      <c r="N14" s="27">
        <v>0.14352316992290501</v>
      </c>
      <c r="O14" s="27">
        <v>9.4732599873818907E-2</v>
      </c>
      <c r="P14" s="27">
        <v>0.51359890660383201</v>
      </c>
      <c r="Q14" s="27">
        <v>0.51843493282568698</v>
      </c>
      <c r="R14" s="27">
        <v>7.9295800216382606E-2</v>
      </c>
      <c r="S14" s="27">
        <v>0.10067858763219301</v>
      </c>
      <c r="T14" s="27">
        <v>0.12996189990351101</v>
      </c>
      <c r="U14" s="27">
        <v>0.14958844137195601</v>
      </c>
      <c r="V14" s="27">
        <v>5.3558989096009903E-2</v>
      </c>
      <c r="W14" s="27">
        <v>7.0818524113996001E-2</v>
      </c>
      <c r="X14" s="27"/>
      <c r="Y14" s="31">
        <v>1.6839728748845</v>
      </c>
      <c r="Z14" s="31">
        <v>1.53825041391715</v>
      </c>
      <c r="AA14" s="31">
        <v>3.27877036580891</v>
      </c>
      <c r="AB14" s="31">
        <v>2.9671040983543402</v>
      </c>
      <c r="AC14" s="31">
        <v>12.9574350339196</v>
      </c>
      <c r="AD14" s="31">
        <v>10.283217070844699</v>
      </c>
      <c r="AE14" s="31">
        <v>28.333694289892399</v>
      </c>
      <c r="AF14" s="31">
        <v>19.5740481494975</v>
      </c>
      <c r="AH14" s="27">
        <v>-8.7087139619449097E-2</v>
      </c>
      <c r="AI14" s="27">
        <v>-5.6092301423431003E-2</v>
      </c>
      <c r="AJ14" s="27">
        <v>-0.149417180242154</v>
      </c>
      <c r="AK14" s="27">
        <v>-0.204411674995811</v>
      </c>
      <c r="AL14" s="27">
        <v>-0.29170299894421597</v>
      </c>
      <c r="AM14" s="27">
        <v>-0.26354822157517499</v>
      </c>
      <c r="AN14" s="27">
        <v>-0.27446564614928898</v>
      </c>
      <c r="AO14" s="27">
        <v>-0.699818964634083</v>
      </c>
      <c r="AP14" s="27">
        <v>-0.709704616230317</v>
      </c>
    </row>
    <row r="15" spans="1:42" ht="15.6">
      <c r="B15" s="17" t="s">
        <v>249</v>
      </c>
      <c r="C15" t="s">
        <v>250</v>
      </c>
      <c r="D15" s="18">
        <v>37338.112999999998</v>
      </c>
      <c r="E15" s="18">
        <v>38105.495600000002</v>
      </c>
      <c r="F15" s="26">
        <v>310.76</v>
      </c>
      <c r="G15" s="26">
        <v>233.4</v>
      </c>
      <c r="H15" s="26">
        <v>421.16</v>
      </c>
      <c r="I15" s="27">
        <v>0.73786684395479196</v>
      </c>
      <c r="J15" s="27">
        <v>0.15998506905561799</v>
      </c>
      <c r="K15" s="27">
        <v>-0.152595986038395</v>
      </c>
      <c r="L15" s="27">
        <v>-2.7416124186279402E-2</v>
      </c>
      <c r="M15" s="27"/>
      <c r="N15" s="27">
        <v>6.48906191759719E-2</v>
      </c>
      <c r="O15" s="27">
        <v>7.1976484288255496E-2</v>
      </c>
      <c r="P15" s="27">
        <v>0.58620650311595401</v>
      </c>
      <c r="Q15" s="27">
        <v>0.58632972366070801</v>
      </c>
      <c r="R15" s="27">
        <v>0.22263050356659</v>
      </c>
      <c r="S15" s="27">
        <v>0.220066816363615</v>
      </c>
      <c r="T15" s="27">
        <v>0.26793197448445699</v>
      </c>
      <c r="U15" s="27">
        <v>0.26329558559942501</v>
      </c>
      <c r="V15" s="27">
        <v>0.15980200595798699</v>
      </c>
      <c r="W15" s="27">
        <v>0.15771291692238401</v>
      </c>
      <c r="X15" s="27"/>
      <c r="Y15" s="31">
        <v>3.4233849231614801</v>
      </c>
      <c r="Z15" s="31">
        <v>3.1935261391806198</v>
      </c>
      <c r="AA15" s="31">
        <v>5.8398958472221603</v>
      </c>
      <c r="AB15" s="31">
        <v>5.4466386579245203</v>
      </c>
      <c r="AC15" s="31">
        <v>12.777067499124</v>
      </c>
      <c r="AD15" s="31">
        <v>12.1290531017076</v>
      </c>
      <c r="AE15" s="31">
        <v>20.991247938787499</v>
      </c>
      <c r="AF15" s="31">
        <v>19.841201257870299</v>
      </c>
      <c r="AH15" s="27">
        <v>-3.17658071128172E-2</v>
      </c>
      <c r="AI15" s="27">
        <v>-0.198067142070983</v>
      </c>
      <c r="AJ15" s="27">
        <v>-0.417438029522892</v>
      </c>
      <c r="AK15" s="27">
        <v>-1.21136362181502E-2</v>
      </c>
      <c r="AL15" s="27">
        <v>-0.19088933121009499</v>
      </c>
      <c r="AM15" s="27">
        <v>-0.436382724584151</v>
      </c>
      <c r="AN15" s="27">
        <v>-5.7190384248009297E-3</v>
      </c>
      <c r="AO15" s="27">
        <v>-0.18412662548028499</v>
      </c>
      <c r="AP15" s="27">
        <v>-0.42514434139795598</v>
      </c>
    </row>
    <row r="16" spans="1:42" ht="15.6">
      <c r="B16" s="17" t="s">
        <v>251</v>
      </c>
      <c r="C16" t="s">
        <v>252</v>
      </c>
      <c r="D16" s="18">
        <v>18925.217000000001</v>
      </c>
      <c r="E16" s="18">
        <v>18958.592733398302</v>
      </c>
      <c r="F16" s="26">
        <v>58.44</v>
      </c>
      <c r="G16" s="26">
        <v>36.630000000000003</v>
      </c>
      <c r="H16" s="26">
        <v>63.62</v>
      </c>
      <c r="I16" s="27">
        <v>0.91857906318767701</v>
      </c>
      <c r="J16" s="27">
        <v>0.29780146568954002</v>
      </c>
      <c r="K16" s="27">
        <v>0.20743801652892599</v>
      </c>
      <c r="L16" s="27">
        <v>9.32642487046631E-3</v>
      </c>
      <c r="M16" s="27"/>
      <c r="N16" s="27">
        <v>0.35999338939880399</v>
      </c>
      <c r="O16" s="27">
        <v>0.24528839186904</v>
      </c>
      <c r="P16" s="27">
        <v>0.60145116301415502</v>
      </c>
      <c r="Q16" s="27">
        <v>0.60048602035395304</v>
      </c>
      <c r="R16" s="27">
        <v>0.118406472008836</v>
      </c>
      <c r="S16" s="27">
        <v>0.13002767117452699</v>
      </c>
      <c r="T16" s="27">
        <v>0.17106863674529199</v>
      </c>
      <c r="U16" s="27">
        <v>0.178900925127676</v>
      </c>
      <c r="V16" s="27">
        <v>8.7627467323483699E-2</v>
      </c>
      <c r="W16" s="27">
        <v>9.7821023699997095E-2</v>
      </c>
      <c r="X16" s="27"/>
      <c r="Y16" s="31">
        <v>5.2955572488874001</v>
      </c>
      <c r="Z16" s="31">
        <v>4.2524745942097502</v>
      </c>
      <c r="AA16" s="31">
        <v>8.8046338165660405</v>
      </c>
      <c r="AB16" s="31">
        <v>7.0817212225909101</v>
      </c>
      <c r="AC16" s="31">
        <v>30.955745890300602</v>
      </c>
      <c r="AD16" s="31">
        <v>23.769997786064401</v>
      </c>
      <c r="AE16" s="31">
        <v>60.326229030420897</v>
      </c>
      <c r="AF16" s="31">
        <v>43.395459861975802</v>
      </c>
      <c r="AH16" s="27">
        <v>2.61886761796561E-2</v>
      </c>
      <c r="AI16" s="27">
        <v>0.14029539501232799</v>
      </c>
      <c r="AJ16" s="27">
        <v>-3.02922138411305E-2</v>
      </c>
      <c r="AK16" s="27">
        <v>1.05140801983929E-2</v>
      </c>
      <c r="AL16" s="27">
        <v>8.2691118003762804E-2</v>
      </c>
      <c r="AM16" s="27">
        <v>-0.20609937524220601</v>
      </c>
      <c r="AN16" s="27">
        <v>0.17934060837232399</v>
      </c>
      <c r="AO16" s="27">
        <v>0.2424907724765</v>
      </c>
      <c r="AP16" s="27">
        <v>-0.66065349673524798</v>
      </c>
    </row>
    <row r="17" spans="1:42" ht="15.6">
      <c r="B17" s="17" t="s">
        <v>253</v>
      </c>
      <c r="C17" t="s">
        <v>254</v>
      </c>
      <c r="D17" s="18">
        <v>15336.763999999999</v>
      </c>
      <c r="E17" s="18">
        <v>13815.0905</v>
      </c>
      <c r="F17" s="26">
        <v>101.05</v>
      </c>
      <c r="G17" s="26">
        <v>100.88</v>
      </c>
      <c r="H17" s="26">
        <v>223.11</v>
      </c>
      <c r="I17" s="27">
        <v>0.45291560216933302</v>
      </c>
      <c r="J17" s="27">
        <v>-7.4548951369173097E-2</v>
      </c>
      <c r="K17" s="27">
        <v>-0.292317389172911</v>
      </c>
      <c r="L17" s="27">
        <v>-0.47306669447776001</v>
      </c>
      <c r="M17" s="27"/>
      <c r="N17" s="27">
        <v>7.2762152623664395E-2</v>
      </c>
      <c r="O17" s="27">
        <v>8.15179452237043E-2</v>
      </c>
      <c r="P17" s="27">
        <v>0.56062038163738703</v>
      </c>
      <c r="Q17" s="27">
        <v>0.55548937795879805</v>
      </c>
      <c r="R17" s="27">
        <v>0.214365438458687</v>
      </c>
      <c r="S17" s="27">
        <v>0.209295505068924</v>
      </c>
      <c r="T17" s="27">
        <v>0.226682934091292</v>
      </c>
      <c r="U17" s="27">
        <v>0.221038184442203</v>
      </c>
      <c r="V17" s="27">
        <v>0.17449497974404901</v>
      </c>
      <c r="W17" s="27">
        <v>0.16940892928333001</v>
      </c>
      <c r="X17" s="27"/>
      <c r="Y17" s="31">
        <v>2.6159665623531199</v>
      </c>
      <c r="Z17" s="31">
        <v>2.4187916380916099</v>
      </c>
      <c r="AA17" s="31">
        <v>4.6661995318699301</v>
      </c>
      <c r="AB17" s="31">
        <v>4.3543436365600803</v>
      </c>
      <c r="AC17" s="31">
        <v>11.5402007338567</v>
      </c>
      <c r="AD17" s="31">
        <v>10.942867831617001</v>
      </c>
      <c r="AE17" s="31">
        <v>16.642909525290499</v>
      </c>
      <c r="AF17" s="31">
        <v>15.850470620085201</v>
      </c>
      <c r="AH17" s="27">
        <v>-0.42113235631626</v>
      </c>
      <c r="AI17" s="27">
        <v>-0.37560184907899202</v>
      </c>
      <c r="AJ17" s="27">
        <v>-0.216053425178724</v>
      </c>
      <c r="AK17" s="27">
        <v>-0.40880825588779102</v>
      </c>
      <c r="AL17" s="27">
        <v>-0.386736586647483</v>
      </c>
      <c r="AM17" s="27">
        <v>-0.269087557859788</v>
      </c>
      <c r="AN17" s="27">
        <v>-0.37133021393829502</v>
      </c>
      <c r="AO17" s="27">
        <v>-0.35374928002813499</v>
      </c>
      <c r="AP17" s="27">
        <v>-0.258189860095346</v>
      </c>
    </row>
    <row r="18" spans="1:42" ht="15.6">
      <c r="B18" s="17" t="s">
        <v>255</v>
      </c>
      <c r="C18" t="s">
        <v>256</v>
      </c>
      <c r="D18" s="18">
        <v>9255.9375</v>
      </c>
      <c r="E18" s="18">
        <v>10986.59965</v>
      </c>
      <c r="F18" s="26">
        <v>61.87</v>
      </c>
      <c r="G18" s="26">
        <v>45.48</v>
      </c>
      <c r="H18" s="26">
        <v>78.239999999999995</v>
      </c>
      <c r="I18" s="27">
        <v>0.79077198364008205</v>
      </c>
      <c r="J18" s="27">
        <v>0.29462230592174099</v>
      </c>
      <c r="K18" s="27">
        <v>8.0879974118408505E-4</v>
      </c>
      <c r="L18" s="27">
        <v>-2.8880866425992899E-2</v>
      </c>
      <c r="M18" s="27"/>
      <c r="N18" s="27">
        <v>6.8088203929135893E-2</v>
      </c>
      <c r="O18" s="27">
        <v>6.9677239949904199E-2</v>
      </c>
      <c r="P18" s="27">
        <v>0.518182666535004</v>
      </c>
      <c r="Q18" s="27">
        <v>0.51306504859200797</v>
      </c>
      <c r="R18" s="27">
        <v>7.9129823639898594E-2</v>
      </c>
      <c r="S18" s="27">
        <v>7.5449569019777396E-2</v>
      </c>
      <c r="T18" s="27">
        <v>9.83267220302841E-2</v>
      </c>
      <c r="U18" s="27">
        <v>9.8075221735494406E-2</v>
      </c>
      <c r="V18" s="27">
        <v>5.6631623733384498E-2</v>
      </c>
      <c r="W18" s="27">
        <v>5.2364872843025198E-2</v>
      </c>
      <c r="X18" s="27"/>
      <c r="Y18" s="31">
        <v>1.1468197426362099</v>
      </c>
      <c r="Z18" s="31">
        <v>1.0721175507949701</v>
      </c>
      <c r="AA18" s="31">
        <v>2.2131572835208799</v>
      </c>
      <c r="AB18" s="31">
        <v>2.0896327936138999</v>
      </c>
      <c r="AC18" s="31">
        <v>11.663357823349401</v>
      </c>
      <c r="AD18" s="31">
        <v>10.931584265865199</v>
      </c>
      <c r="AE18" s="31">
        <v>17.0605591639709</v>
      </c>
      <c r="AF18" s="31">
        <v>17.248823033819399</v>
      </c>
      <c r="AH18" s="27">
        <v>-2.13716360222799E-2</v>
      </c>
      <c r="AI18" s="27">
        <v>-7.0096250138572697E-3</v>
      </c>
      <c r="AJ18" s="27">
        <v>1.41786372166619E-3</v>
      </c>
      <c r="AK18" s="27">
        <v>0.23180089797127701</v>
      </c>
      <c r="AL18" s="27">
        <v>0.22830764639590001</v>
      </c>
      <c r="AM18" s="27">
        <v>0.16935606756098001</v>
      </c>
      <c r="AN18" s="27">
        <v>0.23282604279299299</v>
      </c>
      <c r="AO18" s="27">
        <v>0.22156642800571799</v>
      </c>
      <c r="AP18" s="27">
        <v>0.125527026697556</v>
      </c>
    </row>
    <row r="19" spans="1:42" ht="15.6">
      <c r="B19" s="17" t="s">
        <v>257</v>
      </c>
      <c r="C19" t="s">
        <v>258</v>
      </c>
      <c r="D19" s="18">
        <v>3781.6538</v>
      </c>
      <c r="E19" s="18">
        <v>5194.94196195519</v>
      </c>
      <c r="F19" s="26">
        <v>25.410204</v>
      </c>
      <c r="G19" s="26">
        <v>20.305319999999998</v>
      </c>
      <c r="H19" s="26">
        <v>52.33905</v>
      </c>
      <c r="I19" s="27">
        <v>0.485492266290657</v>
      </c>
      <c r="J19" s="27">
        <v>-1.66558052057614E-2</v>
      </c>
      <c r="K19" s="27">
        <v>-0.19317312460615499</v>
      </c>
      <c r="L19" s="27">
        <v>-0.45778216119765802</v>
      </c>
      <c r="M19" s="27"/>
      <c r="N19" s="27">
        <v>5.9058026266875403E-2</v>
      </c>
      <c r="O19" s="27">
        <v>4.6305179942596399E-2</v>
      </c>
      <c r="P19" s="27">
        <v>0.47388884725281299</v>
      </c>
      <c r="Q19" s="27">
        <v>0.47774933467165398</v>
      </c>
      <c r="R19" s="27">
        <v>5.5864278975747299E-2</v>
      </c>
      <c r="S19" s="27">
        <v>6.5455431280187701E-2</v>
      </c>
      <c r="T19" s="27">
        <v>9.6011295795984997E-2</v>
      </c>
      <c r="U19" s="27">
        <v>0.10585919470242899</v>
      </c>
      <c r="V19" s="27">
        <v>1.99957795209048E-2</v>
      </c>
      <c r="W19" s="27">
        <v>3.0721671432732099E-2</v>
      </c>
      <c r="X19" s="27"/>
      <c r="Y19" s="31">
        <v>0.51431254869863496</v>
      </c>
      <c r="Z19" s="31">
        <v>0.49155118273126802</v>
      </c>
      <c r="AA19" s="31">
        <v>1.0853020738516299</v>
      </c>
      <c r="AB19" s="31">
        <v>1.0288893088027</v>
      </c>
      <c r="AC19" s="31">
        <v>5.3567920777936502</v>
      </c>
      <c r="AD19" s="31">
        <v>4.6434434355279404</v>
      </c>
      <c r="AE19" s="31">
        <v>18.723621327374801</v>
      </c>
      <c r="AF19" s="31">
        <v>11.6472922617509</v>
      </c>
      <c r="AH19" s="27">
        <v>-0.33935847935820701</v>
      </c>
      <c r="AI19" s="27">
        <v>-0.41328844506253098</v>
      </c>
      <c r="AJ19" s="27">
        <v>-0.63408637561799197</v>
      </c>
      <c r="AK19" s="27">
        <v>-0.24330002769960099</v>
      </c>
      <c r="AL19" s="27">
        <v>-0.31734697164377301</v>
      </c>
      <c r="AM19" s="27">
        <v>-0.56233480043376505</v>
      </c>
      <c r="AN19" s="27">
        <v>-9.6291578297813497E-4</v>
      </c>
      <c r="AO19" s="27">
        <v>-8.2972045920774798E-2</v>
      </c>
      <c r="AP19" s="27">
        <v>-0.44630785075004498</v>
      </c>
    </row>
    <row r="20" spans="1:42" ht="15.6">
      <c r="B20" s="17" t="s">
        <v>259</v>
      </c>
      <c r="C20" t="s">
        <v>260</v>
      </c>
      <c r="D20" s="18">
        <v>2850.7494999999999</v>
      </c>
      <c r="E20" s="18">
        <v>3676.12005</v>
      </c>
      <c r="F20" s="26">
        <v>6.69</v>
      </c>
      <c r="G20" s="26">
        <v>4.9400000000000004</v>
      </c>
      <c r="H20" s="26">
        <v>11.13</v>
      </c>
      <c r="I20" s="27">
        <v>0.60107816711590301</v>
      </c>
      <c r="J20" s="27">
        <v>0.17162872154115599</v>
      </c>
      <c r="K20" s="27">
        <v>-5.90717299578059E-2</v>
      </c>
      <c r="L20" s="27">
        <v>-0.31030927835051503</v>
      </c>
      <c r="M20" s="27"/>
      <c r="N20" s="27">
        <v>-4.57542992796258E-2</v>
      </c>
      <c r="O20" s="27">
        <v>1.67945086985644E-2</v>
      </c>
      <c r="P20" s="27">
        <v>0.477144401780214</v>
      </c>
      <c r="Q20" s="27">
        <v>0.47732359288168702</v>
      </c>
      <c r="R20" s="27">
        <v>3.9184071354762103E-2</v>
      </c>
      <c r="S20" s="27">
        <v>4.4593279425381299E-2</v>
      </c>
      <c r="T20" s="27">
        <v>6.5226623989788096E-2</v>
      </c>
      <c r="U20" s="27">
        <v>7.11063403549511E-2</v>
      </c>
      <c r="V20" s="27">
        <v>2.6792019953601899E-2</v>
      </c>
      <c r="W20" s="27">
        <v>3.1170416293130901E-2</v>
      </c>
      <c r="X20" s="27"/>
      <c r="Y20" s="31">
        <v>0.72397920837428298</v>
      </c>
      <c r="Z20" s="31">
        <v>0.712021162762703</v>
      </c>
      <c r="AA20" s="31">
        <v>1.51731678224272</v>
      </c>
      <c r="AB20" s="31">
        <v>1.4916948866158199</v>
      </c>
      <c r="AC20" s="31">
        <v>11.0994432041681</v>
      </c>
      <c r="AD20" s="31">
        <v>10.0134693925803</v>
      </c>
      <c r="AE20" s="31">
        <v>20.955113011718002</v>
      </c>
      <c r="AF20" s="31">
        <v>17.7141236038727</v>
      </c>
      <c r="AH20" s="27">
        <v>-5.2433105630993702E-2</v>
      </c>
      <c r="AI20" s="27">
        <v>-2.2972549778766901E-3</v>
      </c>
      <c r="AJ20" s="27">
        <v>-0.36096091156932703</v>
      </c>
      <c r="AK20" s="27">
        <v>-7.4896472638255801E-2</v>
      </c>
      <c r="AL20" s="27">
        <v>8.4903320434459806E-2</v>
      </c>
      <c r="AM20" s="27">
        <v>-0.50823629013438998</v>
      </c>
      <c r="AN20" s="27">
        <v>-0.154837120783645</v>
      </c>
      <c r="AO20" s="27">
        <v>7.5251658302992103E-2</v>
      </c>
      <c r="AP20" s="27">
        <v>-0.75230139335900803</v>
      </c>
    </row>
    <row r="21" spans="1:42" ht="4.95" customHeight="1">
      <c r="B21" s="19"/>
      <c r="D21" s="18"/>
      <c r="E21" s="18"/>
      <c r="F21" s="2"/>
      <c r="G21" s="26"/>
      <c r="H21" s="26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31"/>
      <c r="Z21" s="31"/>
      <c r="AA21" s="31"/>
      <c r="AB21" s="31"/>
      <c r="AC21" s="31"/>
      <c r="AD21" s="31"/>
      <c r="AE21" s="31"/>
      <c r="AF21" s="31"/>
      <c r="AH21" s="34"/>
      <c r="AI21" s="34"/>
    </row>
    <row r="22" spans="1:42" ht="15.6">
      <c r="B22" s="20" t="s">
        <v>261</v>
      </c>
      <c r="C22" s="21"/>
      <c r="D22" s="21"/>
      <c r="E22" s="21"/>
      <c r="F22" s="21"/>
      <c r="G22" s="21"/>
      <c r="H22" s="21"/>
      <c r="I22" s="28">
        <v>0.69910193970521095</v>
      </c>
      <c r="J22" s="28">
        <v>0.11046719945243701</v>
      </c>
      <c r="K22" s="28">
        <v>-9.8351792494460702E-2</v>
      </c>
      <c r="L22" s="28">
        <v>-0.18167282748770999</v>
      </c>
      <c r="M22" s="28"/>
      <c r="N22" s="28">
        <v>0.10322303743396199</v>
      </c>
      <c r="O22" s="28">
        <v>8.9470335692269101E-2</v>
      </c>
      <c r="P22" s="28">
        <v>0.53301326713419395</v>
      </c>
      <c r="Q22" s="28">
        <v>0.53269686156349905</v>
      </c>
      <c r="R22" s="28">
        <v>0.115553769745843</v>
      </c>
      <c r="S22" s="28">
        <v>0.12079526570922899</v>
      </c>
      <c r="T22" s="28">
        <v>0.150744298148658</v>
      </c>
      <c r="U22" s="28">
        <v>0.15540912761916201</v>
      </c>
      <c r="V22" s="28">
        <v>8.2700409332774394E-2</v>
      </c>
      <c r="W22" s="28">
        <v>8.7145479226942199E-2</v>
      </c>
      <c r="X22" s="28"/>
      <c r="Y22" s="32">
        <v>2.20057044414223</v>
      </c>
      <c r="Z22" s="32">
        <v>1.95410466881258</v>
      </c>
      <c r="AA22" s="32">
        <v>3.9150393858688899</v>
      </c>
      <c r="AB22" s="32">
        <v>3.4942892292089001</v>
      </c>
      <c r="AC22" s="32">
        <v>13.7642917517874</v>
      </c>
      <c r="AD22" s="32">
        <v>11.8162332691725</v>
      </c>
      <c r="AE22" s="32">
        <v>26.147624898207798</v>
      </c>
      <c r="AF22" s="32">
        <v>20.753059826981701</v>
      </c>
      <c r="AG22" s="28"/>
      <c r="AH22" s="39">
        <v>-0.13242283541147901</v>
      </c>
      <c r="AI22" s="39">
        <v>-0.130294460373621</v>
      </c>
      <c r="AJ22" s="39">
        <v>-0.25811861032150801</v>
      </c>
      <c r="AK22" s="39">
        <v>-0.10017358418142</v>
      </c>
      <c r="AL22" s="39">
        <v>-0.112967686230206</v>
      </c>
      <c r="AM22" s="39">
        <v>-0.29661898603835601</v>
      </c>
      <c r="AN22" s="39">
        <v>-5.6449754844813099E-2</v>
      </c>
      <c r="AO22" s="39">
        <v>-0.111622579611153</v>
      </c>
      <c r="AP22" s="41">
        <v>-0.44668207598148102</v>
      </c>
    </row>
    <row r="23" spans="1:42" ht="15.6">
      <c r="A23" s="2" t="s">
        <v>0</v>
      </c>
      <c r="B23" s="22" t="s">
        <v>262</v>
      </c>
      <c r="C23" s="23"/>
      <c r="D23" s="23"/>
      <c r="E23" s="23"/>
      <c r="F23" s="23"/>
      <c r="G23" s="23"/>
      <c r="H23" s="23"/>
      <c r="I23" s="29">
        <v>0.73786684395479196</v>
      </c>
      <c r="J23" s="29">
        <v>0.100818636575709</v>
      </c>
      <c r="K23" s="29">
        <v>-0.10583385799809999</v>
      </c>
      <c r="L23" s="29">
        <v>-0.131366652258184</v>
      </c>
      <c r="M23" s="29"/>
      <c r="N23" s="29">
        <v>6.8088203929135893E-2</v>
      </c>
      <c r="O23" s="29">
        <v>7.1976484288255496E-2</v>
      </c>
      <c r="P23" s="29">
        <v>0.518182666535004</v>
      </c>
      <c r="Q23" s="29">
        <v>0.51843493282568698</v>
      </c>
      <c r="R23" s="29">
        <v>7.9295800216382606E-2</v>
      </c>
      <c r="S23" s="29">
        <v>0.10067858763219301</v>
      </c>
      <c r="T23" s="29">
        <v>0.12996189990351101</v>
      </c>
      <c r="U23" s="29">
        <v>0.14958844137195601</v>
      </c>
      <c r="V23" s="29">
        <v>5.6631623733384498E-2</v>
      </c>
      <c r="W23" s="29">
        <v>7.0818524113996001E-2</v>
      </c>
      <c r="X23" s="29"/>
      <c r="Y23" s="33">
        <v>1.6839728748845</v>
      </c>
      <c r="Z23" s="33">
        <v>1.53825041391715</v>
      </c>
      <c r="AA23" s="33">
        <v>3.27877036580891</v>
      </c>
      <c r="AB23" s="33">
        <v>2.9671040983543402</v>
      </c>
      <c r="AC23" s="33">
        <v>11.663357823349401</v>
      </c>
      <c r="AD23" s="33">
        <v>10.931584265865199</v>
      </c>
      <c r="AE23" s="33">
        <v>20.955113011718002</v>
      </c>
      <c r="AF23" s="33">
        <v>17.7141236038727</v>
      </c>
      <c r="AG23" s="29"/>
      <c r="AH23" s="40">
        <v>-5.2433105630993702E-2</v>
      </c>
      <c r="AI23" s="40">
        <v>-5.6092301423431003E-2</v>
      </c>
      <c r="AJ23" s="40">
        <v>-0.216053425178724</v>
      </c>
      <c r="AK23" s="40">
        <v>-7.4896472638255801E-2</v>
      </c>
      <c r="AL23" s="40">
        <v>-0.19088933121009499</v>
      </c>
      <c r="AM23" s="40">
        <v>-0.269087557859788</v>
      </c>
      <c r="AN23" s="40">
        <v>-5.7190384248009297E-3</v>
      </c>
      <c r="AO23" s="40">
        <v>-8.2972045920774798E-2</v>
      </c>
      <c r="AP23" s="42">
        <v>-0.44630785075004498</v>
      </c>
    </row>
    <row r="24" spans="1:42" ht="15.6">
      <c r="AH24" s="34" t="s">
        <v>0</v>
      </c>
      <c r="AI24" s="34"/>
    </row>
    <row r="35" spans="7:7" ht="15.6" customHeight="1"/>
    <row r="41" spans="7:7" ht="15.6" customHeight="1"/>
    <row r="47" spans="7:7">
      <c r="G47" t="s">
        <v>263</v>
      </c>
    </row>
  </sheetData>
  <conditionalFormatting sqref="I12:I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J2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2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M21 M12:M2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2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N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W2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P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Q2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T2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S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T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U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W2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:V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:W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X2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:Y2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:Z2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A2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:AB20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:AC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:AD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:AE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:AF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:AH2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:AP2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:AI2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2:AP2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:AK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:AL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:AM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:AN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:AO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:AP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DCF</vt:lpstr>
      <vt:lpstr>IS</vt:lpstr>
      <vt:lpstr>CFS</vt:lpstr>
      <vt:lpstr>CFS - Quarterly</vt:lpstr>
      <vt:lpstr>CFS - Historicals</vt:lpstr>
      <vt:lpstr>WACC</vt:lpstr>
      <vt:lpstr>Shares</vt:lpstr>
      <vt:lpstr>Comps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Rayan Neogi</cp:lastModifiedBy>
  <dcterms:created xsi:type="dcterms:W3CDTF">2025-04-17T05:31:00Z</dcterms:created>
  <dcterms:modified xsi:type="dcterms:W3CDTF">2025-07-23T22:10:39Z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A7F6EEE58357FB64ED787D68D8CF3682_42</vt:lpwstr>
  </property>
  <property fmtid="{D5CDD505-2E9C-101B-9397-08002B2CF9AE}" pid="3" name="KSOProductBuildVer">
    <vt:lpwstr>1033-6.10.2.8397</vt:lpwstr>
  </property>
</Properties>
</file>