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jia\Desktop\IMT\z-Research\a_on_going_project\MILP_IC\Mengjia_DO\Case01_SolventDesign\z_code\approach_2\"/>
    </mc:Choice>
  </mc:AlternateContent>
  <xr:revisionPtr revIDLastSave="0" documentId="13_ncr:1_{DC6707A6-AAB6-425B-ADF5-0A0AC34ECB0D}" xr6:coauthVersionLast="47" xr6:coauthVersionMax="47" xr10:uidLastSave="{00000000-0000-0000-0000-000000000000}"/>
  <bookViews>
    <workbookView xWindow="-108" yWindow="-108" windowWidth="23256" windowHeight="12720" tabRatio="898" xr2:uid="{00000000-000D-0000-FFFF-FFFF00000000}"/>
  </bookViews>
  <sheets>
    <sheet name="Menschutkin_full_design_space" sheetId="1" r:id="rId1"/>
    <sheet name="bounds_on_optVar" sheetId="2" r:id="rId2"/>
    <sheet name="bounds_on_optVar_raw" sheetId="8" r:id="rId3"/>
    <sheet name="structure_based_constraints_raw" sheetId="3" r:id="rId4"/>
    <sheet name="str_ineq_const_toFormat" sheetId="6" r:id="rId5"/>
    <sheet name="str_eq_const_toFormat" sheetId="7" r:id="rId6"/>
    <sheet name="group_properties_formatted" sheetId="5" r:id="rId7"/>
    <sheet name="group_properties_raw" sheetId="4" r:id="rId8"/>
    <sheet name="middle_analysi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" i="3" l="1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B120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B119" i="3"/>
  <c r="BD117" i="3"/>
  <c r="AL127" i="3"/>
  <c r="AM127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F166" i="3"/>
  <c r="AG166" i="3"/>
  <c r="AH166" i="3"/>
  <c r="AI166" i="3"/>
  <c r="AJ166" i="3"/>
  <c r="AK166" i="3"/>
  <c r="AM166" i="3"/>
  <c r="AN166" i="3"/>
  <c r="AO166" i="3"/>
  <c r="AP166" i="3"/>
  <c r="AQ166" i="3"/>
  <c r="AS166" i="3"/>
  <c r="AT166" i="3"/>
  <c r="AU166" i="3"/>
  <c r="P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B166" i="3"/>
  <c r="C160" i="3"/>
  <c r="C161" i="3" s="1"/>
  <c r="D160" i="3"/>
  <c r="D161" i="3" s="1"/>
  <c r="E160" i="3"/>
  <c r="E161" i="3" s="1"/>
  <c r="F160" i="3"/>
  <c r="F161" i="3" s="1"/>
  <c r="G160" i="3"/>
  <c r="G161" i="3" s="1"/>
  <c r="H160" i="3"/>
  <c r="H161" i="3" s="1"/>
  <c r="I160" i="3"/>
  <c r="I161" i="3" s="1"/>
  <c r="J160" i="3"/>
  <c r="J161" i="3" s="1"/>
  <c r="K160" i="3"/>
  <c r="K161" i="3" s="1"/>
  <c r="L160" i="3"/>
  <c r="L161" i="3" s="1"/>
  <c r="M160" i="3"/>
  <c r="M161" i="3" s="1"/>
  <c r="N160" i="3"/>
  <c r="N161" i="3" s="1"/>
  <c r="O160" i="3"/>
  <c r="O161" i="3" s="1"/>
  <c r="P160" i="3"/>
  <c r="P161" i="3" s="1"/>
  <c r="Q160" i="3"/>
  <c r="Q161" i="3" s="1"/>
  <c r="R160" i="3"/>
  <c r="R161" i="3" s="1"/>
  <c r="S160" i="3"/>
  <c r="S161" i="3" s="1"/>
  <c r="T160" i="3"/>
  <c r="T161" i="3" s="1"/>
  <c r="U160" i="3"/>
  <c r="U161" i="3" s="1"/>
  <c r="V160" i="3"/>
  <c r="V161" i="3" s="1"/>
  <c r="W160" i="3"/>
  <c r="W161" i="3" s="1"/>
  <c r="X160" i="3"/>
  <c r="X161" i="3" s="1"/>
  <c r="Y160" i="3"/>
  <c r="Y161" i="3" s="1"/>
  <c r="Z160" i="3"/>
  <c r="Z161" i="3" s="1"/>
  <c r="AA160" i="3"/>
  <c r="AA161" i="3" s="1"/>
  <c r="AB160" i="3"/>
  <c r="AB161" i="3" s="1"/>
  <c r="AC160" i="3"/>
  <c r="AC161" i="3" s="1"/>
  <c r="AD160" i="3"/>
  <c r="AD161" i="3" s="1"/>
  <c r="AE160" i="3"/>
  <c r="AE161" i="3" s="1"/>
  <c r="AF160" i="3"/>
  <c r="AF161" i="3" s="1"/>
  <c r="AG160" i="3"/>
  <c r="AG161" i="3" s="1"/>
  <c r="AH160" i="3"/>
  <c r="AH161" i="3" s="1"/>
  <c r="AI160" i="3"/>
  <c r="AI161" i="3" s="1"/>
  <c r="AJ160" i="3"/>
  <c r="AJ161" i="3" s="1"/>
  <c r="AK160" i="3"/>
  <c r="AK161" i="3" s="1"/>
  <c r="AL160" i="3"/>
  <c r="AL161" i="3" s="1"/>
  <c r="AM160" i="3"/>
  <c r="AM161" i="3" s="1"/>
  <c r="AN160" i="3"/>
  <c r="AN161" i="3" s="1"/>
  <c r="AO160" i="3"/>
  <c r="AO161" i="3" s="1"/>
  <c r="AP160" i="3"/>
  <c r="AP161" i="3" s="1"/>
  <c r="AQ160" i="3"/>
  <c r="AQ161" i="3" s="1"/>
  <c r="AR160" i="3"/>
  <c r="AR161" i="3" s="1"/>
  <c r="AS160" i="3"/>
  <c r="AS161" i="3" s="1"/>
  <c r="AT160" i="3"/>
  <c r="AT161" i="3" s="1"/>
  <c r="AU160" i="3"/>
  <c r="AU161" i="3" s="1"/>
  <c r="B160" i="3"/>
  <c r="B161" i="3" s="1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N127" i="3"/>
  <c r="AO127" i="3"/>
  <c r="AP127" i="3"/>
  <c r="AQ127" i="3"/>
  <c r="AR127" i="3"/>
  <c r="AS127" i="3"/>
  <c r="AT127" i="3"/>
  <c r="AU127" i="3"/>
  <c r="E127" i="3"/>
  <c r="F127" i="3"/>
  <c r="G127" i="3"/>
  <c r="H127" i="3"/>
  <c r="I127" i="3"/>
  <c r="J127" i="3"/>
  <c r="K127" i="3"/>
  <c r="L127" i="3"/>
  <c r="C127" i="3"/>
  <c r="D127" i="3"/>
  <c r="B127" i="3"/>
  <c r="BD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C118" i="3"/>
  <c r="B118" i="3"/>
  <c r="BD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B116" i="3"/>
  <c r="AR3" i="8"/>
  <c r="AL3" i="8"/>
  <c r="AE3" i="8"/>
  <c r="Q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D109" i="3"/>
  <c r="BD108" i="3"/>
  <c r="BD107" i="3"/>
  <c r="BB109" i="3"/>
  <c r="BA108" i="3"/>
  <c r="AZ107" i="3"/>
  <c r="AZ104" i="3"/>
  <c r="BB106" i="3"/>
  <c r="BA105" i="3"/>
  <c r="AY101" i="3"/>
  <c r="AX101" i="3"/>
  <c r="AW101" i="3"/>
  <c r="BB135" i="3"/>
  <c r="BA134" i="3"/>
  <c r="AZ133" i="3"/>
  <c r="AW55" i="3"/>
  <c r="C139" i="3"/>
  <c r="C140" i="3" s="1"/>
  <c r="C10" i="3" s="1"/>
  <c r="D139" i="3"/>
  <c r="D140" i="3" s="1"/>
  <c r="D11" i="3" s="1"/>
  <c r="E139" i="3"/>
  <c r="E140" i="3" s="1"/>
  <c r="E12" i="3" s="1"/>
  <c r="F139" i="3"/>
  <c r="F140" i="3" s="1"/>
  <c r="F13" i="3" s="1"/>
  <c r="G139" i="3"/>
  <c r="G140" i="3" s="1"/>
  <c r="G14" i="3" s="1"/>
  <c r="H139" i="3"/>
  <c r="H140" i="3" s="1"/>
  <c r="H15" i="3" s="1"/>
  <c r="I139" i="3"/>
  <c r="I140" i="3" s="1"/>
  <c r="I16" i="3" s="1"/>
  <c r="J139" i="3"/>
  <c r="J140" i="3" s="1"/>
  <c r="J17" i="3" s="1"/>
  <c r="K139" i="3"/>
  <c r="K140" i="3" s="1"/>
  <c r="K18" i="3" s="1"/>
  <c r="L139" i="3"/>
  <c r="L140" i="3" s="1"/>
  <c r="L19" i="3" s="1"/>
  <c r="M139" i="3"/>
  <c r="M140" i="3" s="1"/>
  <c r="M20" i="3" s="1"/>
  <c r="N139" i="3"/>
  <c r="N140" i="3" s="1"/>
  <c r="N21" i="3" s="1"/>
  <c r="O139" i="3"/>
  <c r="O140" i="3" s="1"/>
  <c r="O22" i="3" s="1"/>
  <c r="P139" i="3"/>
  <c r="P140" i="3" s="1"/>
  <c r="P23" i="3" s="1"/>
  <c r="Q139" i="3"/>
  <c r="Q140" i="3" s="1"/>
  <c r="Q24" i="3" s="1"/>
  <c r="R139" i="3"/>
  <c r="R140" i="3" s="1"/>
  <c r="R25" i="3" s="1"/>
  <c r="S139" i="3"/>
  <c r="S140" i="3" s="1"/>
  <c r="S26" i="3" s="1"/>
  <c r="T139" i="3"/>
  <c r="T140" i="3" s="1"/>
  <c r="T27" i="3" s="1"/>
  <c r="U139" i="3"/>
  <c r="U140" i="3" s="1"/>
  <c r="U28" i="3" s="1"/>
  <c r="V139" i="3"/>
  <c r="V140" i="3" s="1"/>
  <c r="V29" i="3" s="1"/>
  <c r="W139" i="3"/>
  <c r="W140" i="3" s="1"/>
  <c r="W30" i="3" s="1"/>
  <c r="X139" i="3"/>
  <c r="X140" i="3" s="1"/>
  <c r="X31" i="3" s="1"/>
  <c r="Y139" i="3"/>
  <c r="Y140" i="3" s="1"/>
  <c r="Y32" i="3" s="1"/>
  <c r="Z139" i="3"/>
  <c r="Z140" i="3" s="1"/>
  <c r="Z33" i="3" s="1"/>
  <c r="AA139" i="3"/>
  <c r="AA140" i="3" s="1"/>
  <c r="AA34" i="3" s="1"/>
  <c r="AB139" i="3"/>
  <c r="AB140" i="3" s="1"/>
  <c r="AB35" i="3" s="1"/>
  <c r="AC139" i="3"/>
  <c r="AC140" i="3" s="1"/>
  <c r="AC36" i="3" s="1"/>
  <c r="AD139" i="3"/>
  <c r="AD140" i="3" s="1"/>
  <c r="AD37" i="3" s="1"/>
  <c r="AE139" i="3"/>
  <c r="AE140" i="3" s="1"/>
  <c r="AE38" i="3" s="1"/>
  <c r="AF139" i="3"/>
  <c r="AF140" i="3" s="1"/>
  <c r="AF39" i="3" s="1"/>
  <c r="AG139" i="3"/>
  <c r="AG140" i="3" s="1"/>
  <c r="AG40" i="3" s="1"/>
  <c r="AH139" i="3"/>
  <c r="AH140" i="3" s="1"/>
  <c r="AH41" i="3" s="1"/>
  <c r="AI139" i="3"/>
  <c r="AI140" i="3" s="1"/>
  <c r="AI42" i="3" s="1"/>
  <c r="AJ139" i="3"/>
  <c r="AJ140" i="3" s="1"/>
  <c r="AJ43" i="3" s="1"/>
  <c r="AK139" i="3"/>
  <c r="AK140" i="3" s="1"/>
  <c r="AK44" i="3" s="1"/>
  <c r="AL139" i="3"/>
  <c r="AL140" i="3" s="1"/>
  <c r="AL45" i="3" s="1"/>
  <c r="AM139" i="3"/>
  <c r="AM140" i="3" s="1"/>
  <c r="AM46" i="3" s="1"/>
  <c r="AN139" i="3"/>
  <c r="AN140" i="3" s="1"/>
  <c r="AN47" i="3" s="1"/>
  <c r="AO139" i="3"/>
  <c r="AO140" i="3" s="1"/>
  <c r="AO48" i="3" s="1"/>
  <c r="AP139" i="3"/>
  <c r="AP140" i="3" s="1"/>
  <c r="AP49" i="3" s="1"/>
  <c r="AQ139" i="3"/>
  <c r="AQ140" i="3" s="1"/>
  <c r="AQ50" i="3" s="1"/>
  <c r="AR139" i="3"/>
  <c r="AR140" i="3" s="1"/>
  <c r="AR51" i="3" s="1"/>
  <c r="AS139" i="3"/>
  <c r="AS140" i="3" s="1"/>
  <c r="AS52" i="3" s="1"/>
  <c r="AT139" i="3"/>
  <c r="AT140" i="3" s="1"/>
  <c r="AT53" i="3" s="1"/>
  <c r="AU139" i="3"/>
  <c r="AU140" i="3" s="1"/>
  <c r="AU54" i="3" s="1"/>
  <c r="B139" i="3"/>
  <c r="B140" i="3" s="1"/>
  <c r="B9" i="3" s="1"/>
  <c r="BD8" i="3"/>
  <c r="BD5" i="3"/>
  <c r="BD4" i="3"/>
  <c r="BD3" i="3"/>
</calcChain>
</file>

<file path=xl/sharedStrings.xml><?xml version="1.0" encoding="utf-8"?>
<sst xmlns="http://schemas.openxmlformats.org/spreadsheetml/2006/main" count="1194" uniqueCount="580">
  <si>
    <t>Cell Number</t>
  </si>
  <si>
    <t>CH3</t>
  </si>
  <si>
    <t>CH2</t>
  </si>
  <si>
    <t>CH</t>
  </si>
  <si>
    <t>C</t>
  </si>
  <si>
    <t>CH2dCH</t>
  </si>
  <si>
    <t>CHdCH</t>
  </si>
  <si>
    <t>CH2dC</t>
  </si>
  <si>
    <t>CHdC</t>
  </si>
  <si>
    <t>CdC</t>
  </si>
  <si>
    <t>aCH</t>
  </si>
  <si>
    <t>aC</t>
  </si>
  <si>
    <t>aCCH3</t>
  </si>
  <si>
    <t>aCCH2</t>
  </si>
  <si>
    <t>aCCH</t>
  </si>
  <si>
    <t>OH</t>
  </si>
  <si>
    <t>aCOH</t>
  </si>
  <si>
    <t>CH3CO</t>
  </si>
  <si>
    <t>CH2CO</t>
  </si>
  <si>
    <t>CHO</t>
  </si>
  <si>
    <t>CH3COO</t>
  </si>
  <si>
    <t>CH2COO</t>
  </si>
  <si>
    <t>CH3O</t>
  </si>
  <si>
    <t>CH2O</t>
  </si>
  <si>
    <t>CH-O</t>
  </si>
  <si>
    <t>CH2NH2</t>
  </si>
  <si>
    <t>CH3NH</t>
  </si>
  <si>
    <t>CH2NH</t>
  </si>
  <si>
    <t>CH3N</t>
  </si>
  <si>
    <t>CH2N</t>
  </si>
  <si>
    <t>aCNH2</t>
  </si>
  <si>
    <t>CH3CN</t>
  </si>
  <si>
    <t>CH2CN</t>
  </si>
  <si>
    <t>CH2Cl</t>
  </si>
  <si>
    <t>CHCl</t>
  </si>
  <si>
    <t>CHCl2</t>
  </si>
  <si>
    <t>CHCl3</t>
  </si>
  <si>
    <t>aCCl</t>
  </si>
  <si>
    <t>CH2NO2</t>
  </si>
  <si>
    <t>CHNO2</t>
  </si>
  <si>
    <t>CH2SH</t>
  </si>
  <si>
    <t>Io</t>
  </si>
  <si>
    <t>Br</t>
  </si>
  <si>
    <t>aCF</t>
  </si>
  <si>
    <t>CH2S</t>
  </si>
  <si>
    <t>C2H6SO</t>
  </si>
  <si>
    <t>C2H5NO</t>
  </si>
  <si>
    <t>QM/log k</t>
  </si>
  <si>
    <t>Solvent Structure</t>
  </si>
  <si>
    <t xml:space="preserve">OH 1 CH2NO2 1 </t>
  </si>
  <si>
    <t xml:space="preserve">C2H6SO 1 </t>
  </si>
  <si>
    <t xml:space="preserve">CH2 1 OH 1 CH2NO2 1 </t>
  </si>
  <si>
    <t xml:space="preserve">CH2dC 1 OH 1 CH2NO2 1 </t>
  </si>
  <si>
    <t xml:space="preserve">CH2 2 OH 1 CH2NO2 1 </t>
  </si>
  <si>
    <t xml:space="preserve">CH3 1 CH 1 OH 1 CH2NO2 1 </t>
  </si>
  <si>
    <t xml:space="preserve">CH3 2 C 1 OH 1 CH2NO2 1 </t>
  </si>
  <si>
    <t xml:space="preserve">CHdCH 1 OH 1 CH2NO2 1 </t>
  </si>
  <si>
    <t xml:space="preserve">CH2 1 CH2dC 1 OH 1 CH2NO2 1 </t>
  </si>
  <si>
    <t xml:space="preserve">CH2 3 OH 1 CH2NO2 1 </t>
  </si>
  <si>
    <t xml:space="preserve">CH3 1 C 1 CH2dCH 1 OH 1 CH2NO2 1 </t>
  </si>
  <si>
    <t xml:space="preserve">CH3 2 CH2 1 C 1 OH 1 CH2NO2 1 </t>
  </si>
  <si>
    <t xml:space="preserve">CH 1 CH2dCH 1 OH 1 CH2NO2 1 </t>
  </si>
  <si>
    <t xml:space="preserve">CH3 1 CH2 1 CH 1 OH 1 CH2NO2 1 </t>
  </si>
  <si>
    <t xml:space="preserve">CH2 2 CH2dC 1 OH 1 CH2NO2 1 </t>
  </si>
  <si>
    <t xml:space="preserve">CH3 1 CHdC 1 OH 1 CH2NO2 1 </t>
  </si>
  <si>
    <t xml:space="preserve">CH3 2 C 1 CH2dC 1 OH 1 CH2NO2 1 </t>
  </si>
  <si>
    <t xml:space="preserve">CH2 1 CHdCH 1 OH 1 CH2NO2 1 </t>
  </si>
  <si>
    <t xml:space="preserve">CH3 1 CH2 1 C 1 CH2dCH 1 OH 1 CH2NO2 1 </t>
  </si>
  <si>
    <t xml:space="preserve">CH3 2 CH2 2 C 1 OH 1 CH2NO2 1 </t>
  </si>
  <si>
    <t xml:space="preserve">CH3 2 CH2 1 C 1 CH2dC 1 OH 1 CH2NO2 1 </t>
  </si>
  <si>
    <t xml:space="preserve">CH3 1 CH 1 CH2dC 1 OH 1 CH2NO2 1 </t>
  </si>
  <si>
    <t xml:space="preserve">CH2 3 CH2dC 1 OH 1 CH2NO2 1 </t>
  </si>
  <si>
    <t xml:space="preserve">CH2 1 CH 1 CH2dCH 1 OH 1 CH2NO2 1 </t>
  </si>
  <si>
    <t xml:space="preserve">CH3 1 CH2 2 CH 1 OH 1 CH2NO2 1 </t>
  </si>
  <si>
    <t xml:space="preserve">CH3 3 CH 1 C 1 OH 1 CH2NO2 1 </t>
  </si>
  <si>
    <t xml:space="preserve">CH3 1 CH2 1 CHdC 1 OH 1 CH2NO2 1 </t>
  </si>
  <si>
    <t xml:space="preserve">CH2 2 CHdCH 1 OH 1 CH2NO2 1 </t>
  </si>
  <si>
    <t xml:space="preserve">CH3 2 C 1 CHdCH 1 OH 1 CH2NO2 1 </t>
  </si>
  <si>
    <t xml:space="preserve">CH3 1 CH2 1 CH 1 CH2dC 1 OH 1 CH2NO2 1 </t>
  </si>
  <si>
    <t xml:space="preserve">CH3 2 CH 1 C 1 CH2dCH 1 OH 1 CH2NO2 1 </t>
  </si>
  <si>
    <t xml:space="preserve">CH3 2 CH 2 OH 1 CH2NO2 1 </t>
  </si>
  <si>
    <t xml:space="preserve">CH3 2 CdC 1 OH 1 CH2NO2 1 </t>
  </si>
  <si>
    <t xml:space="preserve">CH2 2 CH 1 CH2dCH 1 OH 1 CH2NO2 1 </t>
  </si>
  <si>
    <t xml:space="preserve">CH3 3 C 1 CHdC 1 OH 1 CH2NO2 1 </t>
  </si>
  <si>
    <t xml:space="preserve">CH3 1 CH 1 CHdCH 1 OH 1 CH2NO2 1 </t>
  </si>
  <si>
    <t xml:space="preserve">CH3 1 CH2 3 CH 1 OH 1 CH2NO2 1 </t>
  </si>
  <si>
    <t xml:space="preserve">CH3 1 CH2 2 CHdC 1 OH 1 CH2NO2 1 </t>
  </si>
  <si>
    <t xml:space="preserve">CH2 3 CHdCH 1 OH 1 CH2NO2 1 </t>
  </si>
  <si>
    <t xml:space="preserve">CH3 1 CH2 2 CH 1 CH2dC 1 OH 1 CH2NO2 1 </t>
  </si>
  <si>
    <t xml:space="preserve">CH3 1 CH 2 CH2dCH 1 OH 1 CH2NO2 1 </t>
  </si>
  <si>
    <t xml:space="preserve">CH2 3 CH 1 CH2dCH 1 OH 1 CH2NO2 1 </t>
  </si>
  <si>
    <t xml:space="preserve">CH3 2 CH2 1 CdC 1 OH 1 CH2NO2 1 </t>
  </si>
  <si>
    <t xml:space="preserve">CH3 2 CH2 1 CH 2 OH 1 CH2NO2 1 </t>
  </si>
  <si>
    <t xml:space="preserve">CH3 1 CH2 3 CHdC 1 OH 1 CH2NO2 1 </t>
  </si>
  <si>
    <t xml:space="preserve">CH3 2 CH 1 CHdC 1 OH 1 CH2NO2 1 </t>
  </si>
  <si>
    <t xml:space="preserve">CH3 1 CH2 1 CH 1 CHdCH 1 OH 1 CH2NO2 1 </t>
  </si>
  <si>
    <t xml:space="preserve">CH3 2 CH 2 CH2dC 1 OH 1 CH2NO2 1 </t>
  </si>
  <si>
    <t xml:space="preserve">aCH 5 aCCH2 1 CH2CN 1 </t>
  </si>
  <si>
    <t xml:space="preserve">CH3 1 CH2 1 CH 2 CH2dCH 1 OH 1 CH2NO2 1 </t>
  </si>
  <si>
    <t xml:space="preserve">CH3 2 CH2 2 CdC 1 OH 1 CH2NO2 1 </t>
  </si>
  <si>
    <t xml:space="preserve">CH3 2 CH2 1 CH 1 CHdC 1 OH 1 CH2NO2 1 </t>
  </si>
  <si>
    <t xml:space="preserve">CH3 1 CH2 2 CH 1 CHdCH 1 OH 1 CH2NO2 1 </t>
  </si>
  <si>
    <t xml:space="preserve">aCH 4 aCCH3 1 aCCH2 1 CH2CN 1 </t>
  </si>
  <si>
    <t xml:space="preserve">aCH 5 aCCH2 1 CH2NO2 1 </t>
  </si>
  <si>
    <t xml:space="preserve">aCH 3 aCCH3 2 aCCH2 1 CH2CN 1 </t>
  </si>
  <si>
    <t xml:space="preserve">CH3 3 CH 1 CdC 1 OH 1 CH2NO2 1 </t>
  </si>
  <si>
    <t xml:space="preserve">CH3 2 CH 2 CHdCH 1 OH 1 CH2NO2 1 </t>
  </si>
  <si>
    <t xml:space="preserve">aCH 4 aCCH3 1 aCCH2 1 CH2NO2 1 </t>
  </si>
  <si>
    <t xml:space="preserve">aCH 4 aCCH2 1 CH2CN 1 aCCl 1 </t>
  </si>
  <si>
    <t xml:space="preserve">aCH 3 aCCH3 2 aCCH2 1 CH2NO2 1 </t>
  </si>
  <si>
    <t xml:space="preserve">aCH 3 aCCH3 1 aCCH2 1 CH2CN 1 aCCl 1 </t>
  </si>
  <si>
    <t xml:space="preserve">aCH 4 aCCH2 1 aCCl 1 CH2NO2 1 </t>
  </si>
  <si>
    <t xml:space="preserve">aCH 5 aCNH2 1 </t>
  </si>
  <si>
    <t xml:space="preserve">CH3 1 aCH 4 aCCH2 1 aCNH2 1 </t>
  </si>
  <si>
    <t xml:space="preserve">CH2dCH 1 aCH 4 aCCH2 1 aCNH2 1 </t>
  </si>
  <si>
    <t xml:space="preserve">CH3 1 aCH 3 aCCH3 1 aCCH2 1 aCNH2 1 </t>
  </si>
  <si>
    <t xml:space="preserve">CH3 1 CH2 1 OH 1 </t>
  </si>
  <si>
    <t xml:space="preserve">CH3 1 CH2 2 OH 1 </t>
  </si>
  <si>
    <t xml:space="preserve">CH2 1 CH2dCH 1 OH 1 </t>
  </si>
  <si>
    <t xml:space="preserve">CH3 1 CH2dC 1 OH 1 </t>
  </si>
  <si>
    <t xml:space="preserve">CH3 3 C 1 OH 1 </t>
  </si>
  <si>
    <t xml:space="preserve">CH3CN 1 </t>
  </si>
  <si>
    <t xml:space="preserve">CH3 1 CH2NO2 1 </t>
  </si>
  <si>
    <t xml:space="preserve">CH3 2 CH 1 OH 1 </t>
  </si>
  <si>
    <t xml:space="preserve">CH3 1 CH2 3 OH 1 </t>
  </si>
  <si>
    <t xml:space="preserve">CH3 3 CH2 1 C 1 OH 1 </t>
  </si>
  <si>
    <t xml:space="preserve">CH3 1 CH2CN 1 </t>
  </si>
  <si>
    <t xml:space="preserve">CH2 2 CH2dCH 1 OH 1 </t>
  </si>
  <si>
    <t xml:space="preserve">CH3 1 CH2 1 CH2dC 1 OH 1 </t>
  </si>
  <si>
    <t xml:space="preserve">CH3 2 C 1 CH2dCH 1 OH 1 </t>
  </si>
  <si>
    <t xml:space="preserve">aCH 5 aC 1 Br 1 </t>
  </si>
  <si>
    <t xml:space="preserve">CH3 3 C 1 CH2dC 1 OH 1 </t>
  </si>
  <si>
    <t xml:space="preserve">CH3 3 CH2 2 C 1 OH 1 </t>
  </si>
  <si>
    <t xml:space="preserve">CH3 2 CH2 1 C 1 CH2dCH 1 OH 1 </t>
  </si>
  <si>
    <t xml:space="preserve">CH3 3 CH2 1 C 1 CH2dC 1 OH 1 </t>
  </si>
  <si>
    <t xml:space="preserve">CH3 1 CH2 2 CH2dC 1 OH 1 </t>
  </si>
  <si>
    <t xml:space="preserve">CH3 1 CH2 1 CH2CN 1 </t>
  </si>
  <si>
    <t xml:space="preserve">CH3 1 CH2 1 CH2NO2 1 </t>
  </si>
  <si>
    <t xml:space="preserve">CH3 1 CHdCH 1 OH 1 </t>
  </si>
  <si>
    <t xml:space="preserve">CH3 2 CH2 1 CH 1 OH 1 </t>
  </si>
  <si>
    <t xml:space="preserve">CH2 3 CH2dCH 1 OH 1 </t>
  </si>
  <si>
    <t xml:space="preserve">CH3 2 CH2 2 C 1 CH2dCH 1 OH 1 </t>
  </si>
  <si>
    <t xml:space="preserve">aCH 4 aC 1 aCCH3 1 Br 1 </t>
  </si>
  <si>
    <t xml:space="preserve">CH3 1 CH 1 CH2dCH 1 OH 1 </t>
  </si>
  <si>
    <t xml:space="preserve">CH2dCH 1 CH2NO2 1 </t>
  </si>
  <si>
    <t xml:space="preserve">CH3 1 CH2 3 CH2dC 1 OH 1 </t>
  </si>
  <si>
    <t xml:space="preserve">CH2dCH 1 CH2CN 1 </t>
  </si>
  <si>
    <t xml:space="preserve">CH3 4 CH 1 C 1 OH 1 </t>
  </si>
  <si>
    <t xml:space="preserve">CH3 1 CH2 2 CH2CN 1 </t>
  </si>
  <si>
    <t xml:space="preserve">CH3 1 CH2 2 CH2NO2 1 </t>
  </si>
  <si>
    <t xml:space="preserve">CH3 2 CH2 2 CH 1 OH 1 </t>
  </si>
  <si>
    <t xml:space="preserve">CH2 1 CH2dCH 1 CH2CN 1 </t>
  </si>
  <si>
    <t xml:space="preserve">CH3 1 CH2dC 1 CH2CN 1 </t>
  </si>
  <si>
    <t xml:space="preserve">CH3 2 CH 1 CH2dC 1 OH 1 </t>
  </si>
  <si>
    <t xml:space="preserve">CH3 1 CH2 1 CHdCH 1 OH 1 </t>
  </si>
  <si>
    <t xml:space="preserve">CH3 1 CH2 3 CH2CN 1 </t>
  </si>
  <si>
    <t xml:space="preserve">CH3 1 CH2dC 1 CH2NO2 1 </t>
  </si>
  <si>
    <t xml:space="preserve">CH3 1 CH2 1 CH 1 CH2dCH 1 OH 1 </t>
  </si>
  <si>
    <t xml:space="preserve">CH3 3 CH 1 C 1 CH2dCH 1 OH 1 </t>
  </si>
  <si>
    <t xml:space="preserve">CH3 1 CH2 1 CH2dC 1 CH2CN 1 </t>
  </si>
  <si>
    <t xml:space="preserve">CH2 1 CH2dCH 1 CH2NO2 1 </t>
  </si>
  <si>
    <t xml:space="preserve">CH3 1 CH2 2 CH2dC 1 CH2CN 1 </t>
  </si>
  <si>
    <t xml:space="preserve">CH2 2 CH2dCH 1 CH2CN 1 </t>
  </si>
  <si>
    <t xml:space="preserve">CH3 3 C 1 CHdCH 1 OH 1 </t>
  </si>
  <si>
    <t xml:space="preserve">CH3 1 CH2 3 CH2dC 1 CH2CN 1 </t>
  </si>
  <si>
    <t xml:space="preserve">CH3 2 CH2 1 CH 1 CH2dC 1 OH 1 </t>
  </si>
  <si>
    <t xml:space="preserve">CH3 2 CHdC 1 OH 1 </t>
  </si>
  <si>
    <t xml:space="preserve">CH3 1 CH2 1 CH2dC 1 CH2NO2 1 </t>
  </si>
  <si>
    <t xml:space="preserve">CH2 3 CH2dCH 1 CH2CN 1 </t>
  </si>
  <si>
    <t xml:space="preserve">CH3 3 CH2 1 C 1 CHdCH 1 OH 1 </t>
  </si>
  <si>
    <t xml:space="preserve">CH3 2 CH2 3 CH 1 OH 1 </t>
  </si>
  <si>
    <t xml:space="preserve">CH3 1 CH2 3 CH2NO2 1 </t>
  </si>
  <si>
    <t xml:space="preserve">CH3 2 CH 1 CH2CN 1 </t>
  </si>
  <si>
    <t xml:space="preserve">CH3 1 CH2 2 CH 1 CH2dCH 1 OH 1 </t>
  </si>
  <si>
    <t xml:space="preserve">CH3 1 CH2 2 CHdCH 1 OH 1 </t>
  </si>
  <si>
    <t xml:space="preserve">CH3 4 C 1 CHdC 1 OH 1 </t>
  </si>
  <si>
    <t xml:space="preserve">CH2 2 CH2dCH 1 CH2NO2 1 </t>
  </si>
  <si>
    <t xml:space="preserve">CH3 2 CH2 2 CH 1 CH2dC 1 OH 1 </t>
  </si>
  <si>
    <t xml:space="preserve">CH3 1 CH2 2 CH2dC 1 CH2NO2 1 </t>
  </si>
  <si>
    <t xml:space="preserve">CH3 3 CH 2 OH 1 </t>
  </si>
  <si>
    <t xml:space="preserve">CH3 2 CH 1 CH2NO2 1 </t>
  </si>
  <si>
    <t xml:space="preserve">CH3 2 CH2 1 CHdC 1 OH 1 </t>
  </si>
  <si>
    <t xml:space="preserve">CH3 2 CH2 1 CH 1 CH2CN 1 </t>
  </si>
  <si>
    <t xml:space="preserve">CH3 1 CH2 3 CH2dC 1 CH2NO2 1 </t>
  </si>
  <si>
    <t xml:space="preserve">CH3 1 CH2 3 CH 1 CH2dCH 1 OH 1 </t>
  </si>
  <si>
    <t xml:space="preserve">CH2 3 CH2dCH 1 CH2NO2 1 </t>
  </si>
  <si>
    <t xml:space="preserve">CH3 1 CH2 3 CHdCH 1 OH 1 </t>
  </si>
  <si>
    <t xml:space="preserve">CH3 2 CH 1 CH2dC 1 CH2CN 1 </t>
  </si>
  <si>
    <t xml:space="preserve">CH3 2 CH2 1 CH 1 CH2dC 1 CH2CN 1 </t>
  </si>
  <si>
    <t xml:space="preserve">CH3 1 CH 1 CH2dCH 1 CH2CN 1 </t>
  </si>
  <si>
    <t xml:space="preserve">CH3 2 CH2 2 CH 1 CH2dC 1 CH2CN 1 </t>
  </si>
  <si>
    <t xml:space="preserve">CH3 2 CH2 2 CH 1 CH2CN 1 </t>
  </si>
  <si>
    <t xml:space="preserve">CH3 2 CH2 2 CHdC 1 OH 1 </t>
  </si>
  <si>
    <t xml:space="preserve">CH3 1 CH2 1 CH 1 CH2dCH 1 CH2CN 1 </t>
  </si>
  <si>
    <t xml:space="preserve">CH3 3 CH2 1 CH 2 OH 1 </t>
  </si>
  <si>
    <t xml:space="preserve">CH3 2 CH2 1 CH 1 CH2NO2 1 </t>
  </si>
  <si>
    <t xml:space="preserve">CH3 2 CH2 3 CH 1 CH2CN 1 </t>
  </si>
  <si>
    <t xml:space="preserve">CH3 2 CH2 3 CHdC 1 OH 1 </t>
  </si>
  <si>
    <t xml:space="preserve">CH3 2 CH 2 CH2dCH 1 OH 1 </t>
  </si>
  <si>
    <t xml:space="preserve">CH3 1 CH2 2 CH 1 CH2dCH 1 CH2CN 1 </t>
  </si>
  <si>
    <t xml:space="preserve">CH3 1 CHdCH 1 CH2CN 1 </t>
  </si>
  <si>
    <t xml:space="preserve">CH3 1 CH 1 CH2dCH 1 CH2NO2 1 </t>
  </si>
  <si>
    <t xml:space="preserve">CH3 3 CH 2 CH2dC 1 OH 1 </t>
  </si>
  <si>
    <t xml:space="preserve">CH3 2 CH 1 CHdCH 1 OH 1 </t>
  </si>
  <si>
    <t xml:space="preserve">CH3 2 CH 1 CH2dC 1 CH2NO2 1 </t>
  </si>
  <si>
    <t xml:space="preserve">CH3 1 CH2 3 CH 1 CH2dCH 1 CH2CN 1 </t>
  </si>
  <si>
    <t xml:space="preserve">CH3 1 CHdCH 1 CH2NO2 1 </t>
  </si>
  <si>
    <t xml:space="preserve">CH3 1 CH2 1 CHdCH 1 CH2CN 1 </t>
  </si>
  <si>
    <t xml:space="preserve">CH3 1 CH2 2 CHdCH 1 CH2CN 1 </t>
  </si>
  <si>
    <t xml:space="preserve">CH3 2 CH2 1 CH 1 CH2dC 1 CH2NO2 1 </t>
  </si>
  <si>
    <t xml:space="preserve">CH3 2 CHNO2 1 </t>
  </si>
  <si>
    <t xml:space="preserve">CH3 2 CH2 2 CH 1 CH2NO2 1 </t>
  </si>
  <si>
    <t xml:space="preserve">CH3 1 CH2 3 CHdCH 1 CH2CN 1 </t>
  </si>
  <si>
    <t xml:space="preserve">CH3 2 CH2 1 CH 2 CH2dCH 1 OH 1 </t>
  </si>
  <si>
    <t xml:space="preserve">CH3 1 CH2 1 CH 1 CH2dCH 1 CH2NO2 1 </t>
  </si>
  <si>
    <t xml:space="preserve">CH3 2 CH2 1 CH 1 CHdCH 1 OH 1 </t>
  </si>
  <si>
    <t xml:space="preserve">CH3 2 CH2 1 CHdC 1 CH2CN 1 </t>
  </si>
  <si>
    <t xml:space="preserve">CH3 2 CH2 2 CHdC 1 CH2CN 1 </t>
  </si>
  <si>
    <t xml:space="preserve">CH3 2 CH2 3 CHdC 1 CH2CN 1 </t>
  </si>
  <si>
    <t xml:space="preserve">CH3 2 CHdC 1 CH2CN 1 </t>
  </si>
  <si>
    <t xml:space="preserve">CH3 3 CdC 1 OH 1 </t>
  </si>
  <si>
    <t xml:space="preserve">CH3 2 CH2 2 CH 1 CH2dC 1 CH2NO2 1 </t>
  </si>
  <si>
    <t xml:space="preserve">CH3 1 CH2 1 CHdCH 1 CH2NO2 1 </t>
  </si>
  <si>
    <t xml:space="preserve">CH3 3 CH 2 CH2dC 1 CH2CN 1 </t>
  </si>
  <si>
    <t xml:space="preserve">CH3 3 CH 2 CH2CN 1 </t>
  </si>
  <si>
    <t xml:space="preserve">CH3 3 CH 1 CHdC 1 OH 1 </t>
  </si>
  <si>
    <t xml:space="preserve">CH3 1 CH2 2 CH 1 CH2dCH 1 CH2NO2 1 </t>
  </si>
  <si>
    <t xml:space="preserve">CH3 2 CH2 3 CH 1 CH2NO2 1 </t>
  </si>
  <si>
    <t xml:space="preserve">CH3 3 CH2 1 CdC 1 OH 1 </t>
  </si>
  <si>
    <t xml:space="preserve">CH3 2 CHdC 1 CH2NO2 1 </t>
  </si>
  <si>
    <t xml:space="preserve">CH3 2 CH2 2 CH 1 CHdCH 1 OH 1 </t>
  </si>
  <si>
    <t xml:space="preserve">CH3 3 CH2 1 CH 2 CH2CN 1 </t>
  </si>
  <si>
    <t xml:space="preserve">CH3 1 CH2 2 CHdCH 1 CH2NO2 1 </t>
  </si>
  <si>
    <t xml:space="preserve">CH3 2 CH 2 CH2dCH 1 CH2CN 1 </t>
  </si>
  <si>
    <t xml:space="preserve">CH3 3 CH2 1 CH 1 CHdC 1 OH 1 </t>
  </si>
  <si>
    <t xml:space="preserve">CH3 3 CH2 2 CdC 1 OH 1 </t>
  </si>
  <si>
    <t xml:space="preserve">CH3 1 CH2 3 CH 1 CH2dCH 1 CH2NO2 1 </t>
  </si>
  <si>
    <t xml:space="preserve">CH3 2 CH2 1 CHdC 1 CH2NO2 1 </t>
  </si>
  <si>
    <t xml:space="preserve">CH3 2 CH2 1 CH 2 CH2dCH 1 CH2CN 1 </t>
  </si>
  <si>
    <t xml:space="preserve">CH3 2 CH2 1 CHNO2 1 </t>
  </si>
  <si>
    <t xml:space="preserve">CH3 1 CH2 3 CHdCH 1 CH2NO2 1 </t>
  </si>
  <si>
    <t xml:space="preserve">CH3 2 CH2 2 CHdC 1 CH2NO2 1 </t>
  </si>
  <si>
    <t xml:space="preserve">CH3 2 CH 1 CHdCH 1 CH2CN 1 </t>
  </si>
  <si>
    <t xml:space="preserve">CH3 3 CH 2 CH2NO2 1 </t>
  </si>
  <si>
    <t xml:space="preserve">aCH 6 </t>
  </si>
  <si>
    <t xml:space="preserve">CH3 2 CH2 1 CH 1 CHdCH 1 CH2CN 1 </t>
  </si>
  <si>
    <t xml:space="preserve">CH3 2 CH2 3 CHdC 1 CH2NO2 1 </t>
  </si>
  <si>
    <t xml:space="preserve">CH3 1 CH2dCH 1 CHNO2 1 </t>
  </si>
  <si>
    <t xml:space="preserve">CH3 2 CH2 2 CH 1 CHdCH 1 CH2CN 1 </t>
  </si>
  <si>
    <t xml:space="preserve">CH3 3 CH 2 CH2dC 1 CH2NO2 1 </t>
  </si>
  <si>
    <t xml:space="preserve">CH3 3 CH2 1 CH 1 CHdC 1 CH2CN 1 </t>
  </si>
  <si>
    <t xml:space="preserve">CH3 1 aCH 5 aCCH2 1 </t>
  </si>
  <si>
    <t xml:space="preserve">CH3 3 CH 1 CHdC 1 CH2CN 1 </t>
  </si>
  <si>
    <t xml:space="preserve">CH3 3 CH2 2 CdC 1 CH2CN 1 </t>
  </si>
  <si>
    <t xml:space="preserve">CH3 3 CH2 1 CdC 1 CH2CN 1 </t>
  </si>
  <si>
    <t xml:space="preserve">CH3 2 CH2 2 CHNO2 1 </t>
  </si>
  <si>
    <t xml:space="preserve">CH3 2 CH2dC 1 CHNO2 1 </t>
  </si>
  <si>
    <t xml:space="preserve">CH3 3 CH2 1 CH 2 CH2NO2 1 </t>
  </si>
  <si>
    <t xml:space="preserve">CH3 3 CdC 1 CH2CN 1 </t>
  </si>
  <si>
    <t xml:space="preserve">CH3 2 CH 2 CH2dCH 1 CH2NO2 1 </t>
  </si>
  <si>
    <t xml:space="preserve">CH3 1 aCH 4 aCCH3 1 aCCH2 1 </t>
  </si>
  <si>
    <t xml:space="preserve">CH3 3 CH 2 CHdCH 1 OH 1 </t>
  </si>
  <si>
    <t xml:space="preserve">CH3 1 CH2 1 CH2dCH 1 CHNO2 1 </t>
  </si>
  <si>
    <t xml:space="preserve">CH2dCH 1 aCH 5 aCCH2 1 </t>
  </si>
  <si>
    <t xml:space="preserve">CH3 2 CH2 1 CH2dC 1 CHNO2 1 </t>
  </si>
  <si>
    <t xml:space="preserve">CH3 2 CH 1 CHdCH 1 CH2NO2 1 </t>
  </si>
  <si>
    <t xml:space="preserve">CH3 2 CH2 1 CH 2 CH2dCH 1 CH2NO2 1 </t>
  </si>
  <si>
    <t xml:space="preserve">CH3 2 CH2 2 CH2dC 1 CHNO2 1 </t>
  </si>
  <si>
    <t xml:space="preserve">aCH 5 aCCH3 1 </t>
  </si>
  <si>
    <t xml:space="preserve">CH3 4 CH 1 CdC 1 OH 1 </t>
  </si>
  <si>
    <t xml:space="preserve">CH3 2 CH2 3 CHNO2 1 </t>
  </si>
  <si>
    <t xml:space="preserve">CH3 2 CH2 1 CH 1 CHdCH 1 CH2NO2 1 </t>
  </si>
  <si>
    <t xml:space="preserve">CH3 1 CH2 2 CH2dCH 1 CHNO2 1 </t>
  </si>
  <si>
    <t xml:space="preserve">CH3 2 CH2 3 CH2dC 1 CHNO2 1 </t>
  </si>
  <si>
    <t xml:space="preserve">CH3 3 CdC 1 CH2NO2 1 </t>
  </si>
  <si>
    <t xml:space="preserve">CH3 3 CH 1 CHdC 1 CH2NO2 1 </t>
  </si>
  <si>
    <t xml:space="preserve">CH3 3 CH2 1 CdC 1 CH2NO2 1 </t>
  </si>
  <si>
    <t xml:space="preserve">CH3 3 CH2 1 CH 1 CHdC 1 CH2NO2 1 </t>
  </si>
  <si>
    <t xml:space="preserve">CH3 2 CH2 2 CH 1 CHdCH 1 CH2NO2 1 </t>
  </si>
  <si>
    <t xml:space="preserve">CH3 3 CH 2 CHdCH 1 CH2CN 1 </t>
  </si>
  <si>
    <t xml:space="preserve">CH3 3 CH2 2 CdC 1 CH2NO2 1 </t>
  </si>
  <si>
    <t xml:space="preserve">aCH 4 aCCH3 2 </t>
  </si>
  <si>
    <t xml:space="preserve">CH3 1 CH2 3 CH2dCH 1 CHNO2 1 </t>
  </si>
  <si>
    <t xml:space="preserve">CH3 4 CH 1 CdC 1 CH2CN 1 </t>
  </si>
  <si>
    <t xml:space="preserve">CH3 3 CH 1 CHNO2 1 </t>
  </si>
  <si>
    <t xml:space="preserve">CH3 3 CH 1 CH2dC 1 CHNO2 1 </t>
  </si>
  <si>
    <t xml:space="preserve">CH3 3 CH2 1 CH 1 CHNO2 1 </t>
  </si>
  <si>
    <t xml:space="preserve">CH3 3 CH2 1 CH 1 CH2dC 1 CHNO2 1 </t>
  </si>
  <si>
    <t xml:space="preserve">CH3 2 CH 1 CH2dCH 1 CHNO2 1 </t>
  </si>
  <si>
    <t xml:space="preserve">CH3 3 CH 2 CHdCH 1 CH2NO2 1 </t>
  </si>
  <si>
    <t xml:space="preserve">CH2dCH 1 aCH 5 aC 1 </t>
  </si>
  <si>
    <t xml:space="preserve">CH3 4 CH 1 CdC 1 CH2NO2 1 </t>
  </si>
  <si>
    <t xml:space="preserve">CH3 3 CH2 2 CH 1 CHNO2 1 </t>
  </si>
  <si>
    <t xml:space="preserve">CH3 2 CH2 1 CH 1 CH2dCH 1 CHNO2 1 </t>
  </si>
  <si>
    <t xml:space="preserve">CH3 2 CHdCH 1 CHNO2 1 </t>
  </si>
  <si>
    <t xml:space="preserve">CH2dCH 1 aCH 4 aC 1 aCCH3 1 </t>
  </si>
  <si>
    <t xml:space="preserve">CH2dCH 1 aCH 3 aC 1 aCCH3 2 </t>
  </si>
  <si>
    <t xml:space="preserve">CH3 2 CH2 2 CH 1 CH2dCH 1 CHNO2 1 </t>
  </si>
  <si>
    <t xml:space="preserve">CH3 2 CH2 1 CHdCH 1 CHNO2 1 </t>
  </si>
  <si>
    <t xml:space="preserve">CH3 2 CH2 2 CHdCH 1 CHNO2 1 </t>
  </si>
  <si>
    <t xml:space="preserve">CH3 3 CHdC 1 CHNO2 1 </t>
  </si>
  <si>
    <t xml:space="preserve">CH3 3 CH2 1 CHdC 1 CHNO2 1 </t>
  </si>
  <si>
    <t xml:space="preserve">CH3 2 CH2 3 CHdCH 1 CHNO2 1 </t>
  </si>
  <si>
    <t xml:space="preserve">CH3 4 CH 2 CHNO2 1 </t>
  </si>
  <si>
    <t xml:space="preserve">CH3 3 CH 2 CH2dCH 1 CHNO2 1 </t>
  </si>
  <si>
    <t xml:space="preserve">CH3 3 CH 1 CHdCH 1 CHNO2 1 </t>
  </si>
  <si>
    <t xml:space="preserve">CH3 3 CH2 1 CH 1 CHdCH 1 CHNO2 1 </t>
  </si>
  <si>
    <t xml:space="preserve">CH3 4 CH 1 CHdC 1 CHNO2 1 </t>
  </si>
  <si>
    <t xml:space="preserve">CH3 4 CH2 1 CdC 1 CHNO2 1 </t>
  </si>
  <si>
    <t xml:space="preserve">CH3 4 CdC 1 CHNO2 1 </t>
  </si>
  <si>
    <t xml:space="preserve">aCH 5 aCCl 1 </t>
  </si>
  <si>
    <t xml:space="preserve">aCH 4 aCCH3 1 aCCl 1 </t>
  </si>
  <si>
    <t xml:space="preserve">CH2dCH 1 aCH 4 aC 1 aCCl 1 </t>
  </si>
  <si>
    <t xml:space="preserve">CH3 2 CH2 3 CH2dC 1 CH2O 1 </t>
  </si>
  <si>
    <t xml:space="preserve">CH3 2 CH2 2 CH2dC 1 CH2O 1 </t>
  </si>
  <si>
    <t xml:space="preserve">CH3 2 CH2 3 CH2O 1 </t>
  </si>
  <si>
    <t xml:space="preserve">CH3 2 CH2 2 CH2O 1 </t>
  </si>
  <si>
    <t xml:space="preserve">CH3 2 CH2 1 CH2dC 1 CH2O 1 </t>
  </si>
  <si>
    <t xml:space="preserve">CH3 1 CH2 3 CH2dCH 1 CH2O 1 </t>
  </si>
  <si>
    <t xml:space="preserve">CH3 1 CH2 2 CH2dCH 1 CH2O 1 </t>
  </si>
  <si>
    <t xml:space="preserve">CH3 2 CH2dC 1 CH2O 1 </t>
  </si>
  <si>
    <t xml:space="preserve">CH3 1 CH2 1 CH2dCH 1 CH2O 1 </t>
  </si>
  <si>
    <t xml:space="preserve">CH3 3 CH2 1 CH 1 CH2dC 1 CH2O 1 </t>
  </si>
  <si>
    <t xml:space="preserve">CH3 3 CH 1 CH2dC 1 CH2O 1 </t>
  </si>
  <si>
    <t xml:space="preserve">CH3 3 CH2 2 CH 1 CH2O 1 </t>
  </si>
  <si>
    <t xml:space="preserve">CH3 2 CH2 2 CH 1 CH2dCH 1 CH2O 1 </t>
  </si>
  <si>
    <t xml:space="preserve">CH3 3 CH2 1 CH 1 CH2O 1 </t>
  </si>
  <si>
    <t xml:space="preserve">CH3 2 CH2 1 CH 1 CH2dCH 1 CH2O 1 </t>
  </si>
  <si>
    <t xml:space="preserve">CH3 2 CH 1 CH2dCH 1 CH2O 1 </t>
  </si>
  <si>
    <t xml:space="preserve">CH3 2 CH2 3 CHdCH 1 CH2O 1 </t>
  </si>
  <si>
    <t xml:space="preserve">CH3 3 CH2 2 CHdC 1 CH2O 1 </t>
  </si>
  <si>
    <t xml:space="preserve">CH3 2 CH2 2 CHdCH 1 CH2O 1 </t>
  </si>
  <si>
    <t xml:space="preserve">CH3 2 CH2 1 CHdCH 1 CH2O 1 </t>
  </si>
  <si>
    <t xml:space="preserve">CH3 3 CH2 1 CHdC 1 CH2O 1 </t>
  </si>
  <si>
    <t xml:space="preserve">CH3 4 CH 2 CH2O 1 </t>
  </si>
  <si>
    <t xml:space="preserve">CH3 3 CH 2 CH2dCH 1 CH2O 1 </t>
  </si>
  <si>
    <t xml:space="preserve">CH3 2 CHdCH 1 CH2O 1 </t>
  </si>
  <si>
    <t xml:space="preserve">CH3 3 CHdC 1 CH2O 1 </t>
  </si>
  <si>
    <t xml:space="preserve">CH3 3 CH2 1 CH 1 CHdCH 1 CH2O 1 </t>
  </si>
  <si>
    <t xml:space="preserve">CH3 4 CH 1 CHdC 1 CH2O 1 </t>
  </si>
  <si>
    <t xml:space="preserve">CH3 3 CH 1 CHdCH 1 CH2O 1 </t>
  </si>
  <si>
    <t xml:space="preserve">CH3 4 CH2 1 CdC 1 CH2O 1 </t>
  </si>
  <si>
    <t xml:space="preserve">CH3 4 CdC 1 CH2O 1 </t>
  </si>
  <si>
    <t xml:space="preserve">CH3 3 CH2 2 CH2dC 1 CH-O 1 </t>
  </si>
  <si>
    <t xml:space="preserve">CHCl3 1 </t>
  </si>
  <si>
    <t xml:space="preserve">CH3 3 CH2 3 CH-O 1 </t>
  </si>
  <si>
    <t xml:space="preserve">CH3 2 CH2 3 CH2dCH 1 CH-O 1 </t>
  </si>
  <si>
    <t xml:space="preserve">CH3 3 CH2 2 CH-O 1 </t>
  </si>
  <si>
    <t xml:space="preserve">CH3 2 CH2 2 CH2dCH 1 CH-O 1 </t>
  </si>
  <si>
    <t xml:space="preserve">CH3 4 CH2 1 CH 1 CH-O 1 </t>
  </si>
  <si>
    <t xml:space="preserve">CH3 3 CH2 1 CH 1 CH2dCH 1 CH-O 1 </t>
  </si>
  <si>
    <t xml:space="preserve">CH3 3 CH 1 CH2dCH 1 CH-O 1 </t>
  </si>
  <si>
    <t xml:space="preserve">CH3 3 CH2 2 CHdCH 1 CH-O 1 </t>
  </si>
  <si>
    <t xml:space="preserve">CH3 4 CH2 1 CHdC 1 CH-O 1 </t>
  </si>
  <si>
    <t xml:space="preserve">CH3 4 CH 1 CHdCH 1 CH-O 1 </t>
  </si>
  <si>
    <t xml:space="preserve">CH3 2 CH2 3 CH2dC 1 </t>
  </si>
  <si>
    <t xml:space="preserve">CH3 3 CH2 2 CH 1 CH2dC 1 </t>
  </si>
  <si>
    <t xml:space="preserve">CH3 4 CH 2 CH2dC 1 </t>
  </si>
  <si>
    <t xml:space="preserve">CH3 3 CH2 2 CHdC 1 </t>
  </si>
  <si>
    <t xml:space="preserve">CH3 4 CH2 1 CH 1 CHdC 1 </t>
  </si>
  <si>
    <t xml:space="preserve">CH3 1 CH2 3 CH2dCH 1 </t>
  </si>
  <si>
    <t xml:space="preserve">CH3 3 CH2 3 CH 1 </t>
  </si>
  <si>
    <t xml:space="preserve">CH3 3 CH2 2 CH 1 </t>
  </si>
  <si>
    <t xml:space="preserve">CH3 2 CH2 2 CH 1 CH2dCH 1 </t>
  </si>
  <si>
    <t xml:space="preserve">CH3 2 CH2 1 CH 1 CH2dCH 1 </t>
  </si>
  <si>
    <t xml:space="preserve">CH3 2 CH2 3 CHdCH 1 </t>
  </si>
  <si>
    <t xml:space="preserve">CH3 4 CH2 1 CH 2 </t>
  </si>
  <si>
    <t xml:space="preserve">CH3 3 CH2 1 CH 2 CH2dCH 1 </t>
  </si>
  <si>
    <t xml:space="preserve">CH3 3 CH 2 CH2dCH 1 </t>
  </si>
  <si>
    <t xml:space="preserve">CH3 3 CH2 2 CH 1 CHdCH 1 </t>
  </si>
  <si>
    <t xml:space="preserve">CH3 3 CH2 1 CH 1 CHdCH 1 </t>
  </si>
  <si>
    <t xml:space="preserve">CH3 4 CH2 2 CdC 1 </t>
  </si>
  <si>
    <t xml:space="preserve">CH3 4 CH 2 CHdCH 1 </t>
  </si>
  <si>
    <t xml:space="preserve">CH3 5 CH 1 CdC 1 </t>
  </si>
  <si>
    <t xml:space="preserve">C2H5NO 1 </t>
  </si>
  <si>
    <t>Group</t>
  </si>
  <si>
    <t>lower</t>
  </si>
  <si>
    <t>upper</t>
  </si>
  <si>
    <t>Constraint type</t>
  </si>
  <si>
    <t>MWc</t>
  </si>
  <si>
    <t>Va</t>
  </si>
  <si>
    <t>Agc</t>
  </si>
  <si>
    <t>Bc</t>
  </si>
  <si>
    <t>Sc</t>
  </si>
  <si>
    <t>Hvc</t>
  </si>
  <si>
    <t>Vmc</t>
  </si>
  <si>
    <t>Tmc</t>
  </si>
  <si>
    <t>Tbc</t>
  </si>
  <si>
    <t>Fpc</t>
  </si>
  <si>
    <t>Kowc</t>
  </si>
  <si>
    <t>LDc</t>
  </si>
  <si>
    <t>melting temp (Tmc)</t>
  </si>
  <si>
    <t>boiling temp (Tbc)</t>
  </si>
  <si>
    <t xml:space="preserve">m </t>
  </si>
  <si>
    <t>yac</t>
  </si>
  <si>
    <t>ybi</t>
  </si>
  <si>
    <t>ymo</t>
  </si>
  <si>
    <t>b</t>
  </si>
  <si>
    <t>inequality</t>
  </si>
  <si>
    <t>equality</t>
  </si>
  <si>
    <t>max # of groups</t>
  </si>
  <si>
    <t>min # of groups</t>
  </si>
  <si>
    <t>For future  (to consider)</t>
  </si>
  <si>
    <t>flash point</t>
  </si>
  <si>
    <t>logKow</t>
  </si>
  <si>
    <t>logLD50</t>
  </si>
  <si>
    <t>ymac</t>
  </si>
  <si>
    <t>str1 (eqn 37)</t>
  </si>
  <si>
    <t>straro (eqn 39)</t>
  </si>
  <si>
    <t>auxiliary variable m (eqn 38)</t>
  </si>
  <si>
    <t>octet (eqn 40)</t>
  </si>
  <si>
    <t xml:space="preserve">str2 (single group molecules) </t>
  </si>
  <si>
    <t>parameters</t>
  </si>
  <si>
    <t>nGmax</t>
  </si>
  <si>
    <t>Tmmax</t>
  </si>
  <si>
    <t>Tbmin</t>
  </si>
  <si>
    <t>Tm0</t>
  </si>
  <si>
    <t>Tb0</t>
  </si>
  <si>
    <t>nGmin</t>
  </si>
  <si>
    <t>nGamax</t>
  </si>
  <si>
    <t>nGbmax</t>
  </si>
  <si>
    <t>nGmmax</t>
  </si>
  <si>
    <t>nGarmax</t>
  </si>
  <si>
    <t>hnmax</t>
  </si>
  <si>
    <t>str3 (related to str2)</t>
  </si>
  <si>
    <t>i1</t>
  </si>
  <si>
    <t>group</t>
  </si>
  <si>
    <t>iAr</t>
  </si>
  <si>
    <t>middle calculation for const Bonding</t>
  </si>
  <si>
    <t>Va-1</t>
  </si>
  <si>
    <t>va -1 -1</t>
  </si>
  <si>
    <t>ub_gp1</t>
  </si>
  <si>
    <t>ub_gp2</t>
  </si>
  <si>
    <t>ub_gp3</t>
  </si>
  <si>
    <t>ub_gp4</t>
  </si>
  <si>
    <t>ub_gp5</t>
  </si>
  <si>
    <t>ub_gp6</t>
  </si>
  <si>
    <t>ub_gp7</t>
  </si>
  <si>
    <t>ub_gp8</t>
  </si>
  <si>
    <t>ub_gp9</t>
  </si>
  <si>
    <t>ub_gp10</t>
  </si>
  <si>
    <t>ub_gp11</t>
  </si>
  <si>
    <t>ub_gp12</t>
  </si>
  <si>
    <t>ub_gp13</t>
  </si>
  <si>
    <t>ub_gp14</t>
  </si>
  <si>
    <t>ub_gp15</t>
  </si>
  <si>
    <t>ub_gp16</t>
  </si>
  <si>
    <t>ub_gp17</t>
  </si>
  <si>
    <t>ub_gp18</t>
  </si>
  <si>
    <t>ub_gp19</t>
  </si>
  <si>
    <t>ub_gp20</t>
  </si>
  <si>
    <t>ub_gp21</t>
  </si>
  <si>
    <t>ub_gp22</t>
  </si>
  <si>
    <t>ub_gp23</t>
  </si>
  <si>
    <t>ub_gp24</t>
  </si>
  <si>
    <t>ub_gp25</t>
  </si>
  <si>
    <t>ub_gp26</t>
  </si>
  <si>
    <t>ub_gp27</t>
  </si>
  <si>
    <t>ub_gp28</t>
  </si>
  <si>
    <t>ub_gp29</t>
  </si>
  <si>
    <t>ub_gp30</t>
  </si>
  <si>
    <t>ub_gp31</t>
  </si>
  <si>
    <t>ub_gp32</t>
  </si>
  <si>
    <t>ub_gp33</t>
  </si>
  <si>
    <t>ub_gp34</t>
  </si>
  <si>
    <t>ub_gp35</t>
  </si>
  <si>
    <t>ub_gp36</t>
  </si>
  <si>
    <t>ub_gp37</t>
  </si>
  <si>
    <t>ub_gp38</t>
  </si>
  <si>
    <t>ub_gp39</t>
  </si>
  <si>
    <t>ub_gp40</t>
  </si>
  <si>
    <t>ub_gp41</t>
  </si>
  <si>
    <t>ub_gp42</t>
  </si>
  <si>
    <t>ub_gp43</t>
  </si>
  <si>
    <t>ub_gp44</t>
  </si>
  <si>
    <t>ub_gp45</t>
  </si>
  <si>
    <t>ub_gp46</t>
  </si>
  <si>
    <t>ysd_ac</t>
  </si>
  <si>
    <t>ysd_acch</t>
  </si>
  <si>
    <t>ysd_acch2</t>
  </si>
  <si>
    <t>binary_corre_ac</t>
  </si>
  <si>
    <t>binary_corre_acch</t>
  </si>
  <si>
    <t>binary_corre_acch2</t>
  </si>
  <si>
    <t>iSD</t>
  </si>
  <si>
    <t>ac, acch, acch2</t>
  </si>
  <si>
    <t>iM</t>
  </si>
  <si>
    <t>nGF</t>
  </si>
  <si>
    <t>nGd</t>
  </si>
  <si>
    <t>bonding_gp1</t>
  </si>
  <si>
    <t>bonding_gp2</t>
  </si>
  <si>
    <t>bonding_gp3</t>
  </si>
  <si>
    <t>bonding_gp4</t>
  </si>
  <si>
    <t>bonding_gp5</t>
  </si>
  <si>
    <t>bonding_gp6</t>
  </si>
  <si>
    <t>bonding_gp7</t>
  </si>
  <si>
    <t>bonding_gp8</t>
  </si>
  <si>
    <t>bonding_gp9</t>
  </si>
  <si>
    <t>bonding_gp10</t>
  </si>
  <si>
    <t>bonding_gp11</t>
  </si>
  <si>
    <t>bonding_gp12</t>
  </si>
  <si>
    <t>bonding_gp13</t>
  </si>
  <si>
    <t>bonding_gp14</t>
  </si>
  <si>
    <t>bonding_gp15</t>
  </si>
  <si>
    <t>bonding_gp16</t>
  </si>
  <si>
    <t>bonding_gp17</t>
  </si>
  <si>
    <t>bonding_gp18</t>
  </si>
  <si>
    <t>bonding_gp19</t>
  </si>
  <si>
    <t>bonding_gp20</t>
  </si>
  <si>
    <t>bonding_gp21</t>
  </si>
  <si>
    <t>bonding_gp22</t>
  </si>
  <si>
    <t>bonding_gp23</t>
  </si>
  <si>
    <t>bonding_gp24</t>
  </si>
  <si>
    <t>bonding_gp25</t>
  </si>
  <si>
    <t>bonding_gp26</t>
  </si>
  <si>
    <t>bonding_gp27</t>
  </si>
  <si>
    <t>bonding_gp28</t>
  </si>
  <si>
    <t>bonding_gp29</t>
  </si>
  <si>
    <t>bonding_gp30</t>
  </si>
  <si>
    <t>bonding_gp31</t>
  </si>
  <si>
    <t>bonding_gp32</t>
  </si>
  <si>
    <t>bonding_gp33</t>
  </si>
  <si>
    <t>bonding_gp34</t>
  </si>
  <si>
    <t>bonding_gp35</t>
  </si>
  <si>
    <t>bonding_gp36</t>
  </si>
  <si>
    <t>bonding_gp37</t>
  </si>
  <si>
    <t>bonding_gp38</t>
  </si>
  <si>
    <t>bonding_gp39</t>
  </si>
  <si>
    <t>bonding_gp40</t>
  </si>
  <si>
    <t>bonding_gp41</t>
  </si>
  <si>
    <t>bonding_gp42</t>
  </si>
  <si>
    <t>bonding_gp43</t>
  </si>
  <si>
    <t>bonding_gp44</t>
  </si>
  <si>
    <t>bonding_gp45</t>
  </si>
  <si>
    <t>bonding_gp46</t>
  </si>
  <si>
    <t>branched1_ac</t>
  </si>
  <si>
    <t>branched1_acch</t>
  </si>
  <si>
    <t>branched1_acch2</t>
  </si>
  <si>
    <t>BM</t>
  </si>
  <si>
    <t>(they used different type of encoding)</t>
  </si>
  <si>
    <t>branched2_ac</t>
  </si>
  <si>
    <t>branched2_acch</t>
  </si>
  <si>
    <t>branched2_acch2</t>
  </si>
  <si>
    <t>branched3</t>
  </si>
  <si>
    <t>branched4</t>
  </si>
  <si>
    <t>branched6</t>
  </si>
  <si>
    <t>branched7</t>
  </si>
  <si>
    <t>branched8</t>
  </si>
  <si>
    <t>branched9</t>
  </si>
  <si>
    <t>Fpmin</t>
  </si>
  <si>
    <t>Fp0</t>
  </si>
  <si>
    <t>Kow0</t>
  </si>
  <si>
    <t>logKowmax</t>
  </si>
  <si>
    <t>logLD50max</t>
  </si>
  <si>
    <t>ALD50</t>
  </si>
  <si>
    <t>BLD50</t>
  </si>
  <si>
    <t>middle calculation for Flash point</t>
  </si>
  <si>
    <t>data</t>
  </si>
  <si>
    <t>middle calculation for Kow</t>
  </si>
  <si>
    <t>middle calculation for LD50</t>
  </si>
  <si>
    <t>LD50</t>
  </si>
  <si>
    <t>MW</t>
  </si>
  <si>
    <t>middle calculation for octet rule</t>
  </si>
  <si>
    <t>middle calculation for str3</t>
  </si>
  <si>
    <t>for group i</t>
  </si>
  <si>
    <t>for group i1</t>
  </si>
  <si>
    <t>for multiple of group i1</t>
  </si>
  <si>
    <t>combined</t>
  </si>
  <si>
    <t>middle calculation for nGf</t>
  </si>
  <si>
    <t>nGFmax iFF</t>
  </si>
  <si>
    <t>ng</t>
  </si>
  <si>
    <t>ratio</t>
  </si>
  <si>
    <t>aCH 5 aC 1 CH3O</t>
  </si>
  <si>
    <t>aCH 3 aCCH3 3</t>
  </si>
  <si>
    <t>branched5 (eqn 52)</t>
  </si>
  <si>
    <t>nGm (eqn 47)</t>
  </si>
  <si>
    <t>CH3 3 CH2 1 C 1 CH3O 1</t>
  </si>
  <si>
    <t>hBondAcidity</t>
  </si>
  <si>
    <t>hBondBasicity</t>
  </si>
  <si>
    <t>middle calculation for hBondAcidity</t>
  </si>
  <si>
    <t>middle calculation for hBondBasicity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</si>
</sst>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27"/>
  <sheetViews>
    <sheetView tabSelected="1" zoomScale="98" workbookViewId="0">
      <selection activeCell="B4" sqref="B4"/>
    </sheetView>
  </sheetViews>
  <sheetFormatPr defaultRowHeight="14.4" x14ac:dyDescent="0.3"/>
  <cols>
    <col min="1" max="1" width="11.33203125" bestFit="1" customWidth="1"/>
    <col min="2" max="2" width="38.33203125" bestFit="1" customWidth="1"/>
  </cols>
  <sheetData>
    <row r="1" spans="1:49" x14ac:dyDescent="0.3">
      <c r="A1" s="1" t="s">
        <v>0</v>
      </c>
      <c r="B1" s="6" t="s">
        <v>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2" t="s">
        <v>47</v>
      </c>
    </row>
    <row r="2" spans="1:49" x14ac:dyDescent="0.3">
      <c r="A2">
        <v>1</v>
      </c>
      <c r="B2" s="5" t="s">
        <v>49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 s="3">
        <v>-6.4564022571294668</v>
      </c>
    </row>
    <row r="3" spans="1:49" x14ac:dyDescent="0.3">
      <c r="A3">
        <v>2</v>
      </c>
      <c r="B3" s="5" t="s">
        <v>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 s="3">
        <v>-6.8234760401199814</v>
      </c>
    </row>
    <row r="4" spans="1:49" x14ac:dyDescent="0.3">
      <c r="A4">
        <v>3</v>
      </c>
      <c r="B4" s="5" t="s">
        <v>51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 s="3">
        <v>-6.724445013973896</v>
      </c>
    </row>
    <row r="5" spans="1:49" x14ac:dyDescent="0.3">
      <c r="A5">
        <v>4</v>
      </c>
      <c r="B5" s="5" t="s">
        <v>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s="3">
        <v>-6.9838965401657305</v>
      </c>
    </row>
    <row r="6" spans="1:49" x14ac:dyDescent="0.3">
      <c r="A6">
        <v>5</v>
      </c>
      <c r="B6" s="5" t="s">
        <v>53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s="3">
        <v>-6.9305268245423619</v>
      </c>
    </row>
    <row r="7" spans="1:49" x14ac:dyDescent="0.3">
      <c r="A7">
        <v>6</v>
      </c>
      <c r="B7" s="5" t="s">
        <v>54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s="3">
        <v>-6.960866682240213</v>
      </c>
    </row>
    <row r="8" spans="1:49" x14ac:dyDescent="0.3">
      <c r="A8">
        <v>7</v>
      </c>
      <c r="B8" s="5" t="s">
        <v>55</v>
      </c>
      <c r="C8">
        <v>2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s="3">
        <v>-7.2301079614063823</v>
      </c>
    </row>
    <row r="9" spans="1:49" x14ac:dyDescent="0.3">
      <c r="A9">
        <v>8</v>
      </c>
      <c r="B9" s="5" t="s">
        <v>56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 s="3">
        <v>-6.9977003349381892</v>
      </c>
    </row>
    <row r="10" spans="1:49" x14ac:dyDescent="0.3">
      <c r="A10">
        <v>9</v>
      </c>
      <c r="B10" s="5" t="s">
        <v>57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3">
        <v>-7.1507239040074326</v>
      </c>
    </row>
    <row r="11" spans="1:49" x14ac:dyDescent="0.3">
      <c r="A11">
        <v>10</v>
      </c>
      <c r="B11" s="5" t="s">
        <v>58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 s="3">
        <v>-7.1013492846984692</v>
      </c>
    </row>
    <row r="12" spans="1:49" x14ac:dyDescent="0.3">
      <c r="A12">
        <v>11</v>
      </c>
      <c r="B12" s="5" t="s">
        <v>59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s="3">
        <v>-7.3536568007539591</v>
      </c>
    </row>
    <row r="13" spans="1:49" x14ac:dyDescent="0.3">
      <c r="A13">
        <v>12</v>
      </c>
      <c r="B13" s="5" t="s">
        <v>60</v>
      </c>
      <c r="C13">
        <v>2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 s="3">
        <v>-7.3708719385458092</v>
      </c>
    </row>
    <row r="14" spans="1:49" x14ac:dyDescent="0.3">
      <c r="A14">
        <v>13</v>
      </c>
      <c r="B14" s="5" t="s">
        <v>61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s="3">
        <v>-7.1056519563645031</v>
      </c>
    </row>
    <row r="15" spans="1:49" x14ac:dyDescent="0.3">
      <c r="A15">
        <v>14</v>
      </c>
      <c r="B15" s="5" t="s">
        <v>62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 s="3">
        <v>-7.1287780748606</v>
      </c>
    </row>
    <row r="16" spans="1:49" x14ac:dyDescent="0.3">
      <c r="A16">
        <v>15</v>
      </c>
      <c r="B16" s="5" t="s">
        <v>63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 s="3">
        <v>-7.2941851376484443</v>
      </c>
    </row>
    <row r="17" spans="1:49" x14ac:dyDescent="0.3">
      <c r="A17">
        <v>16</v>
      </c>
      <c r="B17" s="5" t="s">
        <v>64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3">
        <v>-7.216529070444853</v>
      </c>
    </row>
    <row r="18" spans="1:49" x14ac:dyDescent="0.3">
      <c r="A18">
        <v>17</v>
      </c>
      <c r="B18" s="5" t="s">
        <v>65</v>
      </c>
      <c r="C18">
        <v>2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 s="3">
        <v>-7.5477395529112066</v>
      </c>
    </row>
    <row r="19" spans="1:49" x14ac:dyDescent="0.3">
      <c r="A19">
        <v>18</v>
      </c>
      <c r="B19" s="5" t="s">
        <v>66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 s="3">
        <v>-7.164158763321252</v>
      </c>
    </row>
    <row r="20" spans="1:49" x14ac:dyDescent="0.3">
      <c r="A20">
        <v>19</v>
      </c>
      <c r="B20" s="5" t="s">
        <v>67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 s="3">
        <v>-7.4809534953797625</v>
      </c>
    </row>
    <row r="21" spans="1:49" x14ac:dyDescent="0.3">
      <c r="A21">
        <v>20</v>
      </c>
      <c r="B21" s="5" t="s">
        <v>68</v>
      </c>
      <c r="C21">
        <v>2</v>
      </c>
      <c r="D21">
        <v>2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 s="3">
        <v>-7.4848788720514898</v>
      </c>
    </row>
    <row r="22" spans="1:49" x14ac:dyDescent="0.3">
      <c r="A22">
        <v>21</v>
      </c>
      <c r="B22" s="5" t="s">
        <v>69</v>
      </c>
      <c r="C22">
        <v>2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3">
        <v>-7.65733518607035</v>
      </c>
    </row>
    <row r="23" spans="1:49" x14ac:dyDescent="0.3">
      <c r="A23">
        <v>22</v>
      </c>
      <c r="B23" s="5" t="s">
        <v>70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3">
        <v>-7.3223644375564181</v>
      </c>
    </row>
    <row r="24" spans="1:49" x14ac:dyDescent="0.3">
      <c r="A24">
        <v>23</v>
      </c>
      <c r="B24" s="5" t="s">
        <v>71</v>
      </c>
      <c r="C24">
        <v>0</v>
      </c>
      <c r="D24">
        <v>3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 s="3">
        <v>-7.4219730063325766</v>
      </c>
    </row>
    <row r="25" spans="1:49" x14ac:dyDescent="0.3">
      <c r="A25">
        <v>24</v>
      </c>
      <c r="B25" s="5" t="s">
        <v>72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 s="3">
        <v>-7.2542380467199337</v>
      </c>
    </row>
    <row r="26" spans="1:49" x14ac:dyDescent="0.3">
      <c r="A26">
        <v>25</v>
      </c>
      <c r="B26" s="5" t="s">
        <v>73</v>
      </c>
      <c r="C26">
        <v>1</v>
      </c>
      <c r="D26">
        <v>2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 s="3">
        <v>-7.2745669392663874</v>
      </c>
    </row>
    <row r="27" spans="1:49" x14ac:dyDescent="0.3">
      <c r="A27">
        <v>26</v>
      </c>
      <c r="B27" s="5" t="s">
        <v>74</v>
      </c>
      <c r="C27">
        <v>3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 s="3">
        <v>-7.5206996374779083</v>
      </c>
    </row>
    <row r="28" spans="1:49" x14ac:dyDescent="0.3">
      <c r="A28">
        <v>27</v>
      </c>
      <c r="B28" s="5" t="s">
        <v>75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 s="3">
        <v>-7.3574796139091783</v>
      </c>
    </row>
    <row r="29" spans="1:49" x14ac:dyDescent="0.3">
      <c r="A29">
        <v>28</v>
      </c>
      <c r="B29" s="5" t="s">
        <v>76</v>
      </c>
      <c r="C29">
        <v>0</v>
      </c>
      <c r="D29">
        <v>2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s="3">
        <v>-7.3076657272191401</v>
      </c>
    </row>
    <row r="30" spans="1:49" x14ac:dyDescent="0.3">
      <c r="A30">
        <v>29</v>
      </c>
      <c r="B30" s="5" t="s">
        <v>77</v>
      </c>
      <c r="C30">
        <v>2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s="3">
        <v>-7.5586126931731004</v>
      </c>
    </row>
    <row r="31" spans="1:49" x14ac:dyDescent="0.3">
      <c r="A31">
        <v>30</v>
      </c>
      <c r="B31" s="5" t="s">
        <v>78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 s="3">
        <v>-7.4477060998678821</v>
      </c>
    </row>
    <row r="32" spans="1:49" x14ac:dyDescent="0.3">
      <c r="A32">
        <v>31</v>
      </c>
      <c r="B32" s="5" t="s">
        <v>79</v>
      </c>
      <c r="C32">
        <v>2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s="3">
        <v>-7.6199520210970952</v>
      </c>
    </row>
    <row r="33" spans="1:49" x14ac:dyDescent="0.3">
      <c r="A33">
        <v>32</v>
      </c>
      <c r="B33" s="5" t="s">
        <v>80</v>
      </c>
      <c r="C33">
        <v>2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 s="3">
        <v>-7.3000561804779238</v>
      </c>
    </row>
    <row r="34" spans="1:49" x14ac:dyDescent="0.3">
      <c r="A34">
        <v>33</v>
      </c>
      <c r="B34" s="5" t="s">
        <v>81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3">
        <v>-7.4093447699664585</v>
      </c>
    </row>
    <row r="35" spans="1:49" x14ac:dyDescent="0.3">
      <c r="A35">
        <v>34</v>
      </c>
      <c r="B35" s="5" t="s">
        <v>82</v>
      </c>
      <c r="C35">
        <v>0</v>
      </c>
      <c r="D35">
        <v>2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s="3">
        <v>-7.3864717746234625</v>
      </c>
    </row>
    <row r="36" spans="1:49" x14ac:dyDescent="0.3">
      <c r="A36">
        <v>35</v>
      </c>
      <c r="B36" s="5" t="s">
        <v>83</v>
      </c>
      <c r="C36">
        <v>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3">
        <v>-7.7140221287638111</v>
      </c>
    </row>
    <row r="37" spans="1:49" x14ac:dyDescent="0.3">
      <c r="A37">
        <v>36</v>
      </c>
      <c r="B37" s="5" t="s">
        <v>84</v>
      </c>
      <c r="C37">
        <v>1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 s="3">
        <v>-7.3353395887716024</v>
      </c>
    </row>
    <row r="38" spans="1:49" x14ac:dyDescent="0.3">
      <c r="A38">
        <v>37</v>
      </c>
      <c r="B38" s="5" t="s">
        <v>85</v>
      </c>
      <c r="C38">
        <v>1</v>
      </c>
      <c r="D38">
        <v>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s="3">
        <v>-7.4052052896036002</v>
      </c>
    </row>
    <row r="39" spans="1:49" x14ac:dyDescent="0.3">
      <c r="A39">
        <v>38</v>
      </c>
      <c r="B39" s="5" t="s">
        <v>86</v>
      </c>
      <c r="C39">
        <v>1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 s="3">
        <v>-7.4829492818657579</v>
      </c>
    </row>
    <row r="40" spans="1:49" x14ac:dyDescent="0.3">
      <c r="A40">
        <v>39</v>
      </c>
      <c r="B40" s="5" t="s">
        <v>87</v>
      </c>
      <c r="C40">
        <v>0</v>
      </c>
      <c r="D40">
        <v>3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 s="3">
        <v>-7.4357400561293119</v>
      </c>
    </row>
    <row r="41" spans="1:49" x14ac:dyDescent="0.3">
      <c r="A41">
        <v>40</v>
      </c>
      <c r="B41" s="5" t="s">
        <v>88</v>
      </c>
      <c r="C41">
        <v>1</v>
      </c>
      <c r="D41">
        <v>2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 s="3">
        <v>-7.5625000770483402</v>
      </c>
    </row>
    <row r="42" spans="1:49" x14ac:dyDescent="0.3">
      <c r="A42">
        <v>41</v>
      </c>
      <c r="B42" s="5" t="s">
        <v>89</v>
      </c>
      <c r="C42">
        <v>1</v>
      </c>
      <c r="D42">
        <v>0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 s="3">
        <v>-7.4111485602774518</v>
      </c>
    </row>
    <row r="43" spans="1:49" x14ac:dyDescent="0.3">
      <c r="A43">
        <v>42</v>
      </c>
      <c r="B43" s="5" t="s">
        <v>90</v>
      </c>
      <c r="C43">
        <v>0</v>
      </c>
      <c r="D43">
        <v>3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 s="3">
        <v>-7.5072445530646625</v>
      </c>
    </row>
    <row r="44" spans="1:49" x14ac:dyDescent="0.3">
      <c r="A44">
        <v>43</v>
      </c>
      <c r="B44" s="5" t="s">
        <v>91</v>
      </c>
      <c r="C44">
        <v>2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 s="3">
        <v>-7.5340578300697532</v>
      </c>
    </row>
    <row r="45" spans="1:49" x14ac:dyDescent="0.3">
      <c r="A45">
        <v>44</v>
      </c>
      <c r="B45" s="5" t="s">
        <v>92</v>
      </c>
      <c r="C45">
        <v>2</v>
      </c>
      <c r="D45">
        <v>1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 s="3">
        <v>-7.4287401697932758</v>
      </c>
    </row>
    <row r="46" spans="1:49" x14ac:dyDescent="0.3">
      <c r="A46">
        <v>45</v>
      </c>
      <c r="B46" s="5" t="s">
        <v>93</v>
      </c>
      <c r="C46">
        <v>1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 s="3">
        <v>-7.5977146408691008</v>
      </c>
    </row>
    <row r="47" spans="1:49" x14ac:dyDescent="0.3">
      <c r="A47">
        <v>46</v>
      </c>
      <c r="B47" s="5" t="s">
        <v>94</v>
      </c>
      <c r="C47">
        <v>2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 s="3">
        <v>-7.5088971653752843</v>
      </c>
    </row>
    <row r="48" spans="1:49" x14ac:dyDescent="0.3">
      <c r="A48">
        <v>47</v>
      </c>
      <c r="B48" s="5" t="s">
        <v>95</v>
      </c>
      <c r="C48">
        <v>1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 s="3">
        <v>-7.4610516675637522</v>
      </c>
    </row>
    <row r="49" spans="1:49" x14ac:dyDescent="0.3">
      <c r="A49">
        <v>48</v>
      </c>
      <c r="B49" s="5" t="s">
        <v>96</v>
      </c>
      <c r="C49">
        <v>2</v>
      </c>
      <c r="D49">
        <v>0</v>
      </c>
      <c r="E49">
        <v>2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s="3">
        <v>-7.5867558450652703</v>
      </c>
    </row>
    <row r="50" spans="1:49" x14ac:dyDescent="0.3">
      <c r="A50">
        <v>49</v>
      </c>
      <c r="B50" s="5" t="s">
        <v>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5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 s="3">
        <v>-7.7758310273259816</v>
      </c>
    </row>
    <row r="51" spans="1:49" x14ac:dyDescent="0.3">
      <c r="A51">
        <v>50</v>
      </c>
      <c r="B51" s="5" t="s">
        <v>98</v>
      </c>
      <c r="C51">
        <v>1</v>
      </c>
      <c r="D51">
        <v>1</v>
      </c>
      <c r="E51">
        <v>2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 s="3">
        <v>-7.530055864566954</v>
      </c>
    </row>
    <row r="52" spans="1:49" x14ac:dyDescent="0.3">
      <c r="A52">
        <v>51</v>
      </c>
      <c r="B52" s="5" t="s">
        <v>99</v>
      </c>
      <c r="C52">
        <v>2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 s="3">
        <v>-7.6480304617115422</v>
      </c>
    </row>
    <row r="53" spans="1:49" x14ac:dyDescent="0.3">
      <c r="A53">
        <v>52</v>
      </c>
      <c r="B53" s="5" t="s">
        <v>100</v>
      </c>
      <c r="C53">
        <v>2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s="3">
        <v>-7.6216178349640868</v>
      </c>
    </row>
    <row r="54" spans="1:49" x14ac:dyDescent="0.3">
      <c r="A54">
        <v>53</v>
      </c>
      <c r="B54" s="5" t="s">
        <v>101</v>
      </c>
      <c r="C54">
        <v>1</v>
      </c>
      <c r="D54">
        <v>2</v>
      </c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s="3">
        <v>-7.5764419095484712</v>
      </c>
    </row>
    <row r="55" spans="1:49" x14ac:dyDescent="0.3">
      <c r="A55">
        <v>54</v>
      </c>
      <c r="B55" s="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4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 s="3">
        <v>-7.8292884145636297</v>
      </c>
    </row>
    <row r="56" spans="1:49" x14ac:dyDescent="0.3">
      <c r="A56">
        <v>55</v>
      </c>
      <c r="B56" s="5" t="s">
        <v>103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5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 s="3">
        <v>-7.6148738524152568</v>
      </c>
    </row>
    <row r="57" spans="1:49" x14ac:dyDescent="0.3">
      <c r="A57">
        <v>56</v>
      </c>
      <c r="B57" s="5" t="s">
        <v>104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</v>
      </c>
      <c r="M57">
        <v>0</v>
      </c>
      <c r="N57">
        <v>2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 s="3">
        <v>-7.8725885718609598</v>
      </c>
    </row>
    <row r="58" spans="1:49" x14ac:dyDescent="0.3">
      <c r="A58">
        <v>57</v>
      </c>
      <c r="B58" s="5" t="s">
        <v>105</v>
      </c>
      <c r="C58">
        <v>3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 s="3">
        <v>-7.6721994799419022</v>
      </c>
    </row>
    <row r="59" spans="1:49" x14ac:dyDescent="0.3">
      <c r="A59">
        <v>58</v>
      </c>
      <c r="B59" s="5" t="s">
        <v>106</v>
      </c>
      <c r="C59">
        <v>2</v>
      </c>
      <c r="D59">
        <v>0</v>
      </c>
      <c r="E59">
        <v>2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 s="3">
        <v>-7.6001117487875884</v>
      </c>
    </row>
    <row r="60" spans="1:49" x14ac:dyDescent="0.3">
      <c r="A60">
        <v>59</v>
      </c>
      <c r="B60" s="5" t="s">
        <v>107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4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 s="3">
        <v>-7.6855084987634168</v>
      </c>
    </row>
    <row r="61" spans="1:49" x14ac:dyDescent="0.3">
      <c r="A61">
        <v>60</v>
      </c>
      <c r="B61" s="5" t="s">
        <v>108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4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 s="3">
        <v>-7.7698761610959695</v>
      </c>
    </row>
    <row r="62" spans="1:49" x14ac:dyDescent="0.3">
      <c r="A62">
        <v>61</v>
      </c>
      <c r="B62" s="5" t="s">
        <v>109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3</v>
      </c>
      <c r="M62">
        <v>0</v>
      </c>
      <c r="N62">
        <v>2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 s="3">
        <v>-7.7423450825248388</v>
      </c>
    </row>
    <row r="63" spans="1:49" x14ac:dyDescent="0.3">
      <c r="A63">
        <v>62</v>
      </c>
      <c r="B63" s="5" t="s">
        <v>110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 s="3">
        <v>-7.8230373488553893</v>
      </c>
    </row>
    <row r="64" spans="1:49" x14ac:dyDescent="0.3">
      <c r="A64">
        <v>63</v>
      </c>
      <c r="B64" s="5" t="s">
        <v>111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">
        <v>-7.622369176279773</v>
      </c>
    </row>
    <row r="65" spans="1:49" x14ac:dyDescent="0.3">
      <c r="A65">
        <v>64</v>
      </c>
      <c r="B65" s="5" t="s">
        <v>112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 s="3">
        <v>-9.2436693478480869</v>
      </c>
    </row>
    <row r="66" spans="1:49" x14ac:dyDescent="0.3">
      <c r="A66">
        <v>65</v>
      </c>
      <c r="B66" s="5" t="s">
        <v>113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 s="3">
        <v>-12.646457030886188</v>
      </c>
    </row>
    <row r="67" spans="1:49" x14ac:dyDescent="0.3">
      <c r="A67">
        <v>66</v>
      </c>
      <c r="B67" s="5" t="s">
        <v>114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4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 s="3">
        <v>-12.60501425834112</v>
      </c>
    </row>
    <row r="68" spans="1:49" x14ac:dyDescent="0.3">
      <c r="A68">
        <v>67</v>
      </c>
      <c r="B68" s="5" t="s">
        <v>115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s="3">
        <v>-20.890064670009441</v>
      </c>
    </row>
    <row r="69" spans="1:49" x14ac:dyDescent="0.3">
      <c r="A69">
        <v>68</v>
      </c>
      <c r="B69" s="5" t="s">
        <v>116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 s="3">
        <v>-7.5296300094694297</v>
      </c>
    </row>
    <row r="70" spans="1:49" x14ac:dyDescent="0.3">
      <c r="A70">
        <v>69</v>
      </c>
      <c r="B70" s="5" t="s">
        <v>117</v>
      </c>
      <c r="C70">
        <v>1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 s="3">
        <v>-7.6883026162619981</v>
      </c>
    </row>
    <row r="71" spans="1:49" x14ac:dyDescent="0.3">
      <c r="A71">
        <v>70</v>
      </c>
      <c r="B71" s="5" t="s">
        <v>118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 s="3">
        <v>-7.6894578983640125</v>
      </c>
    </row>
    <row r="72" spans="1:49" x14ac:dyDescent="0.3">
      <c r="A72">
        <v>71</v>
      </c>
      <c r="B72" s="5" t="s">
        <v>119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 s="3">
        <v>-7.7349286751929363</v>
      </c>
    </row>
    <row r="73" spans="1:49" x14ac:dyDescent="0.3">
      <c r="A73">
        <v>72</v>
      </c>
      <c r="B73" s="5" t="s">
        <v>120</v>
      </c>
      <c r="C73">
        <v>3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 s="3">
        <v>-7.913790668516274</v>
      </c>
    </row>
    <row r="74" spans="1:49" x14ac:dyDescent="0.3">
      <c r="A74">
        <v>73</v>
      </c>
      <c r="B74" s="5" t="s">
        <v>121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 s="3">
        <v>-7.5969104382725448</v>
      </c>
    </row>
    <row r="75" spans="1:49" x14ac:dyDescent="0.3">
      <c r="A75">
        <v>74</v>
      </c>
      <c r="B75" s="5" t="s">
        <v>122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 s="3">
        <v>-7.7910222653665482</v>
      </c>
    </row>
    <row r="76" spans="1:49" x14ac:dyDescent="0.3">
      <c r="A76">
        <v>75</v>
      </c>
      <c r="B76" s="5" t="s">
        <v>123</v>
      </c>
      <c r="C76">
        <v>2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 s="3">
        <v>-7.7131065047539717</v>
      </c>
    </row>
    <row r="77" spans="1:49" x14ac:dyDescent="0.3">
      <c r="A77">
        <v>76</v>
      </c>
      <c r="B77" s="5" t="s">
        <v>124</v>
      </c>
      <c r="C77">
        <v>1</v>
      </c>
      <c r="D77">
        <v>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 s="3">
        <v>-7.8223841408388308</v>
      </c>
    </row>
    <row r="78" spans="1:49" x14ac:dyDescent="0.3">
      <c r="A78">
        <v>77</v>
      </c>
      <c r="B78" s="5" t="s">
        <v>125</v>
      </c>
      <c r="C78">
        <v>3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 s="3">
        <v>-8.022744253436942</v>
      </c>
    </row>
    <row r="79" spans="1:49" x14ac:dyDescent="0.3">
      <c r="A79">
        <v>78</v>
      </c>
      <c r="B79" s="5" t="s">
        <v>126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 s="3">
        <v>-8.0162366857206191</v>
      </c>
    </row>
    <row r="80" spans="1:49" x14ac:dyDescent="0.3">
      <c r="A80">
        <v>79</v>
      </c>
      <c r="B80" s="5" t="s">
        <v>127</v>
      </c>
      <c r="C80">
        <v>0</v>
      </c>
      <c r="D80">
        <v>2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 s="3">
        <v>-7.8211618454708347</v>
      </c>
    </row>
    <row r="81" spans="1:49" x14ac:dyDescent="0.3">
      <c r="A81">
        <v>80</v>
      </c>
      <c r="B81" s="5" t="s">
        <v>128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 s="3">
        <v>-7.8525865297931494</v>
      </c>
    </row>
    <row r="82" spans="1:49" x14ac:dyDescent="0.3">
      <c r="A82">
        <v>81</v>
      </c>
      <c r="B82" s="5" t="s">
        <v>129</v>
      </c>
      <c r="C82">
        <v>2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 s="3">
        <v>-8.027881123517675</v>
      </c>
    </row>
    <row r="83" spans="1:49" x14ac:dyDescent="0.3">
      <c r="A83">
        <v>82</v>
      </c>
      <c r="B83" s="5" t="s">
        <v>130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5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 s="3">
        <v>-10.044097493325442</v>
      </c>
    </row>
    <row r="84" spans="1:49" x14ac:dyDescent="0.3">
      <c r="A84">
        <v>83</v>
      </c>
      <c r="B84" s="5" t="s">
        <v>131</v>
      </c>
      <c r="C84">
        <v>3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 s="3">
        <v>-8.1597128032808062</v>
      </c>
    </row>
    <row r="85" spans="1:49" x14ac:dyDescent="0.3">
      <c r="A85">
        <v>84</v>
      </c>
      <c r="B85" s="5" t="s">
        <v>132</v>
      </c>
      <c r="C85">
        <v>3</v>
      </c>
      <c r="D85">
        <v>2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 s="3">
        <v>-8.1092606708633159</v>
      </c>
    </row>
    <row r="86" spans="1:49" x14ac:dyDescent="0.3">
      <c r="A86">
        <v>85</v>
      </c>
      <c r="B86" s="5" t="s">
        <v>133</v>
      </c>
      <c r="C86">
        <v>2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 s="3">
        <v>-8.1252642340452237</v>
      </c>
    </row>
    <row r="87" spans="1:49" x14ac:dyDescent="0.3">
      <c r="A87">
        <v>86</v>
      </c>
      <c r="B87" s="5" t="s">
        <v>134</v>
      </c>
      <c r="C87">
        <v>3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 s="3">
        <v>-8.2435241248497242</v>
      </c>
    </row>
    <row r="88" spans="1:49" x14ac:dyDescent="0.3">
      <c r="A88">
        <v>87</v>
      </c>
      <c r="B88" s="5" t="s">
        <v>135</v>
      </c>
      <c r="C88">
        <v>1</v>
      </c>
      <c r="D88">
        <v>2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 s="3">
        <v>-7.9588018790885853</v>
      </c>
    </row>
    <row r="89" spans="1:49" x14ac:dyDescent="0.3">
      <c r="A89">
        <v>88</v>
      </c>
      <c r="B89" s="5" t="s">
        <v>136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 s="3">
        <v>-8.1456412824394757</v>
      </c>
    </row>
    <row r="90" spans="1:49" x14ac:dyDescent="0.3">
      <c r="A90">
        <v>89</v>
      </c>
      <c r="B90" s="5" t="s">
        <v>137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 s="3">
        <v>-7.9523174855767502</v>
      </c>
    </row>
    <row r="91" spans="1:49" x14ac:dyDescent="0.3">
      <c r="A91">
        <v>90</v>
      </c>
      <c r="B91" s="5" t="s">
        <v>138</v>
      </c>
      <c r="C91">
        <v>1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 s="3">
        <v>-7.7629420838466503</v>
      </c>
    </row>
    <row r="92" spans="1:49" x14ac:dyDescent="0.3">
      <c r="A92">
        <v>91</v>
      </c>
      <c r="B92" s="5" t="s">
        <v>139</v>
      </c>
      <c r="C92">
        <v>2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 s="3">
        <v>-7.8432720987191971</v>
      </c>
    </row>
    <row r="93" spans="1:49" x14ac:dyDescent="0.3">
      <c r="A93">
        <v>92</v>
      </c>
      <c r="B93" s="5" t="s">
        <v>140</v>
      </c>
      <c r="C93">
        <v>0</v>
      </c>
      <c r="D93">
        <v>3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 s="3">
        <v>-7.937963317575619</v>
      </c>
    </row>
    <row r="94" spans="1:49" x14ac:dyDescent="0.3">
      <c r="A94">
        <v>93</v>
      </c>
      <c r="B94" s="5" t="s">
        <v>141</v>
      </c>
      <c r="C94">
        <v>2</v>
      </c>
      <c r="D94">
        <v>2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 s="3">
        <v>-8.2029910122470948</v>
      </c>
    </row>
    <row r="95" spans="1:49" x14ac:dyDescent="0.3">
      <c r="A95">
        <v>94</v>
      </c>
      <c r="B95" s="5" t="s">
        <v>142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4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 s="3">
        <v>-12.1888763233536</v>
      </c>
    </row>
    <row r="96" spans="1:49" x14ac:dyDescent="0.3">
      <c r="A96">
        <v>95</v>
      </c>
      <c r="B96" s="5" t="s">
        <v>143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 s="3">
        <v>-7.844732747159946</v>
      </c>
    </row>
    <row r="97" spans="1:49" x14ac:dyDescent="0.3">
      <c r="A97">
        <v>96</v>
      </c>
      <c r="B97" s="5" t="s">
        <v>144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 s="3">
        <v>-7.9929132515639969</v>
      </c>
    </row>
    <row r="98" spans="1:49" x14ac:dyDescent="0.3">
      <c r="A98">
        <v>97</v>
      </c>
      <c r="B98" s="5" t="s">
        <v>145</v>
      </c>
      <c r="C98">
        <v>1</v>
      </c>
      <c r="D98">
        <v>3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 s="3">
        <v>-8.0570611653932023</v>
      </c>
    </row>
    <row r="99" spans="1:49" x14ac:dyDescent="0.3">
      <c r="A99">
        <v>98</v>
      </c>
      <c r="B99" s="5" t="s">
        <v>146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 s="3">
        <v>-8.2001748657189317</v>
      </c>
    </row>
    <row r="100" spans="1:49" x14ac:dyDescent="0.3">
      <c r="A100">
        <v>99</v>
      </c>
      <c r="B100" s="5" t="s">
        <v>147</v>
      </c>
      <c r="C100">
        <v>4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 s="3">
        <v>-8.1435662937663196</v>
      </c>
    </row>
    <row r="101" spans="1:49" x14ac:dyDescent="0.3">
      <c r="A101">
        <v>100</v>
      </c>
      <c r="B101" s="5" t="s">
        <v>148</v>
      </c>
      <c r="C101">
        <v>1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 s="3">
        <v>-8.2589993644921922</v>
      </c>
    </row>
    <row r="102" spans="1:49" x14ac:dyDescent="0.3">
      <c r="A102">
        <v>101</v>
      </c>
      <c r="B102" s="5" t="s">
        <v>149</v>
      </c>
      <c r="C102">
        <v>1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 s="3">
        <v>-8.0887169661012202</v>
      </c>
    </row>
    <row r="103" spans="1:49" x14ac:dyDescent="0.3">
      <c r="A103">
        <v>102</v>
      </c>
      <c r="B103" s="5" t="s">
        <v>150</v>
      </c>
      <c r="C103">
        <v>2</v>
      </c>
      <c r="D103">
        <v>2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 s="3">
        <v>-7.9588668114823449</v>
      </c>
    </row>
    <row r="104" spans="1:49" x14ac:dyDescent="0.3">
      <c r="A104">
        <v>103</v>
      </c>
      <c r="B104" s="5" t="s">
        <v>151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 s="3">
        <v>-8.3033039760497438</v>
      </c>
    </row>
    <row r="105" spans="1:49" x14ac:dyDescent="0.3">
      <c r="A105">
        <v>104</v>
      </c>
      <c r="B105" s="5" t="s">
        <v>152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 s="3">
        <v>-8.4249582377177479</v>
      </c>
    </row>
    <row r="106" spans="1:49" x14ac:dyDescent="0.3">
      <c r="A106">
        <v>105</v>
      </c>
      <c r="B106" s="5" t="s">
        <v>153</v>
      </c>
      <c r="C106">
        <v>2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 s="3">
        <v>-7.9837257220949445</v>
      </c>
    </row>
    <row r="107" spans="1:49" x14ac:dyDescent="0.3">
      <c r="A107">
        <v>106</v>
      </c>
      <c r="B107" s="5" t="s">
        <v>154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 s="3">
        <v>-7.8816863883418096</v>
      </c>
    </row>
    <row r="108" spans="1:49" x14ac:dyDescent="0.3">
      <c r="A108">
        <v>107</v>
      </c>
      <c r="B108" s="5" t="s">
        <v>155</v>
      </c>
      <c r="C108">
        <v>1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 s="3">
        <v>-8.3617769171952983</v>
      </c>
    </row>
    <row r="109" spans="1:49" x14ac:dyDescent="0.3">
      <c r="A109">
        <v>108</v>
      </c>
      <c r="B109" s="5" t="s">
        <v>156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 s="3">
        <v>-8.2422032856535949</v>
      </c>
    </row>
    <row r="110" spans="1:49" x14ac:dyDescent="0.3">
      <c r="A110">
        <v>109</v>
      </c>
      <c r="B110" s="5" t="s">
        <v>157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 s="3">
        <v>-7.9579196379587618</v>
      </c>
    </row>
    <row r="111" spans="1:49" x14ac:dyDescent="0.3">
      <c r="A111">
        <v>110</v>
      </c>
      <c r="B111" s="5" t="s">
        <v>158</v>
      </c>
      <c r="C111">
        <v>3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 s="3">
        <v>-8.2366187936491855</v>
      </c>
    </row>
    <row r="112" spans="1:49" x14ac:dyDescent="0.3">
      <c r="A112">
        <v>111</v>
      </c>
      <c r="B112" s="5" t="s">
        <v>159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 s="3">
        <v>-8.5032978331761182</v>
      </c>
    </row>
    <row r="113" spans="1:49" x14ac:dyDescent="0.3">
      <c r="A113">
        <v>112</v>
      </c>
      <c r="B113" s="5" t="s">
        <v>160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 s="3">
        <v>-8.1228736770911389</v>
      </c>
    </row>
    <row r="114" spans="1:49" x14ac:dyDescent="0.3">
      <c r="A114">
        <v>113</v>
      </c>
      <c r="B114" s="5" t="s">
        <v>161</v>
      </c>
      <c r="C114">
        <v>1</v>
      </c>
      <c r="D114">
        <v>2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 s="3">
        <v>-8.5793243674154454</v>
      </c>
    </row>
    <row r="115" spans="1:49" x14ac:dyDescent="0.3">
      <c r="A115">
        <v>114</v>
      </c>
      <c r="B115" s="5" t="s">
        <v>162</v>
      </c>
      <c r="C115">
        <v>0</v>
      </c>
      <c r="D115">
        <v>2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 s="3">
        <v>-8.3985470059714551</v>
      </c>
    </row>
    <row r="116" spans="1:49" x14ac:dyDescent="0.3">
      <c r="A116">
        <v>115</v>
      </c>
      <c r="B116" s="5" t="s">
        <v>163</v>
      </c>
      <c r="C116">
        <v>3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 s="3">
        <v>-8.1837527895098248</v>
      </c>
    </row>
    <row r="117" spans="1:49" x14ac:dyDescent="0.3">
      <c r="A117">
        <v>116</v>
      </c>
      <c r="B117" s="5" t="s">
        <v>164</v>
      </c>
      <c r="C117">
        <v>1</v>
      </c>
      <c r="D117">
        <v>3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 s="3">
        <v>-8.6530749526357589</v>
      </c>
    </row>
    <row r="118" spans="1:49" x14ac:dyDescent="0.3">
      <c r="A118">
        <v>117</v>
      </c>
      <c r="B118" s="5" t="s">
        <v>165</v>
      </c>
      <c r="C118"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 s="3">
        <v>-8.0787835102569243</v>
      </c>
    </row>
    <row r="119" spans="1:49" x14ac:dyDescent="0.3">
      <c r="A119">
        <v>118</v>
      </c>
      <c r="B119" s="5" t="s">
        <v>166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 s="3">
        <v>-7.9838157455155327</v>
      </c>
    </row>
    <row r="120" spans="1:49" x14ac:dyDescent="0.3">
      <c r="A120">
        <v>119</v>
      </c>
      <c r="B120" s="5" t="s">
        <v>167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 s="3">
        <v>-8.3418617397058252</v>
      </c>
    </row>
    <row r="121" spans="1:49" x14ac:dyDescent="0.3">
      <c r="A121">
        <v>120</v>
      </c>
      <c r="B121" s="5" t="s">
        <v>168</v>
      </c>
      <c r="C121">
        <v>0</v>
      </c>
      <c r="D121">
        <v>3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 s="3">
        <v>-8.487946558780525</v>
      </c>
    </row>
    <row r="122" spans="1:49" x14ac:dyDescent="0.3">
      <c r="A122">
        <v>121</v>
      </c>
      <c r="B122" s="5" t="s">
        <v>169</v>
      </c>
      <c r="C122">
        <v>3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 s="3">
        <v>-8.2687213034431988</v>
      </c>
    </row>
    <row r="123" spans="1:49" x14ac:dyDescent="0.3">
      <c r="A123">
        <v>122</v>
      </c>
      <c r="B123" s="5" t="s">
        <v>170</v>
      </c>
      <c r="C123">
        <v>2</v>
      </c>
      <c r="D123">
        <v>3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 s="3">
        <v>-8.0642950108248108</v>
      </c>
    </row>
    <row r="124" spans="1:49" x14ac:dyDescent="0.3">
      <c r="A124">
        <v>123</v>
      </c>
      <c r="B124" s="5" t="s">
        <v>171</v>
      </c>
      <c r="C124">
        <v>1</v>
      </c>
      <c r="D124">
        <v>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 s="3">
        <v>-8.2090211195975371</v>
      </c>
    </row>
    <row r="125" spans="1:49" x14ac:dyDescent="0.3">
      <c r="A125">
        <v>124</v>
      </c>
      <c r="B125" s="5" t="s">
        <v>172</v>
      </c>
      <c r="C125">
        <v>2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 s="3">
        <v>-8.3104414084468416</v>
      </c>
    </row>
    <row r="126" spans="1:49" x14ac:dyDescent="0.3">
      <c r="A126">
        <v>125</v>
      </c>
      <c r="B126" s="5" t="s">
        <v>173</v>
      </c>
      <c r="C126">
        <v>1</v>
      </c>
      <c r="D126">
        <v>2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 s="3">
        <v>-8.061622178943443</v>
      </c>
    </row>
    <row r="127" spans="1:49" x14ac:dyDescent="0.3">
      <c r="A127">
        <v>126</v>
      </c>
      <c r="B127" s="5" t="s">
        <v>174</v>
      </c>
      <c r="C127">
        <v>1</v>
      </c>
      <c r="D127">
        <v>2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 s="3">
        <v>-7.9888765903582382</v>
      </c>
    </row>
    <row r="128" spans="1:49" x14ac:dyDescent="0.3">
      <c r="A128">
        <v>127</v>
      </c>
      <c r="B128" s="5" t="s">
        <v>175</v>
      </c>
      <c r="C128">
        <v>4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 s="3">
        <v>-8.3446378842160716</v>
      </c>
    </row>
    <row r="129" spans="1:49" x14ac:dyDescent="0.3">
      <c r="A129">
        <v>128</v>
      </c>
      <c r="B129" s="5" t="s">
        <v>176</v>
      </c>
      <c r="C129">
        <v>0</v>
      </c>
      <c r="D129">
        <v>2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 s="3">
        <v>-8.2380456884626216</v>
      </c>
    </row>
    <row r="130" spans="1:49" x14ac:dyDescent="0.3">
      <c r="A130">
        <v>129</v>
      </c>
      <c r="B130" s="5" t="s">
        <v>177</v>
      </c>
      <c r="C130">
        <v>2</v>
      </c>
      <c r="D130">
        <v>2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 s="3">
        <v>-8.1684356502048132</v>
      </c>
    </row>
    <row r="131" spans="1:49" x14ac:dyDescent="0.3">
      <c r="A131">
        <v>130</v>
      </c>
      <c r="B131" s="5" t="s">
        <v>178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 s="3">
        <v>-8.4343061409123248</v>
      </c>
    </row>
    <row r="132" spans="1:49" x14ac:dyDescent="0.3">
      <c r="A132">
        <v>131</v>
      </c>
      <c r="B132" s="5" t="s">
        <v>179</v>
      </c>
      <c r="C132">
        <v>3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 s="3">
        <v>-7.9776339169397446</v>
      </c>
    </row>
    <row r="133" spans="1:49" x14ac:dyDescent="0.3">
      <c r="A133">
        <v>132</v>
      </c>
      <c r="B133" s="5" t="s">
        <v>180</v>
      </c>
      <c r="C133">
        <v>2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 s="3">
        <v>-8.1390473571891988</v>
      </c>
    </row>
    <row r="134" spans="1:49" x14ac:dyDescent="0.3">
      <c r="A134">
        <v>133</v>
      </c>
      <c r="B134" s="5" t="s">
        <v>181</v>
      </c>
      <c r="C134">
        <v>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 s="3">
        <v>-8.0845705200237212</v>
      </c>
    </row>
    <row r="135" spans="1:49" x14ac:dyDescent="0.3">
      <c r="A135">
        <v>134</v>
      </c>
      <c r="B135" s="5" t="s">
        <v>182</v>
      </c>
      <c r="C135"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 s="3">
        <v>-8.4079575390345074</v>
      </c>
    </row>
    <row r="136" spans="1:49" x14ac:dyDescent="0.3">
      <c r="A136">
        <v>135</v>
      </c>
      <c r="B136" s="5" t="s">
        <v>183</v>
      </c>
      <c r="C136">
        <v>1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 s="3">
        <v>-8.5212163059058827</v>
      </c>
    </row>
    <row r="137" spans="1:49" x14ac:dyDescent="0.3">
      <c r="A137">
        <v>136</v>
      </c>
      <c r="B137" s="5" t="s">
        <v>184</v>
      </c>
      <c r="C137">
        <v>1</v>
      </c>
      <c r="D137">
        <v>3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 s="3">
        <v>-8.1581802049535277</v>
      </c>
    </row>
    <row r="138" spans="1:49" x14ac:dyDescent="0.3">
      <c r="A138">
        <v>137</v>
      </c>
      <c r="B138" s="5" t="s">
        <v>185</v>
      </c>
      <c r="C138">
        <v>0</v>
      </c>
      <c r="D138">
        <v>3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 s="3">
        <v>-8.3429139032367114</v>
      </c>
    </row>
    <row r="139" spans="1:49" x14ac:dyDescent="0.3">
      <c r="A139">
        <v>138</v>
      </c>
      <c r="B139" s="5" t="s">
        <v>186</v>
      </c>
      <c r="C139">
        <v>1</v>
      </c>
      <c r="D139">
        <v>3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s="3">
        <v>-8.0879657110458769</v>
      </c>
    </row>
    <row r="140" spans="1:49" x14ac:dyDescent="0.3">
      <c r="A140">
        <v>139</v>
      </c>
      <c r="B140" s="5" t="s">
        <v>187</v>
      </c>
      <c r="C140">
        <v>2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 s="3">
        <v>-8.6260940646184725</v>
      </c>
    </row>
    <row r="141" spans="1:49" x14ac:dyDescent="0.3">
      <c r="A141">
        <v>140</v>
      </c>
      <c r="B141" s="5" t="s">
        <v>188</v>
      </c>
      <c r="C141"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 s="3">
        <v>-8.6957757102889719</v>
      </c>
    </row>
    <row r="142" spans="1:49" x14ac:dyDescent="0.3">
      <c r="A142">
        <v>141</v>
      </c>
      <c r="B142" s="5" t="s">
        <v>189</v>
      </c>
      <c r="C142">
        <v>1</v>
      </c>
      <c r="D142">
        <v>0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 s="3">
        <v>-8.4476432732008586</v>
      </c>
    </row>
    <row r="143" spans="1:49" x14ac:dyDescent="0.3">
      <c r="A143">
        <v>142</v>
      </c>
      <c r="B143" s="5" t="s">
        <v>190</v>
      </c>
      <c r="C143">
        <v>2</v>
      </c>
      <c r="D143">
        <v>2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 s="3">
        <v>-8.7638935068165971</v>
      </c>
    </row>
    <row r="144" spans="1:49" x14ac:dyDescent="0.3">
      <c r="A144">
        <v>143</v>
      </c>
      <c r="B144" s="5" t="s">
        <v>191</v>
      </c>
      <c r="C144">
        <v>2</v>
      </c>
      <c r="D144">
        <v>2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 s="3">
        <v>-8.49879984124345</v>
      </c>
    </row>
    <row r="145" spans="1:49" x14ac:dyDescent="0.3">
      <c r="A145">
        <v>144</v>
      </c>
      <c r="B145" s="5" t="s">
        <v>192</v>
      </c>
      <c r="C145">
        <v>2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 s="3">
        <v>-8.1783338885972672</v>
      </c>
    </row>
    <row r="146" spans="1:49" x14ac:dyDescent="0.3">
      <c r="A146">
        <v>145</v>
      </c>
      <c r="B146" s="5" t="s">
        <v>193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 s="3">
        <v>-8.5322780478376945</v>
      </c>
    </row>
    <row r="147" spans="1:49" x14ac:dyDescent="0.3">
      <c r="A147">
        <v>146</v>
      </c>
      <c r="B147" s="5" t="s">
        <v>194</v>
      </c>
      <c r="C147">
        <v>3</v>
      </c>
      <c r="D147">
        <v>1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 s="3">
        <v>-8.0805261881893049</v>
      </c>
    </row>
    <row r="148" spans="1:49" x14ac:dyDescent="0.3">
      <c r="A148">
        <v>147</v>
      </c>
      <c r="B148" s="5" t="s">
        <v>195</v>
      </c>
      <c r="C148"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 s="3">
        <v>-8.2544587409437966</v>
      </c>
    </row>
    <row r="149" spans="1:49" x14ac:dyDescent="0.3">
      <c r="A149">
        <v>148</v>
      </c>
      <c r="B149" s="5" t="s">
        <v>196</v>
      </c>
      <c r="C149">
        <v>2</v>
      </c>
      <c r="D149">
        <v>3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 s="3">
        <v>-8.5842955057211068</v>
      </c>
    </row>
    <row r="150" spans="1:49" x14ac:dyDescent="0.3">
      <c r="A150">
        <v>149</v>
      </c>
      <c r="B150" s="5" t="s">
        <v>197</v>
      </c>
      <c r="C150">
        <v>2</v>
      </c>
      <c r="D150">
        <v>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 s="3">
        <v>-8.266696750981664</v>
      </c>
    </row>
    <row r="151" spans="1:49" x14ac:dyDescent="0.3">
      <c r="A151">
        <v>150</v>
      </c>
      <c r="B151" s="5" t="s">
        <v>198</v>
      </c>
      <c r="C151">
        <v>2</v>
      </c>
      <c r="D151">
        <v>0</v>
      </c>
      <c r="E151">
        <v>2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 s="3">
        <v>-8.07959157647716</v>
      </c>
    </row>
    <row r="152" spans="1:49" x14ac:dyDescent="0.3">
      <c r="A152">
        <v>151</v>
      </c>
      <c r="B152" s="5" t="s">
        <v>199</v>
      </c>
      <c r="C152">
        <v>1</v>
      </c>
      <c r="D152">
        <v>2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 s="3">
        <v>-8.6131084256241781</v>
      </c>
    </row>
    <row r="153" spans="1:49" x14ac:dyDescent="0.3">
      <c r="A153">
        <v>152</v>
      </c>
      <c r="B153" s="5" t="s">
        <v>200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 s="3">
        <v>-8.4344124582368867</v>
      </c>
    </row>
    <row r="154" spans="1:49" x14ac:dyDescent="0.3">
      <c r="A154">
        <v>153</v>
      </c>
      <c r="B154" s="5" t="s">
        <v>201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 s="3">
        <v>-8.2862578521381387</v>
      </c>
    </row>
    <row r="155" spans="1:49" x14ac:dyDescent="0.3">
      <c r="A155">
        <v>154</v>
      </c>
      <c r="B155" s="5" t="s">
        <v>202</v>
      </c>
      <c r="C155">
        <v>3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 s="3">
        <v>-8.1880629093888064</v>
      </c>
    </row>
    <row r="156" spans="1:49" x14ac:dyDescent="0.3">
      <c r="A156">
        <v>155</v>
      </c>
      <c r="B156" s="5" t="s">
        <v>203</v>
      </c>
      <c r="C156">
        <v>2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 s="3">
        <v>-8.0120608656771637</v>
      </c>
    </row>
    <row r="157" spans="1:49" x14ac:dyDescent="0.3">
      <c r="A157">
        <v>156</v>
      </c>
      <c r="B157" s="5" t="s">
        <v>204</v>
      </c>
      <c r="C157">
        <v>2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 s="3">
        <v>-8.4803537798261903</v>
      </c>
    </row>
    <row r="158" spans="1:49" x14ac:dyDescent="0.3">
      <c r="A158">
        <v>157</v>
      </c>
      <c r="B158" s="5" t="s">
        <v>205</v>
      </c>
      <c r="C158">
        <v>1</v>
      </c>
      <c r="D158">
        <v>3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 s="3">
        <v>-8.6905023765329421</v>
      </c>
    </row>
    <row r="159" spans="1:49" x14ac:dyDescent="0.3">
      <c r="A159">
        <v>158</v>
      </c>
      <c r="B159" s="5" t="s">
        <v>206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 s="3">
        <v>-8.2525149020348536</v>
      </c>
    </row>
    <row r="160" spans="1:49" x14ac:dyDescent="0.3">
      <c r="A160">
        <v>159</v>
      </c>
      <c r="B160" s="5" t="s">
        <v>207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 s="3">
        <v>-8.5144172576688195</v>
      </c>
    </row>
    <row r="161" spans="1:49" x14ac:dyDescent="0.3">
      <c r="A161">
        <v>160</v>
      </c>
      <c r="B161" s="5" t="s">
        <v>208</v>
      </c>
      <c r="C161">
        <v>1</v>
      </c>
      <c r="D161">
        <v>2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 s="3">
        <v>-8.5918205133569856</v>
      </c>
    </row>
    <row r="162" spans="1:49" x14ac:dyDescent="0.3">
      <c r="A162">
        <v>161</v>
      </c>
      <c r="B162" s="5" t="s">
        <v>209</v>
      </c>
      <c r="C162">
        <v>2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 s="3">
        <v>-8.5633901226475828</v>
      </c>
    </row>
    <row r="163" spans="1:49" x14ac:dyDescent="0.3">
      <c r="A163">
        <v>162</v>
      </c>
      <c r="B163" s="5" t="s">
        <v>210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 s="3">
        <v>-8.0973933062822088</v>
      </c>
    </row>
    <row r="164" spans="1:49" x14ac:dyDescent="0.3">
      <c r="A164">
        <v>163</v>
      </c>
      <c r="B164" s="5" t="s">
        <v>211</v>
      </c>
      <c r="C164">
        <v>2</v>
      </c>
      <c r="D164">
        <v>2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 s="3">
        <v>-8.3594578925958629</v>
      </c>
    </row>
    <row r="165" spans="1:49" x14ac:dyDescent="0.3">
      <c r="A165">
        <v>164</v>
      </c>
      <c r="B165" s="5" t="s">
        <v>212</v>
      </c>
      <c r="C165">
        <v>1</v>
      </c>
      <c r="D165">
        <v>3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 s="3">
        <v>-8.6667797570529981</v>
      </c>
    </row>
    <row r="166" spans="1:49" x14ac:dyDescent="0.3">
      <c r="A166">
        <v>165</v>
      </c>
      <c r="B166" s="5" t="s">
        <v>213</v>
      </c>
      <c r="C166">
        <v>2</v>
      </c>
      <c r="D166">
        <v>1</v>
      </c>
      <c r="E166">
        <v>2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 s="3">
        <v>-8.173792486445052</v>
      </c>
    </row>
    <row r="167" spans="1:49" x14ac:dyDescent="0.3">
      <c r="A167">
        <v>166</v>
      </c>
      <c r="B167" s="5" t="s">
        <v>214</v>
      </c>
      <c r="C167">
        <v>1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 s="3">
        <v>-8.3866538450540524</v>
      </c>
    </row>
    <row r="168" spans="1:49" x14ac:dyDescent="0.3">
      <c r="A168">
        <v>167</v>
      </c>
      <c r="B168" s="5" t="s">
        <v>215</v>
      </c>
      <c r="C168">
        <v>2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 s="3">
        <v>-8.1080472420479168</v>
      </c>
    </row>
    <row r="169" spans="1:49" x14ac:dyDescent="0.3">
      <c r="A169">
        <v>168</v>
      </c>
      <c r="B169" s="5" t="s">
        <v>216</v>
      </c>
      <c r="C169">
        <v>2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 s="3">
        <v>-8.7008303056675587</v>
      </c>
    </row>
    <row r="170" spans="1:49" x14ac:dyDescent="0.3">
      <c r="A170">
        <v>169</v>
      </c>
      <c r="B170" s="5" t="s">
        <v>217</v>
      </c>
      <c r="C170">
        <v>2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 s="3">
        <v>-8.7669233183851549</v>
      </c>
    </row>
    <row r="171" spans="1:49" x14ac:dyDescent="0.3">
      <c r="A171">
        <v>170</v>
      </c>
      <c r="B171" s="5" t="s">
        <v>218</v>
      </c>
      <c r="C171">
        <v>2</v>
      </c>
      <c r="D171">
        <v>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 s="3">
        <v>-8.8322244948935662</v>
      </c>
    </row>
    <row r="172" spans="1:49" x14ac:dyDescent="0.3">
      <c r="A172">
        <v>171</v>
      </c>
      <c r="B172" s="5" t="s">
        <v>219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 s="3">
        <v>-8.634665440948762</v>
      </c>
    </row>
    <row r="173" spans="1:49" x14ac:dyDescent="0.3">
      <c r="A173">
        <v>172</v>
      </c>
      <c r="B173" s="5" t="s">
        <v>220</v>
      </c>
      <c r="C173">
        <v>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 s="3">
        <v>-8.197924998352299</v>
      </c>
    </row>
    <row r="174" spans="1:49" x14ac:dyDescent="0.3">
      <c r="A174">
        <v>173</v>
      </c>
      <c r="B174" s="5" t="s">
        <v>221</v>
      </c>
      <c r="C174">
        <v>2</v>
      </c>
      <c r="D174">
        <v>2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 s="3">
        <v>-8.6425102099788607</v>
      </c>
    </row>
    <row r="175" spans="1:49" x14ac:dyDescent="0.3">
      <c r="A175">
        <v>174</v>
      </c>
      <c r="B175" s="5" t="s">
        <v>222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 s="3">
        <v>-8.3532795902328107</v>
      </c>
    </row>
    <row r="176" spans="1:49" x14ac:dyDescent="0.3">
      <c r="A176">
        <v>175</v>
      </c>
      <c r="B176" s="5" t="s">
        <v>223</v>
      </c>
      <c r="C176">
        <v>3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 s="3">
        <v>-8.8036400735053277</v>
      </c>
    </row>
    <row r="177" spans="1:49" x14ac:dyDescent="0.3">
      <c r="A177">
        <v>176</v>
      </c>
      <c r="B177" s="5" t="s">
        <v>224</v>
      </c>
      <c r="C177">
        <v>3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 s="3">
        <v>-8.54134843935962</v>
      </c>
    </row>
    <row r="178" spans="1:49" x14ac:dyDescent="0.3">
      <c r="A178">
        <v>177</v>
      </c>
      <c r="B178" s="5" t="s">
        <v>225</v>
      </c>
      <c r="C178">
        <v>3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 s="3">
        <v>-8.1969941656354131</v>
      </c>
    </row>
    <row r="179" spans="1:49" x14ac:dyDescent="0.3">
      <c r="A179">
        <v>178</v>
      </c>
      <c r="B179" s="5" t="s">
        <v>226</v>
      </c>
      <c r="C179">
        <v>1</v>
      </c>
      <c r="D179">
        <v>2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 s="3">
        <v>-8.4801579923454558</v>
      </c>
    </row>
    <row r="180" spans="1:49" x14ac:dyDescent="0.3">
      <c r="A180">
        <v>179</v>
      </c>
      <c r="B180" s="5" t="s">
        <v>227</v>
      </c>
      <c r="C180">
        <v>2</v>
      </c>
      <c r="D180">
        <v>3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 s="3">
        <v>-8.4565281722241554</v>
      </c>
    </row>
    <row r="181" spans="1:49" x14ac:dyDescent="0.3">
      <c r="A181">
        <v>180</v>
      </c>
      <c r="B181" s="5" t="s">
        <v>228</v>
      </c>
      <c r="C181">
        <v>3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 s="3">
        <v>-8.2861950993633631</v>
      </c>
    </row>
    <row r="182" spans="1:49" x14ac:dyDescent="0.3">
      <c r="A182">
        <v>181</v>
      </c>
      <c r="B182" s="5" t="s">
        <v>229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 s="3">
        <v>-8.4642805392317122</v>
      </c>
    </row>
    <row r="183" spans="1:49" x14ac:dyDescent="0.3">
      <c r="A183">
        <v>182</v>
      </c>
      <c r="B183" s="5" t="s">
        <v>230</v>
      </c>
      <c r="C183">
        <v>2</v>
      </c>
      <c r="D183">
        <v>2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 s="3">
        <v>-8.1984619791623263</v>
      </c>
    </row>
    <row r="184" spans="1:49" x14ac:dyDescent="0.3">
      <c r="A184">
        <v>183</v>
      </c>
      <c r="B184" s="5" t="s">
        <v>231</v>
      </c>
      <c r="C184">
        <v>3</v>
      </c>
      <c r="D184">
        <v>1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 s="3">
        <v>-8.6233123762566262</v>
      </c>
    </row>
    <row r="185" spans="1:49" x14ac:dyDescent="0.3">
      <c r="A185">
        <v>184</v>
      </c>
      <c r="B185" s="5" t="s">
        <v>232</v>
      </c>
      <c r="C185">
        <v>1</v>
      </c>
      <c r="D185">
        <v>2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 s="3">
        <v>-8.4467345019471018</v>
      </c>
    </row>
    <row r="186" spans="1:49" x14ac:dyDescent="0.3">
      <c r="A186">
        <v>185</v>
      </c>
      <c r="B186" s="5" t="s">
        <v>233</v>
      </c>
      <c r="C186">
        <v>2</v>
      </c>
      <c r="D186">
        <v>0</v>
      </c>
      <c r="E186">
        <v>2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 s="3">
        <v>-8.6541002068325774</v>
      </c>
    </row>
    <row r="187" spans="1:49" x14ac:dyDescent="0.3">
      <c r="A187">
        <v>186</v>
      </c>
      <c r="B187" s="5" t="s">
        <v>234</v>
      </c>
      <c r="C187">
        <v>3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 s="3">
        <v>-8.282805485122827</v>
      </c>
    </row>
    <row r="188" spans="1:49" x14ac:dyDescent="0.3">
      <c r="A188">
        <v>187</v>
      </c>
      <c r="B188" s="5" t="s">
        <v>235</v>
      </c>
      <c r="C188">
        <v>3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 s="3">
        <v>-8.3699174919700443</v>
      </c>
    </row>
    <row r="189" spans="1:49" x14ac:dyDescent="0.3">
      <c r="A189">
        <v>188</v>
      </c>
      <c r="B189" s="5" t="s">
        <v>236</v>
      </c>
      <c r="C189">
        <v>1</v>
      </c>
      <c r="D189">
        <v>3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 s="3">
        <v>-8.5680669621743011</v>
      </c>
    </row>
    <row r="190" spans="1:49" x14ac:dyDescent="0.3">
      <c r="A190">
        <v>189</v>
      </c>
      <c r="B190" s="5" t="s">
        <v>237</v>
      </c>
      <c r="C190">
        <v>2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 s="3">
        <v>-8.5480599755294868</v>
      </c>
    </row>
    <row r="191" spans="1:49" x14ac:dyDescent="0.3">
      <c r="A191">
        <v>190</v>
      </c>
      <c r="B191" s="5" t="s">
        <v>238</v>
      </c>
      <c r="C191">
        <v>2</v>
      </c>
      <c r="D191">
        <v>1</v>
      </c>
      <c r="E191">
        <v>2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 s="3">
        <v>-8.7282377987743072</v>
      </c>
    </row>
    <row r="192" spans="1:49" x14ac:dyDescent="0.3">
      <c r="A192">
        <v>191</v>
      </c>
      <c r="B192" s="5" t="s">
        <v>239</v>
      </c>
      <c r="C192">
        <v>2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 s="3">
        <v>-8.2219061274587659</v>
      </c>
    </row>
    <row r="193" spans="1:49" x14ac:dyDescent="0.3">
      <c r="A193">
        <v>192</v>
      </c>
      <c r="B193" s="5" t="s">
        <v>240</v>
      </c>
      <c r="C193">
        <v>1</v>
      </c>
      <c r="D193">
        <v>3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 s="3">
        <v>-8.534563690871952</v>
      </c>
    </row>
    <row r="194" spans="1:49" x14ac:dyDescent="0.3">
      <c r="A194">
        <v>193</v>
      </c>
      <c r="B194" s="5" t="s">
        <v>241</v>
      </c>
      <c r="C194">
        <v>2</v>
      </c>
      <c r="D194">
        <v>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 s="3">
        <v>-8.6281086855395444</v>
      </c>
    </row>
    <row r="195" spans="1:49" x14ac:dyDescent="0.3">
      <c r="A195">
        <v>194</v>
      </c>
      <c r="B195" s="5" t="s">
        <v>242</v>
      </c>
      <c r="C195">
        <v>2</v>
      </c>
      <c r="D195">
        <v>0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 s="3">
        <v>-8.6377399992775672</v>
      </c>
    </row>
    <row r="196" spans="1:49" x14ac:dyDescent="0.3">
      <c r="A196">
        <v>195</v>
      </c>
      <c r="B196" s="5" t="s">
        <v>243</v>
      </c>
      <c r="C196">
        <v>3</v>
      </c>
      <c r="D196">
        <v>0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 s="3">
        <v>-8.4014638236244537</v>
      </c>
    </row>
    <row r="197" spans="1:49" x14ac:dyDescent="0.3">
      <c r="A197">
        <v>196</v>
      </c>
      <c r="B197" s="5" t="s">
        <v>244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 s="3">
        <v>-13.570189379525317</v>
      </c>
    </row>
    <row r="198" spans="1:49" x14ac:dyDescent="0.3">
      <c r="A198">
        <v>197</v>
      </c>
      <c r="B198" s="5" t="s">
        <v>245</v>
      </c>
      <c r="C198">
        <v>2</v>
      </c>
      <c r="D198">
        <v>1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 s="3">
        <v>-8.708684398545989</v>
      </c>
    </row>
    <row r="199" spans="1:49" x14ac:dyDescent="0.3">
      <c r="A199">
        <v>198</v>
      </c>
      <c r="B199" s="5" t="s">
        <v>246</v>
      </c>
      <c r="C199">
        <v>2</v>
      </c>
      <c r="D199">
        <v>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 s="3">
        <v>-8.704877346285862</v>
      </c>
    </row>
    <row r="200" spans="1:49" x14ac:dyDescent="0.3">
      <c r="A200">
        <v>199</v>
      </c>
      <c r="B200" s="5" t="s">
        <v>247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 s="3">
        <v>-8.26042724976773</v>
      </c>
    </row>
    <row r="201" spans="1:49" x14ac:dyDescent="0.3">
      <c r="A201">
        <v>200</v>
      </c>
      <c r="B201" s="5" t="s">
        <v>248</v>
      </c>
      <c r="C201">
        <v>2</v>
      </c>
      <c r="D201">
        <v>2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 s="3">
        <v>-8.7778902094910798</v>
      </c>
    </row>
    <row r="202" spans="1:49" x14ac:dyDescent="0.3">
      <c r="A202">
        <v>201</v>
      </c>
      <c r="B202" s="5" t="s">
        <v>249</v>
      </c>
      <c r="C202">
        <v>3</v>
      </c>
      <c r="D202">
        <v>0</v>
      </c>
      <c r="E202">
        <v>2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 s="3">
        <v>-8.6819004340038255</v>
      </c>
    </row>
    <row r="203" spans="1:49" x14ac:dyDescent="0.3">
      <c r="A203">
        <v>202</v>
      </c>
      <c r="B203" s="5" t="s">
        <v>250</v>
      </c>
      <c r="C203">
        <v>3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 s="3">
        <v>-8.8714602645156564</v>
      </c>
    </row>
    <row r="204" spans="1:49" x14ac:dyDescent="0.3">
      <c r="A204">
        <v>203</v>
      </c>
      <c r="B204" s="5" t="s">
        <v>251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5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 s="3">
        <v>-13.071444406561341</v>
      </c>
    </row>
    <row r="205" spans="1:49" x14ac:dyDescent="0.3">
      <c r="A205">
        <v>204</v>
      </c>
      <c r="B205" s="5" t="s">
        <v>252</v>
      </c>
      <c r="C205">
        <v>3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 s="3">
        <v>-8.8097526452854247</v>
      </c>
    </row>
    <row r="206" spans="1:49" x14ac:dyDescent="0.3">
      <c r="A206">
        <v>205</v>
      </c>
      <c r="B206" s="5" t="s">
        <v>253</v>
      </c>
      <c r="C206">
        <v>3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 s="3">
        <v>-8.9228154563869673</v>
      </c>
    </row>
    <row r="207" spans="1:49" x14ac:dyDescent="0.3">
      <c r="A207">
        <v>206</v>
      </c>
      <c r="B207" s="5" t="s">
        <v>254</v>
      </c>
      <c r="C207">
        <v>3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 s="3">
        <v>-8.8629437165804497</v>
      </c>
    </row>
    <row r="208" spans="1:49" x14ac:dyDescent="0.3">
      <c r="A208">
        <v>207</v>
      </c>
      <c r="B208" s="5" t="s">
        <v>255</v>
      </c>
      <c r="C208">
        <v>2</v>
      </c>
      <c r="D208">
        <v>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 s="3">
        <v>-8.3333983932615769</v>
      </c>
    </row>
    <row r="209" spans="1:49" x14ac:dyDescent="0.3">
      <c r="A209">
        <v>208</v>
      </c>
      <c r="B209" s="5" t="s">
        <v>256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 s="3">
        <v>-8.4590824692270896</v>
      </c>
    </row>
    <row r="210" spans="1:49" x14ac:dyDescent="0.3">
      <c r="A210">
        <v>209</v>
      </c>
      <c r="B210" s="5" t="s">
        <v>257</v>
      </c>
      <c r="C210">
        <v>3</v>
      </c>
      <c r="D210">
        <v>1</v>
      </c>
      <c r="E210"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 s="3">
        <v>-8.4952026278408095</v>
      </c>
    </row>
    <row r="211" spans="1:49" x14ac:dyDescent="0.3">
      <c r="A211">
        <v>210</v>
      </c>
      <c r="B211" s="5" t="s">
        <v>258</v>
      </c>
      <c r="C211">
        <v>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 s="3">
        <v>-8.8037039261189243</v>
      </c>
    </row>
    <row r="212" spans="1:49" x14ac:dyDescent="0.3">
      <c r="A212">
        <v>211</v>
      </c>
      <c r="B212" s="5" t="s">
        <v>259</v>
      </c>
      <c r="C212">
        <v>2</v>
      </c>
      <c r="D212">
        <v>0</v>
      </c>
      <c r="E212">
        <v>2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 s="3">
        <v>-8.5207235288070216</v>
      </c>
    </row>
    <row r="213" spans="1:49" x14ac:dyDescent="0.3">
      <c r="A213">
        <v>212</v>
      </c>
      <c r="B213" s="5" t="s">
        <v>260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4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 s="3">
        <v>-13.202425997991213</v>
      </c>
    </row>
    <row r="214" spans="1:49" x14ac:dyDescent="0.3">
      <c r="A214">
        <v>213</v>
      </c>
      <c r="B214" s="5" t="s">
        <v>261</v>
      </c>
      <c r="C214">
        <v>3</v>
      </c>
      <c r="D214">
        <v>0</v>
      </c>
      <c r="E214">
        <v>2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 s="3">
        <v>-8.2166299668896308</v>
      </c>
    </row>
    <row r="215" spans="1:49" x14ac:dyDescent="0.3">
      <c r="A215">
        <v>214</v>
      </c>
      <c r="B215" s="5" t="s">
        <v>262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 s="3">
        <v>-8.3654734280714038</v>
      </c>
    </row>
    <row r="216" spans="1:49" x14ac:dyDescent="0.3">
      <c r="A216">
        <v>215</v>
      </c>
      <c r="B216" s="5" t="s">
        <v>263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5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 s="3">
        <v>-13.305127795799267</v>
      </c>
    </row>
    <row r="217" spans="1:49" x14ac:dyDescent="0.3">
      <c r="A217">
        <v>216</v>
      </c>
      <c r="B217" s="5" t="s">
        <v>264</v>
      </c>
      <c r="C217">
        <v>2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 s="3">
        <v>-8.5430629381051624</v>
      </c>
    </row>
    <row r="218" spans="1:49" x14ac:dyDescent="0.3">
      <c r="A218">
        <v>217</v>
      </c>
      <c r="B218" s="5" t="s">
        <v>265</v>
      </c>
      <c r="C218">
        <v>2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 s="3">
        <v>-8.4919859443002963</v>
      </c>
    </row>
    <row r="219" spans="1:49" x14ac:dyDescent="0.3">
      <c r="A219">
        <v>218</v>
      </c>
      <c r="B219" s="5" t="s">
        <v>266</v>
      </c>
      <c r="C219">
        <v>2</v>
      </c>
      <c r="D219">
        <v>1</v>
      </c>
      <c r="E219">
        <v>2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 s="3">
        <v>-8.6055372857630417</v>
      </c>
    </row>
    <row r="220" spans="1:49" x14ac:dyDescent="0.3">
      <c r="A220">
        <v>219</v>
      </c>
      <c r="B220" s="5" t="s">
        <v>267</v>
      </c>
      <c r="C220">
        <v>2</v>
      </c>
      <c r="D220">
        <v>2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 s="3">
        <v>-8.6233507946069121</v>
      </c>
    </row>
    <row r="221" spans="1:49" x14ac:dyDescent="0.3">
      <c r="A221">
        <v>220</v>
      </c>
      <c r="B221" s="5" t="s">
        <v>268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 s="3">
        <v>-13.233241923841689</v>
      </c>
    </row>
    <row r="222" spans="1:49" x14ac:dyDescent="0.3">
      <c r="A222">
        <v>221</v>
      </c>
      <c r="B222" s="5" t="s">
        <v>269</v>
      </c>
      <c r="C222">
        <v>4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 s="3">
        <v>-8.3827893589449562</v>
      </c>
    </row>
    <row r="223" spans="1:49" x14ac:dyDescent="0.3">
      <c r="A223">
        <v>222</v>
      </c>
      <c r="B223" s="5" t="s">
        <v>270</v>
      </c>
      <c r="C223">
        <v>2</v>
      </c>
      <c r="D223">
        <v>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 s="3">
        <v>-8.4354790358476723</v>
      </c>
    </row>
    <row r="224" spans="1:49" x14ac:dyDescent="0.3">
      <c r="A224">
        <v>223</v>
      </c>
      <c r="B224" s="5" t="s">
        <v>271</v>
      </c>
      <c r="C224">
        <v>2</v>
      </c>
      <c r="D224">
        <v>1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 s="3">
        <v>-8.5759952452133845</v>
      </c>
    </row>
    <row r="225" spans="1:49" x14ac:dyDescent="0.3">
      <c r="A225">
        <v>224</v>
      </c>
      <c r="B225" s="5" t="s">
        <v>272</v>
      </c>
      <c r="C225">
        <v>1</v>
      </c>
      <c r="D225">
        <v>2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 s="3">
        <v>-8.4626820710648154</v>
      </c>
    </row>
    <row r="226" spans="1:49" x14ac:dyDescent="0.3">
      <c r="A226">
        <v>225</v>
      </c>
      <c r="B226" s="5" t="s">
        <v>273</v>
      </c>
      <c r="C226">
        <v>2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 s="3">
        <v>-8.7003202013585845</v>
      </c>
    </row>
    <row r="227" spans="1:49" x14ac:dyDescent="0.3">
      <c r="A227">
        <v>226</v>
      </c>
      <c r="B227" s="5" t="s">
        <v>274</v>
      </c>
      <c r="C227">
        <v>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 s="3">
        <v>-8.6427864737673961</v>
      </c>
    </row>
    <row r="228" spans="1:49" x14ac:dyDescent="0.3">
      <c r="A228">
        <v>227</v>
      </c>
      <c r="B228" s="5" t="s">
        <v>275</v>
      </c>
      <c r="C228">
        <v>3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 s="3">
        <v>-8.6705581284749655</v>
      </c>
    </row>
    <row r="229" spans="1:49" x14ac:dyDescent="0.3">
      <c r="A229">
        <v>228</v>
      </c>
      <c r="B229" s="5" t="s">
        <v>276</v>
      </c>
      <c r="C229">
        <v>3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 s="3">
        <v>-8.7170508339399504</v>
      </c>
    </row>
    <row r="230" spans="1:49" x14ac:dyDescent="0.3">
      <c r="A230">
        <v>229</v>
      </c>
      <c r="B230" s="5" t="s">
        <v>277</v>
      </c>
      <c r="C230">
        <v>3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 s="3">
        <v>-8.7438660212585955</v>
      </c>
    </row>
    <row r="231" spans="1:49" x14ac:dyDescent="0.3">
      <c r="A231">
        <v>230</v>
      </c>
      <c r="B231" s="5" t="s">
        <v>278</v>
      </c>
      <c r="C231">
        <v>2</v>
      </c>
      <c r="D231">
        <v>2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 s="3">
        <v>-8.6560175064021969</v>
      </c>
    </row>
    <row r="232" spans="1:49" x14ac:dyDescent="0.3">
      <c r="A232">
        <v>231</v>
      </c>
      <c r="B232" s="5" t="s">
        <v>279</v>
      </c>
      <c r="C232">
        <v>3</v>
      </c>
      <c r="D232">
        <v>0</v>
      </c>
      <c r="E232">
        <v>2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 s="3">
        <v>-8.8169231105663552</v>
      </c>
    </row>
    <row r="233" spans="1:49" x14ac:dyDescent="0.3">
      <c r="A233">
        <v>232</v>
      </c>
      <c r="B233" s="5" t="s">
        <v>280</v>
      </c>
      <c r="C233">
        <v>3</v>
      </c>
      <c r="D233">
        <v>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 s="3">
        <v>-8.7891707709155789</v>
      </c>
    </row>
    <row r="234" spans="1:49" x14ac:dyDescent="0.3">
      <c r="A234">
        <v>233</v>
      </c>
      <c r="B234" s="5" t="s">
        <v>281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4</v>
      </c>
      <c r="M234">
        <v>0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 s="3">
        <v>-13.244053544123702</v>
      </c>
    </row>
    <row r="235" spans="1:49" x14ac:dyDescent="0.3">
      <c r="A235">
        <v>234</v>
      </c>
      <c r="B235" s="5" t="s">
        <v>282</v>
      </c>
      <c r="C235">
        <v>1</v>
      </c>
      <c r="D235">
        <v>3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 s="3">
        <v>-8.5537636141574502</v>
      </c>
    </row>
    <row r="236" spans="1:49" x14ac:dyDescent="0.3">
      <c r="A236">
        <v>235</v>
      </c>
      <c r="B236" s="5" t="s">
        <v>283</v>
      </c>
      <c r="C236">
        <v>4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 s="3">
        <v>-8.9623705167495213</v>
      </c>
    </row>
    <row r="237" spans="1:49" x14ac:dyDescent="0.3">
      <c r="A237">
        <v>236</v>
      </c>
      <c r="B237" s="5" t="s">
        <v>284</v>
      </c>
      <c r="C237">
        <v>3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 s="3">
        <v>-8.3775652703656718</v>
      </c>
    </row>
    <row r="238" spans="1:49" x14ac:dyDescent="0.3">
      <c r="A238">
        <v>237</v>
      </c>
      <c r="B238" s="5" t="s">
        <v>285</v>
      </c>
      <c r="C238">
        <v>3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 s="3">
        <v>-8.6646550944677507</v>
      </c>
    </row>
    <row r="239" spans="1:49" x14ac:dyDescent="0.3">
      <c r="A239">
        <v>238</v>
      </c>
      <c r="B239" s="5" t="s">
        <v>286</v>
      </c>
      <c r="C239">
        <v>3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 s="3">
        <v>-8.4755435627613185</v>
      </c>
    </row>
    <row r="240" spans="1:49" x14ac:dyDescent="0.3">
      <c r="A240">
        <v>239</v>
      </c>
      <c r="B240" s="5" t="s">
        <v>287</v>
      </c>
      <c r="C240">
        <v>3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 s="3">
        <v>-8.7383139675488071</v>
      </c>
    </row>
    <row r="241" spans="1:49" x14ac:dyDescent="0.3">
      <c r="A241">
        <v>240</v>
      </c>
      <c r="B241" s="5" t="s">
        <v>288</v>
      </c>
      <c r="C241">
        <v>2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 s="3">
        <v>-8.505153626942132</v>
      </c>
    </row>
    <row r="242" spans="1:49" x14ac:dyDescent="0.3">
      <c r="A242">
        <v>241</v>
      </c>
      <c r="B242" s="5" t="s">
        <v>289</v>
      </c>
      <c r="C242">
        <v>3</v>
      </c>
      <c r="D242">
        <v>0</v>
      </c>
      <c r="E242">
        <v>2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 s="3">
        <v>-8.6947132886076037</v>
      </c>
    </row>
    <row r="243" spans="1:49" x14ac:dyDescent="0.3">
      <c r="A243">
        <v>242</v>
      </c>
      <c r="B243" s="5" t="s">
        <v>290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5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 s="3">
        <v>-13.32557690570146</v>
      </c>
    </row>
    <row r="244" spans="1:49" x14ac:dyDescent="0.3">
      <c r="A244">
        <v>243</v>
      </c>
      <c r="B244" s="5" t="s">
        <v>291</v>
      </c>
      <c r="C244">
        <v>4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 s="3">
        <v>-8.8285792725106536</v>
      </c>
    </row>
    <row r="245" spans="1:49" x14ac:dyDescent="0.3">
      <c r="A245">
        <v>244</v>
      </c>
      <c r="B245" s="5" t="s">
        <v>292</v>
      </c>
      <c r="C245">
        <v>3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 s="3">
        <v>-8.5669279325439636</v>
      </c>
    </row>
    <row r="246" spans="1:49" x14ac:dyDescent="0.3">
      <c r="A246">
        <v>245</v>
      </c>
      <c r="B246" s="5" t="s">
        <v>293</v>
      </c>
      <c r="C246">
        <v>2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 s="3">
        <v>-8.5924461583881229</v>
      </c>
    </row>
    <row r="247" spans="1:49" x14ac:dyDescent="0.3">
      <c r="A247">
        <v>246</v>
      </c>
      <c r="B247" s="5" t="s">
        <v>294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 s="3">
        <v>-8.4744490694174193</v>
      </c>
    </row>
    <row r="248" spans="1:49" x14ac:dyDescent="0.3">
      <c r="A248">
        <v>247</v>
      </c>
      <c r="B248" s="5" t="s">
        <v>295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4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 s="3">
        <v>-13.334394594838487</v>
      </c>
    </row>
    <row r="249" spans="1:49" x14ac:dyDescent="0.3">
      <c r="A249">
        <v>248</v>
      </c>
      <c r="B249" s="5" t="s">
        <v>296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3</v>
      </c>
      <c r="M249">
        <v>1</v>
      </c>
      <c r="N249">
        <v>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 s="3">
        <v>-13.340851005278518</v>
      </c>
    </row>
    <row r="250" spans="1:49" x14ac:dyDescent="0.3">
      <c r="A250">
        <v>249</v>
      </c>
      <c r="B250" s="5" t="s">
        <v>297</v>
      </c>
      <c r="C250">
        <v>2</v>
      </c>
      <c r="D250">
        <v>2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 s="3">
        <v>-8.6752615844184149</v>
      </c>
    </row>
    <row r="251" spans="1:49" x14ac:dyDescent="0.3">
      <c r="A251">
        <v>250</v>
      </c>
      <c r="B251" s="5" t="s">
        <v>298</v>
      </c>
      <c r="C251">
        <v>2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 s="3">
        <v>-8.5597659329235789</v>
      </c>
    </row>
    <row r="252" spans="1:49" x14ac:dyDescent="0.3">
      <c r="A252">
        <v>251</v>
      </c>
      <c r="B252" s="5" t="s">
        <v>299</v>
      </c>
      <c r="C252">
        <v>2</v>
      </c>
      <c r="D252">
        <v>2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 s="3">
        <v>-8.641193925968583</v>
      </c>
    </row>
    <row r="253" spans="1:49" x14ac:dyDescent="0.3">
      <c r="A253">
        <v>252</v>
      </c>
      <c r="B253" s="5" t="s">
        <v>300</v>
      </c>
      <c r="C253">
        <v>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 s="3">
        <v>-8.6721359418585919</v>
      </c>
    </row>
    <row r="254" spans="1:49" x14ac:dyDescent="0.3">
      <c r="A254">
        <v>253</v>
      </c>
      <c r="B254" s="5" t="s">
        <v>301</v>
      </c>
      <c r="C254">
        <v>3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 s="3">
        <v>-8.7452600917812759</v>
      </c>
    </row>
    <row r="255" spans="1:49" x14ac:dyDescent="0.3">
      <c r="A255">
        <v>254</v>
      </c>
      <c r="B255" s="5" t="s">
        <v>302</v>
      </c>
      <c r="C255">
        <v>2</v>
      </c>
      <c r="D255">
        <v>3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 s="3">
        <v>-8.7191816063225502</v>
      </c>
    </row>
    <row r="256" spans="1:49" x14ac:dyDescent="0.3">
      <c r="A256">
        <v>255</v>
      </c>
      <c r="B256" s="5" t="s">
        <v>303</v>
      </c>
      <c r="C256">
        <v>4</v>
      </c>
      <c r="D256">
        <v>0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 s="3">
        <v>-8.6320117897809681</v>
      </c>
    </row>
    <row r="257" spans="1:49" x14ac:dyDescent="0.3">
      <c r="A257">
        <v>256</v>
      </c>
      <c r="B257" s="5" t="s">
        <v>304</v>
      </c>
      <c r="C257">
        <v>3</v>
      </c>
      <c r="D257">
        <v>0</v>
      </c>
      <c r="E257">
        <v>2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 s="3">
        <v>-8.7113406652584313</v>
      </c>
    </row>
    <row r="258" spans="1:49" x14ac:dyDescent="0.3">
      <c r="A258">
        <v>257</v>
      </c>
      <c r="B258" s="5" t="s">
        <v>305</v>
      </c>
      <c r="C258">
        <v>3</v>
      </c>
      <c r="D258">
        <v>0</v>
      </c>
      <c r="E258">
        <v>1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 s="3">
        <v>-8.6815863448384665</v>
      </c>
    </row>
    <row r="259" spans="1:49" x14ac:dyDescent="0.3">
      <c r="A259">
        <v>258</v>
      </c>
      <c r="B259" s="5" t="s">
        <v>306</v>
      </c>
      <c r="C259">
        <v>3</v>
      </c>
      <c r="D259">
        <v>1</v>
      </c>
      <c r="E259">
        <v>1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 s="3">
        <v>-8.7563091940619042</v>
      </c>
    </row>
    <row r="260" spans="1:49" x14ac:dyDescent="0.3">
      <c r="A260">
        <v>259</v>
      </c>
      <c r="B260" s="5" t="s">
        <v>307</v>
      </c>
      <c r="C260">
        <v>4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 s="3">
        <v>-8.8538664579492234</v>
      </c>
    </row>
    <row r="261" spans="1:49" x14ac:dyDescent="0.3">
      <c r="A261">
        <v>260</v>
      </c>
      <c r="B261" s="5" t="s">
        <v>308</v>
      </c>
      <c r="C261">
        <v>4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 s="3">
        <v>-8.9133794570247868</v>
      </c>
    </row>
    <row r="262" spans="1:49" x14ac:dyDescent="0.3">
      <c r="A262">
        <v>261</v>
      </c>
      <c r="B262" s="5" t="s">
        <v>309</v>
      </c>
      <c r="C262">
        <v>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 s="3">
        <v>-8.8474023123940562</v>
      </c>
    </row>
    <row r="263" spans="1:49" x14ac:dyDescent="0.3">
      <c r="A263">
        <v>262</v>
      </c>
      <c r="B263" s="5" t="s">
        <v>310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 s="3">
        <v>-10.304724894895326</v>
      </c>
    </row>
    <row r="264" spans="1:49" x14ac:dyDescent="0.3">
      <c r="A264">
        <v>263</v>
      </c>
      <c r="B264" s="5" t="s">
        <v>311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4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 s="3">
        <v>-10.65507501514392</v>
      </c>
    </row>
    <row r="265" spans="1:49" x14ac:dyDescent="0.3">
      <c r="A265">
        <v>264</v>
      </c>
      <c r="B265" s="5" t="s">
        <v>312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4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 s="3">
        <v>-11.441553901365257</v>
      </c>
    </row>
    <row r="266" spans="1:49" x14ac:dyDescent="0.3">
      <c r="A266">
        <v>265</v>
      </c>
      <c r="B266" s="5" t="s">
        <v>313</v>
      </c>
      <c r="C266">
        <v>2</v>
      </c>
      <c r="D266">
        <v>3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 s="3">
        <v>-10.962151187218719</v>
      </c>
    </row>
    <row r="267" spans="1:49" x14ac:dyDescent="0.3">
      <c r="A267">
        <v>266</v>
      </c>
      <c r="B267" s="5" t="s">
        <v>314</v>
      </c>
      <c r="C267">
        <v>2</v>
      </c>
      <c r="D267">
        <v>2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 s="3">
        <v>-10.865335070804019</v>
      </c>
    </row>
    <row r="268" spans="1:49" x14ac:dyDescent="0.3">
      <c r="A268">
        <v>267</v>
      </c>
      <c r="B268" s="5" t="s">
        <v>315</v>
      </c>
      <c r="C268">
        <v>2</v>
      </c>
      <c r="D268">
        <v>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 s="3">
        <v>-11.041451480538152</v>
      </c>
    </row>
    <row r="269" spans="1:49" x14ac:dyDescent="0.3">
      <c r="A269">
        <v>268</v>
      </c>
      <c r="B269" s="5" t="s">
        <v>316</v>
      </c>
      <c r="C269">
        <v>2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 s="3">
        <v>-10.945123997648206</v>
      </c>
    </row>
    <row r="270" spans="1:49" x14ac:dyDescent="0.3">
      <c r="A270">
        <v>269</v>
      </c>
      <c r="B270" s="5" t="s">
        <v>317</v>
      </c>
      <c r="C270">
        <v>2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 s="3">
        <v>-10.76246607546798</v>
      </c>
    </row>
    <row r="271" spans="1:49" x14ac:dyDescent="0.3">
      <c r="A271">
        <v>270</v>
      </c>
      <c r="B271" s="5" t="s">
        <v>318</v>
      </c>
      <c r="C271">
        <v>1</v>
      </c>
      <c r="D271">
        <v>3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 s="3">
        <v>-11.227395622232226</v>
      </c>
    </row>
    <row r="272" spans="1:49" x14ac:dyDescent="0.3">
      <c r="A272">
        <v>271</v>
      </c>
      <c r="B272" s="5" t="s">
        <v>319</v>
      </c>
      <c r="C272">
        <v>1</v>
      </c>
      <c r="D272">
        <v>2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 s="3">
        <v>-11.144892011777472</v>
      </c>
    </row>
    <row r="273" spans="1:49" x14ac:dyDescent="0.3">
      <c r="A273">
        <v>272</v>
      </c>
      <c r="B273" s="5" t="s">
        <v>320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 s="3">
        <v>-10.654085760264335</v>
      </c>
    </row>
    <row r="274" spans="1:49" x14ac:dyDescent="0.3">
      <c r="A274">
        <v>273</v>
      </c>
      <c r="B274" s="5" t="s">
        <v>321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 s="3">
        <v>-11.057363026920816</v>
      </c>
    </row>
    <row r="275" spans="1:49" x14ac:dyDescent="0.3">
      <c r="A275">
        <v>274</v>
      </c>
      <c r="B275" s="5" t="s">
        <v>322</v>
      </c>
      <c r="C275">
        <v>3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 s="3">
        <v>-10.962790106276792</v>
      </c>
    </row>
    <row r="276" spans="1:49" x14ac:dyDescent="0.3">
      <c r="A276">
        <v>275</v>
      </c>
      <c r="B276" s="5" t="s">
        <v>323</v>
      </c>
      <c r="C276">
        <v>3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 s="3">
        <v>-10.86778624657981</v>
      </c>
    </row>
    <row r="277" spans="1:49" x14ac:dyDescent="0.3">
      <c r="A277">
        <v>276</v>
      </c>
      <c r="B277" s="5" t="s">
        <v>324</v>
      </c>
      <c r="C277">
        <v>3</v>
      </c>
      <c r="D277">
        <v>2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 s="3">
        <v>-11.097545854244506</v>
      </c>
    </row>
    <row r="278" spans="1:49" x14ac:dyDescent="0.3">
      <c r="A278">
        <v>277</v>
      </c>
      <c r="B278" s="5" t="s">
        <v>325</v>
      </c>
      <c r="C278">
        <v>2</v>
      </c>
      <c r="D278">
        <v>2</v>
      </c>
      <c r="E278">
        <v>1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 s="3">
        <v>-11.268096451633079</v>
      </c>
    </row>
    <row r="279" spans="1:49" x14ac:dyDescent="0.3">
      <c r="A279">
        <v>278</v>
      </c>
      <c r="B279" s="5" t="s">
        <v>326</v>
      </c>
      <c r="C279">
        <v>3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 s="3">
        <v>-11.000911905697656</v>
      </c>
    </row>
    <row r="280" spans="1:49" x14ac:dyDescent="0.3">
      <c r="A280">
        <v>279</v>
      </c>
      <c r="B280" s="5" t="s">
        <v>327</v>
      </c>
      <c r="C280">
        <v>2</v>
      </c>
      <c r="D280">
        <v>1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 s="3">
        <v>-11.186102955537883</v>
      </c>
    </row>
    <row r="281" spans="1:49" x14ac:dyDescent="0.3">
      <c r="A281">
        <v>280</v>
      </c>
      <c r="B281" s="5" t="s">
        <v>328</v>
      </c>
      <c r="C281">
        <v>2</v>
      </c>
      <c r="D281">
        <v>0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 s="3">
        <v>-11.09903792136085</v>
      </c>
    </row>
    <row r="282" spans="1:49" x14ac:dyDescent="0.3">
      <c r="A282">
        <v>281</v>
      </c>
      <c r="B282" s="5" t="s">
        <v>329</v>
      </c>
      <c r="C282">
        <v>2</v>
      </c>
      <c r="D282">
        <v>3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 s="3">
        <v>-11.120353439052021</v>
      </c>
    </row>
    <row r="283" spans="1:49" x14ac:dyDescent="0.3">
      <c r="A283">
        <v>282</v>
      </c>
      <c r="B283" s="5" t="s">
        <v>330</v>
      </c>
      <c r="C283">
        <v>3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 s="3">
        <v>-11.416111995540835</v>
      </c>
    </row>
    <row r="284" spans="1:49" x14ac:dyDescent="0.3">
      <c r="A284">
        <v>283</v>
      </c>
      <c r="B284" s="5" t="s">
        <v>331</v>
      </c>
      <c r="C284">
        <v>2</v>
      </c>
      <c r="D284">
        <v>2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 s="3">
        <v>-11.028863187280075</v>
      </c>
    </row>
    <row r="285" spans="1:49" x14ac:dyDescent="0.3">
      <c r="A285">
        <v>284</v>
      </c>
      <c r="B285" s="5" t="s">
        <v>332</v>
      </c>
      <c r="C285">
        <v>2</v>
      </c>
      <c r="D285">
        <v>1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 s="3">
        <v>-10.930420359807265</v>
      </c>
    </row>
    <row r="286" spans="1:49" x14ac:dyDescent="0.3">
      <c r="A286">
        <v>285</v>
      </c>
      <c r="B286" s="5" t="s">
        <v>333</v>
      </c>
      <c r="C286">
        <v>3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 s="3">
        <v>-11.34723814985257</v>
      </c>
    </row>
    <row r="287" spans="1:49" x14ac:dyDescent="0.3">
      <c r="A287">
        <v>286</v>
      </c>
      <c r="B287" s="5" t="s">
        <v>334</v>
      </c>
      <c r="C287">
        <v>4</v>
      </c>
      <c r="D287">
        <v>0</v>
      </c>
      <c r="E287">
        <v>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 s="3">
        <v>-11.066467927689834</v>
      </c>
    </row>
    <row r="288" spans="1:49" x14ac:dyDescent="0.3">
      <c r="A288">
        <v>287</v>
      </c>
      <c r="B288" s="5" t="s">
        <v>335</v>
      </c>
      <c r="C288">
        <v>3</v>
      </c>
      <c r="D288">
        <v>0</v>
      </c>
      <c r="E288">
        <v>2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 s="3">
        <v>-11.237876806487371</v>
      </c>
    </row>
    <row r="289" spans="1:49" x14ac:dyDescent="0.3">
      <c r="A289">
        <v>288</v>
      </c>
      <c r="B289" s="5" t="s">
        <v>336</v>
      </c>
      <c r="C289">
        <v>2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 s="3">
        <v>-10.825877236343954</v>
      </c>
    </row>
    <row r="290" spans="1:49" x14ac:dyDescent="0.3">
      <c r="A290">
        <v>289</v>
      </c>
      <c r="B290" s="5" t="s">
        <v>337</v>
      </c>
      <c r="C290">
        <v>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 s="3">
        <v>-11.276085782770137</v>
      </c>
    </row>
    <row r="291" spans="1:49" x14ac:dyDescent="0.3">
      <c r="A291">
        <v>290</v>
      </c>
      <c r="B291" s="5" t="s">
        <v>338</v>
      </c>
      <c r="C291">
        <v>3</v>
      </c>
      <c r="D291">
        <v>1</v>
      </c>
      <c r="E291">
        <v>1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 s="3">
        <v>-11.107980352735316</v>
      </c>
    </row>
    <row r="292" spans="1:49" x14ac:dyDescent="0.3">
      <c r="A292">
        <v>291</v>
      </c>
      <c r="B292" s="5" t="s">
        <v>339</v>
      </c>
      <c r="C292">
        <v>4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 s="3">
        <v>-11.380830750312763</v>
      </c>
    </row>
    <row r="293" spans="1:49" x14ac:dyDescent="0.3">
      <c r="A293">
        <v>292</v>
      </c>
      <c r="B293" s="5" t="s">
        <v>340</v>
      </c>
      <c r="C293">
        <v>3</v>
      </c>
      <c r="D293">
        <v>0</v>
      </c>
      <c r="E293">
        <v>1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 s="3">
        <v>-11.016939574947761</v>
      </c>
    </row>
    <row r="294" spans="1:49" x14ac:dyDescent="0.3">
      <c r="A294">
        <v>293</v>
      </c>
      <c r="B294" s="5" t="s">
        <v>341</v>
      </c>
      <c r="C294">
        <v>4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 s="3">
        <v>-11.89490812581578</v>
      </c>
    </row>
    <row r="295" spans="1:49" x14ac:dyDescent="0.3">
      <c r="A295">
        <v>294</v>
      </c>
      <c r="B295" s="5" t="s">
        <v>342</v>
      </c>
      <c r="C295">
        <v>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 s="3">
        <v>-11.89145078735992</v>
      </c>
    </row>
    <row r="296" spans="1:49" x14ac:dyDescent="0.3">
      <c r="A296">
        <v>295</v>
      </c>
      <c r="B296" s="5" t="s">
        <v>343</v>
      </c>
      <c r="C296">
        <v>3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 s="3">
        <v>-11.316518022438183</v>
      </c>
    </row>
    <row r="297" spans="1:49" x14ac:dyDescent="0.3">
      <c r="A297">
        <v>296</v>
      </c>
      <c r="B297" s="5" t="s">
        <v>344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 s="3">
        <v>-10.659072940174882</v>
      </c>
    </row>
    <row r="298" spans="1:49" x14ac:dyDescent="0.3">
      <c r="A298">
        <v>297</v>
      </c>
      <c r="B298" s="5" t="s">
        <v>345</v>
      </c>
      <c r="C298">
        <v>3</v>
      </c>
      <c r="D298">
        <v>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 s="3">
        <v>-11.789100542896458</v>
      </c>
    </row>
    <row r="299" spans="1:49" x14ac:dyDescent="0.3">
      <c r="A299">
        <v>298</v>
      </c>
      <c r="B299" s="5" t="s">
        <v>346</v>
      </c>
      <c r="C299">
        <v>2</v>
      </c>
      <c r="D299">
        <v>3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 s="3">
        <v>-11.944515241680326</v>
      </c>
    </row>
    <row r="300" spans="1:49" x14ac:dyDescent="0.3">
      <c r="A300">
        <v>299</v>
      </c>
      <c r="B300" s="5" t="s">
        <v>347</v>
      </c>
      <c r="C300">
        <v>3</v>
      </c>
      <c r="D300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 s="3">
        <v>-11.781307354702426</v>
      </c>
    </row>
    <row r="301" spans="1:49" x14ac:dyDescent="0.3">
      <c r="A301">
        <v>300</v>
      </c>
      <c r="B301" s="5" t="s">
        <v>348</v>
      </c>
      <c r="C301">
        <v>2</v>
      </c>
      <c r="D301">
        <v>2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 s="3">
        <v>-11.941771499112068</v>
      </c>
    </row>
    <row r="302" spans="1:49" x14ac:dyDescent="0.3">
      <c r="A302">
        <v>301</v>
      </c>
      <c r="B302" s="5" t="s">
        <v>349</v>
      </c>
      <c r="C302">
        <v>4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 s="3">
        <v>-11.68877712860872</v>
      </c>
    </row>
    <row r="303" spans="1:49" x14ac:dyDescent="0.3">
      <c r="A303">
        <v>302</v>
      </c>
      <c r="B303" s="5" t="s">
        <v>350</v>
      </c>
      <c r="C303">
        <v>3</v>
      </c>
      <c r="D303">
        <v>1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 s="3">
        <v>-11.845500274072469</v>
      </c>
    </row>
    <row r="304" spans="1:49" x14ac:dyDescent="0.3">
      <c r="A304">
        <v>303</v>
      </c>
      <c r="B304" s="5" t="s">
        <v>351</v>
      </c>
      <c r="C304">
        <v>3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 s="3">
        <v>-11.824473687622039</v>
      </c>
    </row>
    <row r="305" spans="1:49" x14ac:dyDescent="0.3">
      <c r="A305">
        <v>304</v>
      </c>
      <c r="B305" s="5" t="s">
        <v>352</v>
      </c>
      <c r="C305">
        <v>3</v>
      </c>
      <c r="D305">
        <v>2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 s="3">
        <v>-11.550166930700552</v>
      </c>
    </row>
    <row r="306" spans="1:49" x14ac:dyDescent="0.3">
      <c r="A306">
        <v>305</v>
      </c>
      <c r="B306" s="5" t="s">
        <v>353</v>
      </c>
      <c r="C306">
        <v>4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 s="3">
        <v>-12.063090389422776</v>
      </c>
    </row>
    <row r="307" spans="1:49" x14ac:dyDescent="0.3">
      <c r="A307">
        <v>306</v>
      </c>
      <c r="B307" s="5" t="s">
        <v>354</v>
      </c>
      <c r="C307">
        <v>4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 s="3">
        <v>-11.509846433384464</v>
      </c>
    </row>
    <row r="308" spans="1:49" x14ac:dyDescent="0.3">
      <c r="A308">
        <v>307</v>
      </c>
      <c r="B308" s="5" t="s">
        <v>355</v>
      </c>
      <c r="C308">
        <v>2</v>
      </c>
      <c r="D308">
        <v>3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 s="3">
        <v>-13.75689795952179</v>
      </c>
    </row>
    <row r="309" spans="1:49" x14ac:dyDescent="0.3">
      <c r="A309">
        <v>308</v>
      </c>
      <c r="B309" s="5" t="s">
        <v>356</v>
      </c>
      <c r="C309">
        <v>3</v>
      </c>
      <c r="D309">
        <v>2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 s="3">
        <v>-13.740247837308216</v>
      </c>
    </row>
    <row r="310" spans="1:49" x14ac:dyDescent="0.3">
      <c r="A310">
        <v>309</v>
      </c>
      <c r="B310" s="5" t="s">
        <v>357</v>
      </c>
      <c r="C310">
        <v>4</v>
      </c>
      <c r="D310">
        <v>0</v>
      </c>
      <c r="E310">
        <v>2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 s="3">
        <v>-13.820087030477861</v>
      </c>
    </row>
    <row r="311" spans="1:49" x14ac:dyDescent="0.3">
      <c r="A311">
        <v>310</v>
      </c>
      <c r="B311" s="5" t="s">
        <v>358</v>
      </c>
      <c r="C311">
        <v>3</v>
      </c>
      <c r="D311">
        <v>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 s="3">
        <v>-13.987401309468353</v>
      </c>
    </row>
    <row r="312" spans="1:49" x14ac:dyDescent="0.3">
      <c r="A312">
        <v>311</v>
      </c>
      <c r="B312" s="5" t="s">
        <v>359</v>
      </c>
      <c r="C312">
        <v>4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 s="3">
        <v>-13.949557577238641</v>
      </c>
    </row>
    <row r="313" spans="1:49" x14ac:dyDescent="0.3">
      <c r="A313">
        <v>312</v>
      </c>
      <c r="B313" s="5" t="s">
        <v>360</v>
      </c>
      <c r="C313">
        <v>1</v>
      </c>
      <c r="D313">
        <v>3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 s="3">
        <v>-13.699188019445051</v>
      </c>
    </row>
    <row r="314" spans="1:49" x14ac:dyDescent="0.3">
      <c r="A314">
        <v>313</v>
      </c>
      <c r="B314" s="5" t="s">
        <v>361</v>
      </c>
      <c r="C314">
        <v>3</v>
      </c>
      <c r="D314">
        <v>3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 s="3">
        <v>-13.487560042696641</v>
      </c>
    </row>
    <row r="315" spans="1:49" x14ac:dyDescent="0.3">
      <c r="A315">
        <v>314</v>
      </c>
      <c r="B315" s="5" t="s">
        <v>362</v>
      </c>
      <c r="C315">
        <v>3</v>
      </c>
      <c r="D315">
        <v>2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 s="3">
        <v>-13.553679630045554</v>
      </c>
    </row>
    <row r="316" spans="1:49" x14ac:dyDescent="0.3">
      <c r="A316">
        <v>315</v>
      </c>
      <c r="B316" s="5" t="s">
        <v>363</v>
      </c>
      <c r="C316">
        <v>2</v>
      </c>
      <c r="D316">
        <v>2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 s="3">
        <v>-13.693775953611578</v>
      </c>
    </row>
    <row r="317" spans="1:49" x14ac:dyDescent="0.3">
      <c r="A317">
        <v>316</v>
      </c>
      <c r="B317" s="5" t="s">
        <v>364</v>
      </c>
      <c r="C317">
        <v>2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 s="3">
        <v>-13.788213158971875</v>
      </c>
    </row>
    <row r="318" spans="1:49" x14ac:dyDescent="0.3">
      <c r="A318">
        <v>317</v>
      </c>
      <c r="B318" s="5" t="s">
        <v>365</v>
      </c>
      <c r="C318">
        <v>2</v>
      </c>
      <c r="D318">
        <v>3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 s="3">
        <v>-13.802882916663972</v>
      </c>
    </row>
    <row r="319" spans="1:49" x14ac:dyDescent="0.3">
      <c r="A319">
        <v>318</v>
      </c>
      <c r="B319" s="5" t="s">
        <v>366</v>
      </c>
      <c r="C319">
        <v>4</v>
      </c>
      <c r="D319">
        <v>1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 s="3">
        <v>-13.55932180664704</v>
      </c>
    </row>
    <row r="320" spans="1:49" x14ac:dyDescent="0.3">
      <c r="A320">
        <v>319</v>
      </c>
      <c r="B320" s="5" t="s">
        <v>367</v>
      </c>
      <c r="C320">
        <v>3</v>
      </c>
      <c r="D320">
        <v>1</v>
      </c>
      <c r="E320">
        <v>2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 s="3">
        <v>-13.687093579461605</v>
      </c>
    </row>
    <row r="321" spans="1:49" x14ac:dyDescent="0.3">
      <c r="A321">
        <v>320</v>
      </c>
      <c r="B321" s="5" t="s">
        <v>368</v>
      </c>
      <c r="C321">
        <v>3</v>
      </c>
      <c r="D321">
        <v>0</v>
      </c>
      <c r="E321">
        <v>2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 s="3">
        <v>-13.774977661735464</v>
      </c>
    </row>
    <row r="322" spans="1:49" x14ac:dyDescent="0.3">
      <c r="A322">
        <v>321</v>
      </c>
      <c r="B322" s="5" t="s">
        <v>369</v>
      </c>
      <c r="C322">
        <v>3</v>
      </c>
      <c r="D322">
        <v>2</v>
      </c>
      <c r="E322">
        <v>1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 s="3">
        <v>-13.787447471262086</v>
      </c>
    </row>
    <row r="323" spans="1:49" x14ac:dyDescent="0.3">
      <c r="A323">
        <v>322</v>
      </c>
      <c r="B323" s="5" t="s">
        <v>370</v>
      </c>
      <c r="C323">
        <v>3</v>
      </c>
      <c r="D323">
        <v>1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 s="3">
        <v>-13.888891370573917</v>
      </c>
    </row>
    <row r="324" spans="1:49" x14ac:dyDescent="0.3">
      <c r="A324">
        <v>323</v>
      </c>
      <c r="B324" s="5" t="s">
        <v>371</v>
      </c>
      <c r="C324">
        <v>4</v>
      </c>
      <c r="D324">
        <v>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 s="3">
        <v>-14.097215671216755</v>
      </c>
    </row>
    <row r="325" spans="1:49" x14ac:dyDescent="0.3">
      <c r="A325">
        <v>324</v>
      </c>
      <c r="B325" s="5" t="s">
        <v>372</v>
      </c>
      <c r="C325">
        <v>4</v>
      </c>
      <c r="D325">
        <v>0</v>
      </c>
      <c r="E325">
        <v>2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 s="3">
        <v>-13.866133536315607</v>
      </c>
    </row>
    <row r="326" spans="1:49" x14ac:dyDescent="0.3">
      <c r="A326">
        <v>325</v>
      </c>
      <c r="B326" s="5" t="s">
        <v>373</v>
      </c>
      <c r="C326">
        <v>5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 s="3">
        <v>-14.197892879956639</v>
      </c>
    </row>
    <row r="327" spans="1:49" x14ac:dyDescent="0.3">
      <c r="A327">
        <v>326</v>
      </c>
      <c r="B327" s="5" t="s">
        <v>374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 s="4">
        <v>-5.9231765336879212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3FEC-D0F0-47E0-9177-CA88EC8A3DDA}">
  <dimension ref="A1:BC3"/>
  <sheetViews>
    <sheetView workbookViewId="0">
      <pane xSplit="1" topLeftCell="AM1" activePane="topRight" state="frozen"/>
      <selection pane="topRight" activeCell="G2" sqref="G2"/>
    </sheetView>
  </sheetViews>
  <sheetFormatPr defaultRowHeight="14.4" x14ac:dyDescent="0.3"/>
  <cols>
    <col min="54" max="54" width="9.77734375" bestFit="1" customWidth="1"/>
  </cols>
  <sheetData>
    <row r="1" spans="1:55" x14ac:dyDescent="0.3">
      <c r="A1" s="7" t="s">
        <v>375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8" t="s">
        <v>393</v>
      </c>
      <c r="AW1" s="8" t="s">
        <v>394</v>
      </c>
      <c r="AX1" s="8" t="s">
        <v>395</v>
      </c>
      <c r="AY1" s="8" t="s">
        <v>396</v>
      </c>
      <c r="AZ1" s="8" t="s">
        <v>477</v>
      </c>
      <c r="BA1" s="8" t="s">
        <v>478</v>
      </c>
      <c r="BB1" s="8" t="s">
        <v>479</v>
      </c>
      <c r="BC1" s="8" t="s">
        <v>406</v>
      </c>
    </row>
    <row r="2" spans="1:55" x14ac:dyDescent="0.3">
      <c r="A2" t="s">
        <v>376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-1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">
      <c r="A3" t="s">
        <v>377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3</v>
      </c>
      <c r="Q3">
        <v>7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2</v>
      </c>
      <c r="AA3">
        <v>1</v>
      </c>
      <c r="AB3">
        <v>1</v>
      </c>
      <c r="AC3">
        <v>1</v>
      </c>
      <c r="AD3">
        <v>1</v>
      </c>
      <c r="AE3">
        <v>7</v>
      </c>
      <c r="AF3">
        <v>1</v>
      </c>
      <c r="AG3">
        <v>1</v>
      </c>
      <c r="AH3">
        <v>2</v>
      </c>
      <c r="AI3">
        <v>1</v>
      </c>
      <c r="AJ3">
        <v>2</v>
      </c>
      <c r="AK3">
        <v>1</v>
      </c>
      <c r="AL3">
        <v>7</v>
      </c>
      <c r="AM3">
        <v>2</v>
      </c>
      <c r="AN3">
        <v>1</v>
      </c>
      <c r="AO3">
        <v>1</v>
      </c>
      <c r="AP3">
        <v>2</v>
      </c>
      <c r="AQ3">
        <v>2</v>
      </c>
      <c r="AR3">
        <v>7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F788-31C4-4756-8C10-FBA553BEDA6D}">
  <dimension ref="A1:BC11"/>
  <sheetViews>
    <sheetView topLeftCell="AF1" workbookViewId="0">
      <selection activeCell="BC1" sqref="BC1"/>
    </sheetView>
  </sheetViews>
  <sheetFormatPr defaultRowHeight="14.4" x14ac:dyDescent="0.3"/>
  <sheetData>
    <row r="1" spans="1:55" x14ac:dyDescent="0.3">
      <c r="A1" s="7" t="s">
        <v>375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8" t="s">
        <v>393</v>
      </c>
      <c r="AW1" s="8" t="s">
        <v>394</v>
      </c>
      <c r="AX1" s="8" t="s">
        <v>395</v>
      </c>
      <c r="AY1" s="8" t="s">
        <v>396</v>
      </c>
      <c r="AZ1" s="8" t="s">
        <v>477</v>
      </c>
      <c r="BA1" s="8" t="s">
        <v>478</v>
      </c>
      <c r="BB1" s="8" t="s">
        <v>479</v>
      </c>
      <c r="BC1" s="8" t="s">
        <v>406</v>
      </c>
    </row>
    <row r="2" spans="1:55" x14ac:dyDescent="0.3">
      <c r="A2" t="s">
        <v>376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-1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">
      <c r="A3" t="s">
        <v>377</v>
      </c>
      <c r="B3">
        <f>$C$11</f>
        <v>7</v>
      </c>
      <c r="C3">
        <f t="shared" ref="C3:Q3" si="0">$C$11</f>
        <v>7</v>
      </c>
      <c r="D3">
        <f t="shared" si="0"/>
        <v>7</v>
      </c>
      <c r="E3">
        <f t="shared" si="0"/>
        <v>7</v>
      </c>
      <c r="F3">
        <f t="shared" si="0"/>
        <v>7</v>
      </c>
      <c r="G3">
        <f t="shared" si="0"/>
        <v>7</v>
      </c>
      <c r="H3">
        <f t="shared" si="0"/>
        <v>7</v>
      </c>
      <c r="I3">
        <f t="shared" si="0"/>
        <v>7</v>
      </c>
      <c r="J3">
        <f t="shared" si="0"/>
        <v>7</v>
      </c>
      <c r="K3">
        <f t="shared" si="0"/>
        <v>7</v>
      </c>
      <c r="L3">
        <f t="shared" si="0"/>
        <v>7</v>
      </c>
      <c r="M3">
        <f t="shared" si="0"/>
        <v>7</v>
      </c>
      <c r="N3">
        <f t="shared" si="0"/>
        <v>7</v>
      </c>
      <c r="O3">
        <f t="shared" si="0"/>
        <v>7</v>
      </c>
      <c r="P3">
        <v>3</v>
      </c>
      <c r="Q3">
        <f t="shared" si="0"/>
        <v>7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2</v>
      </c>
      <c r="AA3">
        <v>1</v>
      </c>
      <c r="AB3">
        <v>1</v>
      </c>
      <c r="AC3">
        <v>1</v>
      </c>
      <c r="AD3">
        <v>1</v>
      </c>
      <c r="AE3">
        <f t="shared" ref="AE3" si="1">$C$11</f>
        <v>7</v>
      </c>
      <c r="AF3">
        <v>1</v>
      </c>
      <c r="AG3">
        <v>1</v>
      </c>
      <c r="AH3">
        <v>2</v>
      </c>
      <c r="AI3">
        <v>1</v>
      </c>
      <c r="AJ3">
        <v>2</v>
      </c>
      <c r="AK3">
        <v>1</v>
      </c>
      <c r="AL3">
        <f t="shared" ref="AL3" si="2">$C$11</f>
        <v>7</v>
      </c>
      <c r="AM3">
        <v>2</v>
      </c>
      <c r="AN3">
        <v>1</v>
      </c>
      <c r="AO3">
        <v>1</v>
      </c>
      <c r="AP3">
        <v>2</v>
      </c>
      <c r="AQ3">
        <v>2</v>
      </c>
      <c r="AR3">
        <f t="shared" ref="AR3" si="3">$C$11</f>
        <v>7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</row>
    <row r="11" spans="1:55" x14ac:dyDescent="0.3">
      <c r="B11" t="s">
        <v>413</v>
      </c>
      <c r="C1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5A9A-B88B-4147-867B-D7F429A1B332}">
  <dimension ref="A1:BL172"/>
  <sheetViews>
    <sheetView topLeftCell="B1" workbookViewId="0">
      <pane ySplit="1" topLeftCell="A109" activePane="bottomLeft" state="frozen"/>
      <selection pane="bottomLeft" activeCell="A3" sqref="A3:BD120"/>
    </sheetView>
  </sheetViews>
  <sheetFormatPr defaultRowHeight="14.4" x14ac:dyDescent="0.3"/>
  <cols>
    <col min="1" max="1" width="33" bestFit="1" customWidth="1"/>
    <col min="54" max="54" width="9.77734375" bestFit="1" customWidth="1"/>
    <col min="63" max="63" width="10.77734375" bestFit="1" customWidth="1"/>
  </cols>
  <sheetData>
    <row r="1" spans="1:64" x14ac:dyDescent="0.3">
      <c r="A1" s="7" t="s">
        <v>378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" t="s">
        <v>15</v>
      </c>
      <c r="Q1" s="1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5" t="s">
        <v>30</v>
      </c>
      <c r="AF1" s="1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2" t="s">
        <v>36</v>
      </c>
      <c r="AL1" s="1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5" t="s">
        <v>43</v>
      </c>
      <c r="AS1" s="1" t="s">
        <v>44</v>
      </c>
      <c r="AT1" s="12" t="s">
        <v>45</v>
      </c>
      <c r="AU1" s="12" t="s">
        <v>46</v>
      </c>
      <c r="AV1" s="8" t="s">
        <v>393</v>
      </c>
      <c r="AW1" s="8" t="s">
        <v>394</v>
      </c>
      <c r="AX1" s="8" t="s">
        <v>395</v>
      </c>
      <c r="AY1" s="8" t="s">
        <v>396</v>
      </c>
      <c r="AZ1" s="8" t="s">
        <v>477</v>
      </c>
      <c r="BA1" s="8" t="s">
        <v>478</v>
      </c>
      <c r="BB1" s="8" t="s">
        <v>479</v>
      </c>
      <c r="BC1" s="8" t="s">
        <v>406</v>
      </c>
      <c r="BD1" s="8" t="s">
        <v>397</v>
      </c>
      <c r="BK1" s="10" t="s">
        <v>412</v>
      </c>
    </row>
    <row r="2" spans="1:64" x14ac:dyDescent="0.3">
      <c r="A2" s="10" t="s">
        <v>398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K2" t="s">
        <v>413</v>
      </c>
      <c r="BL2">
        <v>7</v>
      </c>
    </row>
    <row r="3" spans="1:64" x14ac:dyDescent="0.3">
      <c r="A3" t="s">
        <v>391</v>
      </c>
      <c r="B3">
        <v>0.75549999999999995</v>
      </c>
      <c r="C3">
        <v>0.29659999999999997</v>
      </c>
      <c r="D3">
        <v>-0.59599999999999997</v>
      </c>
      <c r="E3">
        <v>-0.3679</v>
      </c>
      <c r="F3">
        <v>1.0429999999999999</v>
      </c>
      <c r="G3">
        <v>0.66</v>
      </c>
      <c r="H3">
        <v>0.3327</v>
      </c>
      <c r="I3">
        <v>-0.39439999999999997</v>
      </c>
      <c r="J3">
        <v>-0.98260000000000003</v>
      </c>
      <c r="K3">
        <v>0.63170000000000004</v>
      </c>
      <c r="L3">
        <v>2.0941999999999998</v>
      </c>
      <c r="M3">
        <v>1.1154999999999999</v>
      </c>
      <c r="N3">
        <v>-0.19220000000000001</v>
      </c>
      <c r="O3">
        <v>-0.88449999999999995</v>
      </c>
      <c r="P3">
        <v>3.2423999999999999</v>
      </c>
      <c r="Q3">
        <v>5.1623999999999999</v>
      </c>
      <c r="R3">
        <v>3.2534999999999998</v>
      </c>
      <c r="S3">
        <v>2.8589000000000002</v>
      </c>
      <c r="T3">
        <v>2.9058999999999999</v>
      </c>
      <c r="U3">
        <v>2.3902000000000001</v>
      </c>
      <c r="V3">
        <v>1.4258999999999999</v>
      </c>
      <c r="W3">
        <v>1.5577000000000001</v>
      </c>
      <c r="X3">
        <v>0.67410000000000003</v>
      </c>
      <c r="Y3">
        <v>-1.01E-2</v>
      </c>
      <c r="Z3">
        <v>3.3490000000000002</v>
      </c>
      <c r="AA3">
        <v>2.7393999999999998</v>
      </c>
      <c r="AB3">
        <v>2.0377999999999998</v>
      </c>
      <c r="AC3">
        <v>0.84819999999999995</v>
      </c>
      <c r="AD3">
        <v>-0.40839999999999999</v>
      </c>
      <c r="AE3">
        <v>4.3384</v>
      </c>
      <c r="AF3">
        <v>4.8467000000000002</v>
      </c>
      <c r="AG3">
        <v>2.6918000000000002</v>
      </c>
      <c r="AH3">
        <v>1.9462999999999999</v>
      </c>
      <c r="AI3">
        <v>1.1265000000000001</v>
      </c>
      <c r="AJ3">
        <v>2.4933999999999998</v>
      </c>
      <c r="AK3">
        <v>4.2831999999999999</v>
      </c>
      <c r="AL3">
        <v>1.9911000000000001</v>
      </c>
      <c r="AM3">
        <v>2.7999000000000001</v>
      </c>
      <c r="AN3">
        <v>0.85389999999999999</v>
      </c>
      <c r="AO3">
        <v>2.1850999999999998</v>
      </c>
      <c r="AP3">
        <v>2.3997999999999999</v>
      </c>
      <c r="AQ3">
        <v>2.0415999999999999</v>
      </c>
      <c r="AR3">
        <v>0.92159999999999997</v>
      </c>
      <c r="AS3">
        <v>0.8881</v>
      </c>
      <c r="AT3">
        <v>7.5656999999999996</v>
      </c>
      <c r="AU3">
        <v>6.4675000000000002</v>
      </c>
      <c r="BD3">
        <f>EXP(BL9/BL11)</f>
        <v>7.9175538139811419</v>
      </c>
      <c r="BK3" t="s">
        <v>418</v>
      </c>
      <c r="BL3">
        <v>1</v>
      </c>
    </row>
    <row r="4" spans="1:64" x14ac:dyDescent="0.3">
      <c r="A4" t="s">
        <v>392</v>
      </c>
      <c r="B4">
        <v>-0.92179999999999995</v>
      </c>
      <c r="C4">
        <v>-0.57799999999999996</v>
      </c>
      <c r="D4">
        <v>0.11890000000000001</v>
      </c>
      <c r="E4">
        <v>0.64949999999999997</v>
      </c>
      <c r="F4">
        <v>-1.4953000000000001</v>
      </c>
      <c r="G4">
        <v>-1.2000999999999999</v>
      </c>
      <c r="H4">
        <v>-1.0307999999999999</v>
      </c>
      <c r="I4">
        <v>-0.76459999999999995</v>
      </c>
      <c r="J4">
        <v>-0.40799999999999997</v>
      </c>
      <c r="K4">
        <v>-0.73319999999999996</v>
      </c>
      <c r="L4">
        <v>-1.2531000000000001</v>
      </c>
      <c r="M4">
        <v>-1.2616000000000001</v>
      </c>
      <c r="N4">
        <v>-0.85299999999999998</v>
      </c>
      <c r="O4">
        <v>-2.7400000000000001E-2</v>
      </c>
      <c r="P4">
        <v>-2.2475999999999998</v>
      </c>
      <c r="Q4">
        <v>-2.5461</v>
      </c>
      <c r="R4">
        <v>-2.6907000000000001</v>
      </c>
      <c r="S4">
        <v>-1.9664999999999999</v>
      </c>
      <c r="T4">
        <v>-2.1021000000000001</v>
      </c>
      <c r="U4">
        <v>-2.6198999999999999</v>
      </c>
      <c r="V4">
        <v>-2.1181999999999999</v>
      </c>
      <c r="W4">
        <v>-1.5840000000000001</v>
      </c>
      <c r="X4">
        <v>-0.97499999999999998</v>
      </c>
      <c r="Y4">
        <v>-0.32719999999999999</v>
      </c>
      <c r="Z4">
        <v>-2.2639999999999998</v>
      </c>
      <c r="AA4">
        <v>-1.986</v>
      </c>
      <c r="AB4">
        <v>-1.2689999999999999</v>
      </c>
      <c r="AC4">
        <v>-0.999</v>
      </c>
      <c r="AD4">
        <v>-0.33239999999999997</v>
      </c>
      <c r="AE4">
        <v>-2.8635999999999999</v>
      </c>
      <c r="AF4">
        <v>-4.2596999999999996</v>
      </c>
      <c r="AG4">
        <v>-3.5608</v>
      </c>
      <c r="AH4">
        <v>-2.2536999999999998</v>
      </c>
      <c r="AI4">
        <v>-1.4829000000000001</v>
      </c>
      <c r="AJ4">
        <v>-2.7458999999999998</v>
      </c>
      <c r="AK4">
        <v>-3.9150999999999998</v>
      </c>
      <c r="AL4">
        <v>-1.6649</v>
      </c>
      <c r="AM4">
        <v>-3.7227000000000001</v>
      </c>
      <c r="AN4">
        <v>-2.8721000000000001</v>
      </c>
      <c r="AO4">
        <v>-2.5878999999999999</v>
      </c>
      <c r="AP4">
        <v>-2.6522000000000001</v>
      </c>
      <c r="AQ4">
        <v>-2.0280999999999998</v>
      </c>
      <c r="AR4">
        <v>-0.68300000000000005</v>
      </c>
      <c r="AS4">
        <v>-1.9548000000000001</v>
      </c>
      <c r="AT4">
        <v>-6.6058000000000003</v>
      </c>
      <c r="AU4">
        <v>-6.4340000000000002</v>
      </c>
      <c r="BD4">
        <f>-EXP(BL10/BL12)</f>
        <v>-3.7438595621075401</v>
      </c>
      <c r="BK4" t="s">
        <v>419</v>
      </c>
      <c r="BL4">
        <v>7</v>
      </c>
    </row>
    <row r="5" spans="1:64" x14ac:dyDescent="0.3">
      <c r="A5" t="s">
        <v>400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BD5">
        <f>BL2</f>
        <v>7</v>
      </c>
      <c r="BK5" t="s">
        <v>420</v>
      </c>
      <c r="BL5">
        <v>0</v>
      </c>
    </row>
    <row r="6" spans="1:64" x14ac:dyDescent="0.3">
      <c r="A6" t="s">
        <v>401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BD6">
        <v>-1</v>
      </c>
      <c r="BK6" t="s">
        <v>421</v>
      </c>
      <c r="BL6">
        <v>2</v>
      </c>
    </row>
    <row r="7" spans="1:64" x14ac:dyDescent="0.3">
      <c r="A7" t="s">
        <v>411</v>
      </c>
      <c r="AF7">
        <v>1</v>
      </c>
      <c r="AK7">
        <v>1</v>
      </c>
      <c r="AT7">
        <v>1</v>
      </c>
      <c r="AU7">
        <v>1</v>
      </c>
      <c r="BD7">
        <v>1</v>
      </c>
      <c r="BK7" t="s">
        <v>422</v>
      </c>
      <c r="BL7">
        <v>6</v>
      </c>
    </row>
    <row r="8" spans="1:64" x14ac:dyDescent="0.3">
      <c r="A8" t="s">
        <v>424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7</v>
      </c>
      <c r="AG8">
        <v>1</v>
      </c>
      <c r="AH8">
        <v>1</v>
      </c>
      <c r="AI8">
        <v>1</v>
      </c>
      <c r="AJ8">
        <v>1</v>
      </c>
      <c r="AK8">
        <v>7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7</v>
      </c>
      <c r="AU8">
        <v>7</v>
      </c>
      <c r="BD8">
        <f>BL2</f>
        <v>7</v>
      </c>
      <c r="BK8" t="s">
        <v>423</v>
      </c>
      <c r="BL8">
        <v>6</v>
      </c>
    </row>
    <row r="9" spans="1:64" x14ac:dyDescent="0.3">
      <c r="A9" t="s">
        <v>488</v>
      </c>
      <c r="B9">
        <f>B$140</f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-2</v>
      </c>
      <c r="AG9">
        <v>-1</v>
      </c>
      <c r="AH9">
        <v>-1</v>
      </c>
      <c r="AI9">
        <v>-1</v>
      </c>
      <c r="AJ9">
        <v>-1</v>
      </c>
      <c r="AK9">
        <v>-2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-2</v>
      </c>
      <c r="AU9">
        <v>-2</v>
      </c>
      <c r="AV9">
        <v>2</v>
      </c>
      <c r="BD9">
        <v>0</v>
      </c>
      <c r="BK9" t="s">
        <v>414</v>
      </c>
      <c r="BL9">
        <v>298.14999999999998</v>
      </c>
    </row>
    <row r="10" spans="1:64" x14ac:dyDescent="0.3">
      <c r="A10" t="s">
        <v>489</v>
      </c>
      <c r="B10">
        <v>-1</v>
      </c>
      <c r="C10">
        <f>C$140</f>
        <v>0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-2</v>
      </c>
      <c r="AG10">
        <v>-1</v>
      </c>
      <c r="AH10">
        <v>-1</v>
      </c>
      <c r="AI10">
        <v>-1</v>
      </c>
      <c r="AJ10">
        <v>-1</v>
      </c>
      <c r="AK10">
        <v>-2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-2</v>
      </c>
      <c r="AU10">
        <v>-2</v>
      </c>
      <c r="AV10">
        <v>2</v>
      </c>
      <c r="BD10">
        <v>0</v>
      </c>
      <c r="BK10" t="s">
        <v>415</v>
      </c>
      <c r="BL10">
        <v>323.14999999999998</v>
      </c>
    </row>
    <row r="11" spans="1:64" x14ac:dyDescent="0.3">
      <c r="A11" t="s">
        <v>490</v>
      </c>
      <c r="B11">
        <v>-1</v>
      </c>
      <c r="C11">
        <v>-1</v>
      </c>
      <c r="D11">
        <f>D$140</f>
        <v>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-2</v>
      </c>
      <c r="AG11">
        <v>-1</v>
      </c>
      <c r="AH11">
        <v>-1</v>
      </c>
      <c r="AI11">
        <v>-1</v>
      </c>
      <c r="AJ11">
        <v>-1</v>
      </c>
      <c r="AK11">
        <v>-2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-2</v>
      </c>
      <c r="AU11">
        <v>-2</v>
      </c>
      <c r="AV11">
        <v>2</v>
      </c>
      <c r="BD11">
        <v>0</v>
      </c>
      <c r="BK11" t="s">
        <v>416</v>
      </c>
      <c r="BL11">
        <v>144.0977</v>
      </c>
    </row>
    <row r="12" spans="1:64" x14ac:dyDescent="0.3">
      <c r="A12" t="s">
        <v>491</v>
      </c>
      <c r="B12">
        <v>-1</v>
      </c>
      <c r="C12">
        <v>-1</v>
      </c>
      <c r="D12">
        <v>-1</v>
      </c>
      <c r="E12">
        <f>E$140</f>
        <v>2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-2</v>
      </c>
      <c r="AG12">
        <v>-1</v>
      </c>
      <c r="AH12">
        <v>-1</v>
      </c>
      <c r="AI12">
        <v>-1</v>
      </c>
      <c r="AJ12">
        <v>-1</v>
      </c>
      <c r="AK12">
        <v>-2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-2</v>
      </c>
      <c r="AU12">
        <v>-2</v>
      </c>
      <c r="AV12">
        <v>2</v>
      </c>
      <c r="BD12">
        <v>0</v>
      </c>
      <c r="BK12" t="s">
        <v>417</v>
      </c>
      <c r="BL12">
        <v>244.78890000000001</v>
      </c>
    </row>
    <row r="13" spans="1:64" x14ac:dyDescent="0.3">
      <c r="A13" t="s">
        <v>492</v>
      </c>
      <c r="B13">
        <v>-1</v>
      </c>
      <c r="C13">
        <v>-1</v>
      </c>
      <c r="D13">
        <v>-1</v>
      </c>
      <c r="E13">
        <v>-1</v>
      </c>
      <c r="F13">
        <f>F$140</f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-2</v>
      </c>
      <c r="AG13">
        <v>-1</v>
      </c>
      <c r="AH13">
        <v>-1</v>
      </c>
      <c r="AI13">
        <v>-1</v>
      </c>
      <c r="AJ13">
        <v>-1</v>
      </c>
      <c r="AK13">
        <v>-2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-2</v>
      </c>
      <c r="AU13">
        <v>-2</v>
      </c>
      <c r="AV13">
        <v>2</v>
      </c>
      <c r="BD13">
        <v>0</v>
      </c>
      <c r="BK13" t="s">
        <v>549</v>
      </c>
      <c r="BL13">
        <v>150.02180000000001</v>
      </c>
    </row>
    <row r="14" spans="1:64" x14ac:dyDescent="0.3">
      <c r="A14" t="s">
        <v>493</v>
      </c>
      <c r="B14">
        <v>-1</v>
      </c>
      <c r="C14">
        <v>-1</v>
      </c>
      <c r="D14">
        <v>-1</v>
      </c>
      <c r="E14">
        <v>-1</v>
      </c>
      <c r="F14">
        <v>-1</v>
      </c>
      <c r="G14">
        <f>G$140</f>
        <v>0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-2</v>
      </c>
      <c r="AG14">
        <v>-1</v>
      </c>
      <c r="AH14">
        <v>-1</v>
      </c>
      <c r="AI14">
        <v>-1</v>
      </c>
      <c r="AJ14">
        <v>-1</v>
      </c>
      <c r="AK14">
        <v>-2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-2</v>
      </c>
      <c r="AU14">
        <v>-2</v>
      </c>
      <c r="AV14">
        <v>2</v>
      </c>
      <c r="BD14">
        <v>0</v>
      </c>
      <c r="BK14" t="s">
        <v>548</v>
      </c>
      <c r="BL14">
        <v>252</v>
      </c>
    </row>
    <row r="15" spans="1:64" x14ac:dyDescent="0.3">
      <c r="A15" t="s">
        <v>494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f>H$140</f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-2</v>
      </c>
      <c r="AG15">
        <v>-1</v>
      </c>
      <c r="AH15">
        <v>-1</v>
      </c>
      <c r="AI15">
        <v>-1</v>
      </c>
      <c r="AJ15">
        <v>-1</v>
      </c>
      <c r="AK15">
        <v>-2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-2</v>
      </c>
      <c r="AU15">
        <v>-2</v>
      </c>
      <c r="AV15">
        <v>2</v>
      </c>
      <c r="BD15">
        <v>0</v>
      </c>
      <c r="BK15" t="s">
        <v>550</v>
      </c>
      <c r="BL15">
        <v>0.752</v>
      </c>
    </row>
    <row r="16" spans="1:64" x14ac:dyDescent="0.3">
      <c r="A16" t="s">
        <v>495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f>I$140</f>
        <v>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-2</v>
      </c>
      <c r="AG16">
        <v>-1</v>
      </c>
      <c r="AH16">
        <v>-1</v>
      </c>
      <c r="AI16">
        <v>-1</v>
      </c>
      <c r="AJ16">
        <v>-1</v>
      </c>
      <c r="AK16">
        <v>-2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-2</v>
      </c>
      <c r="AU16">
        <v>-2</v>
      </c>
      <c r="AV16">
        <v>2</v>
      </c>
      <c r="BD16">
        <v>0</v>
      </c>
      <c r="BK16" t="s">
        <v>551</v>
      </c>
      <c r="BL16">
        <v>3</v>
      </c>
    </row>
    <row r="17" spans="1:64" x14ac:dyDescent="0.3">
      <c r="A17" t="s">
        <v>496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f>J$140</f>
        <v>2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-2</v>
      </c>
      <c r="AG17">
        <v>-1</v>
      </c>
      <c r="AH17">
        <v>-1</v>
      </c>
      <c r="AI17">
        <v>-1</v>
      </c>
      <c r="AJ17">
        <v>-1</v>
      </c>
      <c r="AK17">
        <v>-2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-2</v>
      </c>
      <c r="AU17">
        <v>-2</v>
      </c>
      <c r="AV17">
        <v>2</v>
      </c>
      <c r="BD17">
        <v>0</v>
      </c>
      <c r="BK17" t="s">
        <v>552</v>
      </c>
      <c r="BL17">
        <v>-3</v>
      </c>
    </row>
    <row r="18" spans="1:64" x14ac:dyDescent="0.3">
      <c r="A18" t="s">
        <v>497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f>K$140</f>
        <v>0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-2</v>
      </c>
      <c r="AG18">
        <v>-1</v>
      </c>
      <c r="AH18">
        <v>-1</v>
      </c>
      <c r="AI18">
        <v>-1</v>
      </c>
      <c r="AJ18">
        <v>-1</v>
      </c>
      <c r="AK18">
        <v>-2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-2</v>
      </c>
      <c r="AU18">
        <v>-2</v>
      </c>
      <c r="AV18">
        <v>2</v>
      </c>
      <c r="BD18">
        <v>0</v>
      </c>
      <c r="BK18" t="s">
        <v>553</v>
      </c>
      <c r="BL18">
        <v>1.9372</v>
      </c>
    </row>
    <row r="19" spans="1:64" x14ac:dyDescent="0.3">
      <c r="A19" t="s">
        <v>498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f>L$140</f>
        <v>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-2</v>
      </c>
      <c r="AG19">
        <v>-1</v>
      </c>
      <c r="AH19">
        <v>-1</v>
      </c>
      <c r="AI19">
        <v>-1</v>
      </c>
      <c r="AJ19">
        <v>-1</v>
      </c>
      <c r="AK19">
        <v>-2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-2</v>
      </c>
      <c r="AU19">
        <v>-2</v>
      </c>
      <c r="AV19">
        <v>2</v>
      </c>
      <c r="BD19">
        <v>0</v>
      </c>
      <c r="BK19" t="s">
        <v>554</v>
      </c>
      <c r="BL19">
        <v>1.6000000000000001E-3</v>
      </c>
    </row>
    <row r="20" spans="1:64" x14ac:dyDescent="0.3">
      <c r="A20" t="s">
        <v>499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f>M$140</f>
        <v>0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-2</v>
      </c>
      <c r="AG20">
        <v>-1</v>
      </c>
      <c r="AH20">
        <v>-1</v>
      </c>
      <c r="AI20">
        <v>-1</v>
      </c>
      <c r="AJ20">
        <v>-1</v>
      </c>
      <c r="AK20">
        <v>-2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-2</v>
      </c>
      <c r="AU20">
        <v>-2</v>
      </c>
      <c r="AV20">
        <v>2</v>
      </c>
      <c r="BD20">
        <v>0</v>
      </c>
      <c r="BK20" t="s">
        <v>537</v>
      </c>
      <c r="BL20">
        <v>100</v>
      </c>
    </row>
    <row r="21" spans="1:64" x14ac:dyDescent="0.3">
      <c r="A21" t="s">
        <v>500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f>N$140</f>
        <v>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-2</v>
      </c>
      <c r="AG21">
        <v>-1</v>
      </c>
      <c r="AH21">
        <v>-1</v>
      </c>
      <c r="AI21">
        <v>-1</v>
      </c>
      <c r="AJ21">
        <v>-1</v>
      </c>
      <c r="AK21">
        <v>-2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-2</v>
      </c>
      <c r="AU21">
        <v>-2</v>
      </c>
      <c r="AV21">
        <v>2</v>
      </c>
      <c r="BD21">
        <v>0</v>
      </c>
    </row>
    <row r="22" spans="1:64" x14ac:dyDescent="0.3">
      <c r="A22" t="s">
        <v>501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f>O$140</f>
        <v>2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-2</v>
      </c>
      <c r="AG22">
        <v>-1</v>
      </c>
      <c r="AH22">
        <v>-1</v>
      </c>
      <c r="AI22">
        <v>-1</v>
      </c>
      <c r="AJ22">
        <v>-1</v>
      </c>
      <c r="AK22">
        <v>-2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-2</v>
      </c>
      <c r="AU22">
        <v>-2</v>
      </c>
      <c r="AV22">
        <v>2</v>
      </c>
      <c r="BD22">
        <v>0</v>
      </c>
    </row>
    <row r="23" spans="1:64" x14ac:dyDescent="0.3">
      <c r="A23" t="s">
        <v>502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f>P$140</f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-2</v>
      </c>
      <c r="AG23">
        <v>-1</v>
      </c>
      <c r="AH23">
        <v>-1</v>
      </c>
      <c r="AI23">
        <v>-1</v>
      </c>
      <c r="AJ23">
        <v>-1</v>
      </c>
      <c r="AK23">
        <v>-2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-2</v>
      </c>
      <c r="AU23">
        <v>-2</v>
      </c>
      <c r="AV23">
        <v>2</v>
      </c>
      <c r="BD23">
        <v>0</v>
      </c>
      <c r="BK23" t="s">
        <v>426</v>
      </c>
    </row>
    <row r="24" spans="1:64" x14ac:dyDescent="0.3">
      <c r="A24" t="s">
        <v>503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f>Q$140</f>
        <v>0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-2</v>
      </c>
      <c r="AG24">
        <v>-1</v>
      </c>
      <c r="AH24">
        <v>-1</v>
      </c>
      <c r="AI24">
        <v>-1</v>
      </c>
      <c r="AJ24">
        <v>-1</v>
      </c>
      <c r="AK24">
        <v>-2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-2</v>
      </c>
      <c r="AU24">
        <v>-2</v>
      </c>
      <c r="AV24">
        <v>2</v>
      </c>
      <c r="BD24">
        <v>0</v>
      </c>
      <c r="BK24" s="13" t="s">
        <v>425</v>
      </c>
    </row>
    <row r="25" spans="1:64" x14ac:dyDescent="0.3">
      <c r="A25" t="s">
        <v>504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f>R$140</f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-2</v>
      </c>
      <c r="AG25">
        <v>-1</v>
      </c>
      <c r="AH25">
        <v>-1</v>
      </c>
      <c r="AI25">
        <v>-1</v>
      </c>
      <c r="AJ25">
        <v>-1</v>
      </c>
      <c r="AK25">
        <v>-2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-2</v>
      </c>
      <c r="AU25">
        <v>-2</v>
      </c>
      <c r="AV25">
        <v>2</v>
      </c>
      <c r="BD25">
        <v>0</v>
      </c>
      <c r="BK25" s="14" t="s">
        <v>427</v>
      </c>
    </row>
    <row r="26" spans="1:64" x14ac:dyDescent="0.3">
      <c r="A26" t="s">
        <v>505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f>S$140</f>
        <v>0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-2</v>
      </c>
      <c r="AG26">
        <v>-1</v>
      </c>
      <c r="AH26">
        <v>-1</v>
      </c>
      <c r="AI26">
        <v>-1</v>
      </c>
      <c r="AJ26">
        <v>-1</v>
      </c>
      <c r="AK26">
        <v>-2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-2</v>
      </c>
      <c r="AU26">
        <v>-2</v>
      </c>
      <c r="AV26">
        <v>2</v>
      </c>
      <c r="BD26">
        <v>0</v>
      </c>
      <c r="BK26" t="s">
        <v>483</v>
      </c>
      <c r="BL26" t="s">
        <v>484</v>
      </c>
    </row>
    <row r="27" spans="1:64" x14ac:dyDescent="0.3">
      <c r="A27" t="s">
        <v>506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f>T$140</f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-2</v>
      </c>
      <c r="AG27">
        <v>-1</v>
      </c>
      <c r="AH27">
        <v>-1</v>
      </c>
      <c r="AI27">
        <v>-1</v>
      </c>
      <c r="AJ27">
        <v>-1</v>
      </c>
      <c r="AK27">
        <v>-2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-2</v>
      </c>
      <c r="AU27">
        <v>-2</v>
      </c>
      <c r="AV27">
        <v>2</v>
      </c>
      <c r="BD27">
        <v>0</v>
      </c>
      <c r="BK27" s="16" t="s">
        <v>485</v>
      </c>
    </row>
    <row r="28" spans="1:64" x14ac:dyDescent="0.3">
      <c r="A28" t="s">
        <v>507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f>U$140</f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-2</v>
      </c>
      <c r="AG28">
        <v>-1</v>
      </c>
      <c r="AH28">
        <v>-1</v>
      </c>
      <c r="AI28">
        <v>-1</v>
      </c>
      <c r="AJ28">
        <v>-1</v>
      </c>
      <c r="AK28">
        <v>-2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-2</v>
      </c>
      <c r="AU28">
        <v>-2</v>
      </c>
      <c r="AV28">
        <v>2</v>
      </c>
      <c r="BD28">
        <v>0</v>
      </c>
    </row>
    <row r="29" spans="1:64" x14ac:dyDescent="0.3">
      <c r="A29" t="s">
        <v>508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f>V$140</f>
        <v>0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-2</v>
      </c>
      <c r="AG29">
        <v>-1</v>
      </c>
      <c r="AH29">
        <v>-1</v>
      </c>
      <c r="AI29">
        <v>-1</v>
      </c>
      <c r="AJ29">
        <v>-1</v>
      </c>
      <c r="AK29">
        <v>-2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-2</v>
      </c>
      <c r="AU29">
        <v>-2</v>
      </c>
      <c r="AV29">
        <v>2</v>
      </c>
      <c r="BD29">
        <v>0</v>
      </c>
    </row>
    <row r="30" spans="1:64" x14ac:dyDescent="0.3">
      <c r="A30" t="s">
        <v>509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f>W$140</f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-2</v>
      </c>
      <c r="AG30">
        <v>-1</v>
      </c>
      <c r="AH30">
        <v>-1</v>
      </c>
      <c r="AI30">
        <v>-1</v>
      </c>
      <c r="AJ30">
        <v>-1</v>
      </c>
      <c r="AK30">
        <v>-2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-2</v>
      </c>
      <c r="AU30">
        <v>-2</v>
      </c>
      <c r="AV30">
        <v>2</v>
      </c>
      <c r="BD30">
        <v>0</v>
      </c>
    </row>
    <row r="31" spans="1:64" x14ac:dyDescent="0.3">
      <c r="A31" t="s">
        <v>510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f>X$140</f>
        <v>0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-2</v>
      </c>
      <c r="AG31">
        <v>-1</v>
      </c>
      <c r="AH31">
        <v>-1</v>
      </c>
      <c r="AI31">
        <v>-1</v>
      </c>
      <c r="AJ31">
        <v>-1</v>
      </c>
      <c r="AK31">
        <v>-2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-2</v>
      </c>
      <c r="AU31">
        <v>-2</v>
      </c>
      <c r="AV31">
        <v>2</v>
      </c>
      <c r="BD31">
        <v>0</v>
      </c>
    </row>
    <row r="32" spans="1:64" x14ac:dyDescent="0.3">
      <c r="A32" t="s">
        <v>511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f>Y$140</f>
        <v>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-2</v>
      </c>
      <c r="AG32">
        <v>-1</v>
      </c>
      <c r="AH32">
        <v>-1</v>
      </c>
      <c r="AI32">
        <v>-1</v>
      </c>
      <c r="AJ32">
        <v>-1</v>
      </c>
      <c r="AK32">
        <v>-2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-2</v>
      </c>
      <c r="AU32">
        <v>-2</v>
      </c>
      <c r="AV32">
        <v>2</v>
      </c>
      <c r="BD32">
        <v>0</v>
      </c>
    </row>
    <row r="33" spans="1:56" x14ac:dyDescent="0.3">
      <c r="A33" t="s">
        <v>512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f>Z$140</f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-2</v>
      </c>
      <c r="AG33">
        <v>-1</v>
      </c>
      <c r="AH33">
        <v>-1</v>
      </c>
      <c r="AI33">
        <v>-1</v>
      </c>
      <c r="AJ33">
        <v>-1</v>
      </c>
      <c r="AK33">
        <v>-2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-2</v>
      </c>
      <c r="AU33">
        <v>-2</v>
      </c>
      <c r="AV33">
        <v>2</v>
      </c>
      <c r="BD33">
        <v>0</v>
      </c>
    </row>
    <row r="34" spans="1:56" x14ac:dyDescent="0.3">
      <c r="A34" t="s">
        <v>513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f>AA$140</f>
        <v>-1</v>
      </c>
      <c r="AB34">
        <v>-1</v>
      </c>
      <c r="AC34">
        <v>-1</v>
      </c>
      <c r="AD34">
        <v>-1</v>
      </c>
      <c r="AE34">
        <v>-1</v>
      </c>
      <c r="AF34">
        <v>-2</v>
      </c>
      <c r="AG34">
        <v>-1</v>
      </c>
      <c r="AH34">
        <v>-1</v>
      </c>
      <c r="AI34">
        <v>-1</v>
      </c>
      <c r="AJ34">
        <v>-1</v>
      </c>
      <c r="AK34">
        <v>-2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-2</v>
      </c>
      <c r="AU34">
        <v>-2</v>
      </c>
      <c r="AV34">
        <v>2</v>
      </c>
      <c r="BD34">
        <v>0</v>
      </c>
    </row>
    <row r="35" spans="1:56" x14ac:dyDescent="0.3">
      <c r="A35" t="s">
        <v>514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f>AB$140</f>
        <v>0</v>
      </c>
      <c r="AC35">
        <v>-1</v>
      </c>
      <c r="AD35">
        <v>-1</v>
      </c>
      <c r="AE35">
        <v>-1</v>
      </c>
      <c r="AF35">
        <v>-2</v>
      </c>
      <c r="AG35">
        <v>-1</v>
      </c>
      <c r="AH35">
        <v>-1</v>
      </c>
      <c r="AI35">
        <v>-1</v>
      </c>
      <c r="AJ35">
        <v>-1</v>
      </c>
      <c r="AK35">
        <v>-2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-2</v>
      </c>
      <c r="AU35">
        <v>-2</v>
      </c>
      <c r="AV35">
        <v>2</v>
      </c>
      <c r="BD35">
        <v>0</v>
      </c>
    </row>
    <row r="36" spans="1:56" x14ac:dyDescent="0.3">
      <c r="A36" t="s">
        <v>515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f>AC$140</f>
        <v>0</v>
      </c>
      <c r="AD36">
        <v>-1</v>
      </c>
      <c r="AE36">
        <v>-1</v>
      </c>
      <c r="AF36">
        <v>-2</v>
      </c>
      <c r="AG36">
        <v>-1</v>
      </c>
      <c r="AH36">
        <v>-1</v>
      </c>
      <c r="AI36">
        <v>-1</v>
      </c>
      <c r="AJ36">
        <v>-1</v>
      </c>
      <c r="AK36">
        <v>-2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-2</v>
      </c>
      <c r="AU36">
        <v>-2</v>
      </c>
      <c r="AV36">
        <v>2</v>
      </c>
      <c r="BD36">
        <v>0</v>
      </c>
    </row>
    <row r="37" spans="1:56" x14ac:dyDescent="0.3">
      <c r="A37" t="s">
        <v>516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f>AD$140</f>
        <v>1</v>
      </c>
      <c r="AE37">
        <v>-1</v>
      </c>
      <c r="AF37">
        <v>-2</v>
      </c>
      <c r="AG37">
        <v>-1</v>
      </c>
      <c r="AH37">
        <v>-1</v>
      </c>
      <c r="AI37">
        <v>-1</v>
      </c>
      <c r="AJ37">
        <v>-1</v>
      </c>
      <c r="AK37">
        <v>-2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-2</v>
      </c>
      <c r="AU37">
        <v>-2</v>
      </c>
      <c r="AV37">
        <v>2</v>
      </c>
      <c r="BD37">
        <v>0</v>
      </c>
    </row>
    <row r="38" spans="1:56" x14ac:dyDescent="0.3">
      <c r="A38" t="s">
        <v>517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f>AE$140</f>
        <v>0</v>
      </c>
      <c r="AF38">
        <v>-2</v>
      </c>
      <c r="AG38">
        <v>-1</v>
      </c>
      <c r="AH38">
        <v>-1</v>
      </c>
      <c r="AI38">
        <v>-1</v>
      </c>
      <c r="AJ38">
        <v>-1</v>
      </c>
      <c r="AK38">
        <v>-2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-2</v>
      </c>
      <c r="AU38">
        <v>-2</v>
      </c>
      <c r="AV38">
        <v>2</v>
      </c>
      <c r="BD38">
        <v>0</v>
      </c>
    </row>
    <row r="39" spans="1:56" x14ac:dyDescent="0.3">
      <c r="A39" t="s">
        <v>518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f>AF$140-2</f>
        <v>-4</v>
      </c>
      <c r="AG39">
        <v>-1</v>
      </c>
      <c r="AH39">
        <v>-1</v>
      </c>
      <c r="AI39">
        <v>-1</v>
      </c>
      <c r="AJ39">
        <v>-1</v>
      </c>
      <c r="AK39">
        <v>-2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-2</v>
      </c>
      <c r="AU39">
        <v>-2</v>
      </c>
      <c r="AV39">
        <v>2</v>
      </c>
      <c r="BD39">
        <v>0</v>
      </c>
    </row>
    <row r="40" spans="1:56" x14ac:dyDescent="0.3">
      <c r="A40" t="s">
        <v>519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-2</v>
      </c>
      <c r="AG40">
        <f>AG$140</f>
        <v>-1</v>
      </c>
      <c r="AH40">
        <v>-1</v>
      </c>
      <c r="AI40">
        <v>-1</v>
      </c>
      <c r="AJ40">
        <v>-1</v>
      </c>
      <c r="AK40">
        <v>-2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-2</v>
      </c>
      <c r="AU40">
        <v>-2</v>
      </c>
      <c r="AV40">
        <v>2</v>
      </c>
      <c r="BD40">
        <v>0</v>
      </c>
    </row>
    <row r="41" spans="1:56" x14ac:dyDescent="0.3">
      <c r="A41" t="s">
        <v>520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-2</v>
      </c>
      <c r="AG41">
        <v>-1</v>
      </c>
      <c r="AH41">
        <f>AH$140</f>
        <v>-1</v>
      </c>
      <c r="AI41">
        <v>-1</v>
      </c>
      <c r="AJ41">
        <v>-1</v>
      </c>
      <c r="AK41">
        <v>-2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-2</v>
      </c>
      <c r="AU41">
        <v>-2</v>
      </c>
      <c r="AV41">
        <v>2</v>
      </c>
      <c r="BD41">
        <v>0</v>
      </c>
    </row>
    <row r="42" spans="1:56" x14ac:dyDescent="0.3">
      <c r="A42" t="s">
        <v>521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-2</v>
      </c>
      <c r="AG42">
        <v>-1</v>
      </c>
      <c r="AH42">
        <v>-1</v>
      </c>
      <c r="AI42">
        <f>AI$140</f>
        <v>0</v>
      </c>
      <c r="AJ42">
        <v>-1</v>
      </c>
      <c r="AK42">
        <v>-2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-2</v>
      </c>
      <c r="AU42">
        <v>-2</v>
      </c>
      <c r="AV42">
        <v>2</v>
      </c>
      <c r="BD42">
        <v>0</v>
      </c>
    </row>
    <row r="43" spans="1:56" x14ac:dyDescent="0.3">
      <c r="A43" t="s">
        <v>522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-2</v>
      </c>
      <c r="AG43">
        <v>-1</v>
      </c>
      <c r="AH43">
        <v>-1</v>
      </c>
      <c r="AI43">
        <v>-1</v>
      </c>
      <c r="AJ43">
        <f>AJ$140</f>
        <v>-1</v>
      </c>
      <c r="AK43">
        <v>-2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-2</v>
      </c>
      <c r="AU43">
        <v>-2</v>
      </c>
      <c r="AV43">
        <v>2</v>
      </c>
      <c r="BD43">
        <v>0</v>
      </c>
    </row>
    <row r="44" spans="1:56" x14ac:dyDescent="0.3">
      <c r="A44" t="s">
        <v>523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-2</v>
      </c>
      <c r="AG44">
        <v>-1</v>
      </c>
      <c r="AH44">
        <v>-1</v>
      </c>
      <c r="AI44">
        <v>-1</v>
      </c>
      <c r="AJ44">
        <v>-1</v>
      </c>
      <c r="AK44">
        <f>AK$140-2</f>
        <v>-4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-2</v>
      </c>
      <c r="AU44">
        <v>-2</v>
      </c>
      <c r="AV44">
        <v>2</v>
      </c>
      <c r="BD44">
        <v>0</v>
      </c>
    </row>
    <row r="45" spans="1:56" x14ac:dyDescent="0.3">
      <c r="A45" t="s">
        <v>524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-2</v>
      </c>
      <c r="AG45">
        <v>-1</v>
      </c>
      <c r="AH45">
        <v>-1</v>
      </c>
      <c r="AI45">
        <v>-1</v>
      </c>
      <c r="AJ45">
        <v>-1</v>
      </c>
      <c r="AK45">
        <v>-2</v>
      </c>
      <c r="AL45">
        <f>AL$140</f>
        <v>0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-2</v>
      </c>
      <c r="AU45">
        <v>-2</v>
      </c>
      <c r="AV45">
        <v>2</v>
      </c>
      <c r="BD45">
        <v>0</v>
      </c>
    </row>
    <row r="46" spans="1:56" x14ac:dyDescent="0.3">
      <c r="A46" t="s">
        <v>525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-2</v>
      </c>
      <c r="AG46">
        <v>-1</v>
      </c>
      <c r="AH46">
        <v>-1</v>
      </c>
      <c r="AI46">
        <v>-1</v>
      </c>
      <c r="AJ46">
        <v>-1</v>
      </c>
      <c r="AK46">
        <v>-2</v>
      </c>
      <c r="AL46">
        <v>-1</v>
      </c>
      <c r="AM46">
        <f>AM$140</f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-2</v>
      </c>
      <c r="AU46">
        <v>-2</v>
      </c>
      <c r="AV46">
        <v>2</v>
      </c>
      <c r="BD46">
        <v>0</v>
      </c>
    </row>
    <row r="47" spans="1:56" x14ac:dyDescent="0.3">
      <c r="A47" t="s">
        <v>526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-2</v>
      </c>
      <c r="AG47">
        <v>-1</v>
      </c>
      <c r="AH47">
        <v>-1</v>
      </c>
      <c r="AI47">
        <v>-1</v>
      </c>
      <c r="AJ47">
        <v>-1</v>
      </c>
      <c r="AK47">
        <v>-2</v>
      </c>
      <c r="AL47">
        <v>-1</v>
      </c>
      <c r="AM47">
        <v>-1</v>
      </c>
      <c r="AN47">
        <f>AN$140</f>
        <v>0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-2</v>
      </c>
      <c r="AU47">
        <v>-2</v>
      </c>
      <c r="AV47">
        <v>2</v>
      </c>
      <c r="BD47">
        <v>0</v>
      </c>
    </row>
    <row r="48" spans="1:56" x14ac:dyDescent="0.3">
      <c r="A48" t="s">
        <v>527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-2</v>
      </c>
      <c r="AG48">
        <v>-1</v>
      </c>
      <c r="AH48">
        <v>-1</v>
      </c>
      <c r="AI48">
        <v>-1</v>
      </c>
      <c r="AJ48">
        <v>-1</v>
      </c>
      <c r="AK48">
        <v>-2</v>
      </c>
      <c r="AL48">
        <v>-1</v>
      </c>
      <c r="AM48">
        <v>-1</v>
      </c>
      <c r="AN48">
        <v>-1</v>
      </c>
      <c r="AO48">
        <f>AO$140</f>
        <v>-1</v>
      </c>
      <c r="AP48">
        <v>-1</v>
      </c>
      <c r="AQ48">
        <v>-1</v>
      </c>
      <c r="AR48">
        <v>-1</v>
      </c>
      <c r="AS48">
        <v>-1</v>
      </c>
      <c r="AT48">
        <v>-2</v>
      </c>
      <c r="AU48">
        <v>-2</v>
      </c>
      <c r="AV48">
        <v>2</v>
      </c>
      <c r="BD48">
        <v>0</v>
      </c>
    </row>
    <row r="49" spans="1:56" x14ac:dyDescent="0.3">
      <c r="A49" t="s">
        <v>528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-2</v>
      </c>
      <c r="AG49">
        <v>-1</v>
      </c>
      <c r="AH49">
        <v>-1</v>
      </c>
      <c r="AI49">
        <v>-1</v>
      </c>
      <c r="AJ49">
        <v>-1</v>
      </c>
      <c r="AK49">
        <v>-2</v>
      </c>
      <c r="AL49">
        <v>-1</v>
      </c>
      <c r="AM49">
        <v>-1</v>
      </c>
      <c r="AN49">
        <v>-1</v>
      </c>
      <c r="AO49">
        <v>-1</v>
      </c>
      <c r="AP49">
        <f>AP$140</f>
        <v>-1</v>
      </c>
      <c r="AQ49">
        <v>-1</v>
      </c>
      <c r="AR49">
        <v>-1</v>
      </c>
      <c r="AS49">
        <v>-1</v>
      </c>
      <c r="AT49">
        <v>-2</v>
      </c>
      <c r="AU49">
        <v>-2</v>
      </c>
      <c r="AV49">
        <v>2</v>
      </c>
      <c r="BD49">
        <v>0</v>
      </c>
    </row>
    <row r="50" spans="1:56" x14ac:dyDescent="0.3">
      <c r="A50" t="s">
        <v>529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-2</v>
      </c>
      <c r="AG50">
        <v>-1</v>
      </c>
      <c r="AH50">
        <v>-1</v>
      </c>
      <c r="AI50">
        <v>-1</v>
      </c>
      <c r="AJ50">
        <v>-1</v>
      </c>
      <c r="AK50">
        <v>-2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f>AQ$140</f>
        <v>-1</v>
      </c>
      <c r="AR50">
        <v>-1</v>
      </c>
      <c r="AS50">
        <v>-1</v>
      </c>
      <c r="AT50">
        <v>-2</v>
      </c>
      <c r="AU50">
        <v>-2</v>
      </c>
      <c r="AV50">
        <v>2</v>
      </c>
      <c r="BD50">
        <v>0</v>
      </c>
    </row>
    <row r="51" spans="1:56" x14ac:dyDescent="0.3">
      <c r="A51" t="s">
        <v>530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-2</v>
      </c>
      <c r="AG51">
        <v>-1</v>
      </c>
      <c r="AH51">
        <v>-1</v>
      </c>
      <c r="AI51">
        <v>-1</v>
      </c>
      <c r="AJ51">
        <v>-1</v>
      </c>
      <c r="AK51">
        <v>-2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f>AR$140</f>
        <v>0</v>
      </c>
      <c r="AS51">
        <v>-1</v>
      </c>
      <c r="AT51">
        <v>-2</v>
      </c>
      <c r="AU51">
        <v>-2</v>
      </c>
      <c r="AV51">
        <v>2</v>
      </c>
      <c r="BD51">
        <v>0</v>
      </c>
    </row>
    <row r="52" spans="1:56" x14ac:dyDescent="0.3">
      <c r="A52" t="s">
        <v>531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-2</v>
      </c>
      <c r="AG52">
        <v>-1</v>
      </c>
      <c r="AH52">
        <v>-1</v>
      </c>
      <c r="AI52">
        <v>-1</v>
      </c>
      <c r="AJ52">
        <v>-1</v>
      </c>
      <c r="AK52">
        <v>-2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f>AS$140</f>
        <v>0</v>
      </c>
      <c r="AT52">
        <v>-2</v>
      </c>
      <c r="AU52">
        <v>-2</v>
      </c>
      <c r="AV52">
        <v>2</v>
      </c>
      <c r="BD52">
        <v>0</v>
      </c>
    </row>
    <row r="53" spans="1:56" x14ac:dyDescent="0.3">
      <c r="A53" t="s">
        <v>532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-2</v>
      </c>
      <c r="AG53">
        <v>-1</v>
      </c>
      <c r="AH53">
        <v>-1</v>
      </c>
      <c r="AI53">
        <v>-1</v>
      </c>
      <c r="AJ53">
        <v>-1</v>
      </c>
      <c r="AK53">
        <v>-2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f>AT$140-2</f>
        <v>-4</v>
      </c>
      <c r="AU53">
        <v>-2</v>
      </c>
      <c r="AV53">
        <v>2</v>
      </c>
      <c r="BD53">
        <v>0</v>
      </c>
    </row>
    <row r="54" spans="1:56" x14ac:dyDescent="0.3">
      <c r="A54" t="s">
        <v>533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-2</v>
      </c>
      <c r="AG54">
        <v>-1</v>
      </c>
      <c r="AH54">
        <v>-1</v>
      </c>
      <c r="AI54">
        <v>-1</v>
      </c>
      <c r="AJ54">
        <v>-1</v>
      </c>
      <c r="AK54">
        <v>-2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-2</v>
      </c>
      <c r="AU54">
        <f>AU$140-2</f>
        <v>-4</v>
      </c>
      <c r="AV54">
        <v>2</v>
      </c>
      <c r="BD54">
        <v>0</v>
      </c>
    </row>
    <row r="55" spans="1:56" x14ac:dyDescent="0.3">
      <c r="A55" t="s">
        <v>431</v>
      </c>
      <c r="B55">
        <v>1</v>
      </c>
      <c r="AW55">
        <f>-BL2</f>
        <v>-7</v>
      </c>
      <c r="BA55">
        <v>-2</v>
      </c>
      <c r="BB55">
        <v>-1</v>
      </c>
      <c r="BD55">
        <v>0</v>
      </c>
    </row>
    <row r="56" spans="1:56" x14ac:dyDescent="0.3">
      <c r="A56" t="s">
        <v>432</v>
      </c>
      <c r="C56">
        <v>1</v>
      </c>
      <c r="AW56">
        <v>-3</v>
      </c>
      <c r="BD56">
        <v>0</v>
      </c>
    </row>
    <row r="57" spans="1:56" x14ac:dyDescent="0.3">
      <c r="A57" t="s">
        <v>433</v>
      </c>
      <c r="D57">
        <v>1</v>
      </c>
      <c r="AW57">
        <v>-3</v>
      </c>
      <c r="BD57">
        <v>0</v>
      </c>
    </row>
    <row r="58" spans="1:56" x14ac:dyDescent="0.3">
      <c r="A58" t="s">
        <v>434</v>
      </c>
      <c r="E58">
        <v>1</v>
      </c>
      <c r="AW58">
        <v>-1</v>
      </c>
      <c r="BD58">
        <v>0</v>
      </c>
    </row>
    <row r="59" spans="1:56" x14ac:dyDescent="0.3">
      <c r="A59" t="s">
        <v>435</v>
      </c>
      <c r="F59">
        <v>1</v>
      </c>
      <c r="AW59">
        <v>-1</v>
      </c>
      <c r="BA59">
        <v>-1</v>
      </c>
      <c r="BB59">
        <v>-1</v>
      </c>
      <c r="BC59">
        <v>-1</v>
      </c>
      <c r="BD59">
        <v>0</v>
      </c>
    </row>
    <row r="60" spans="1:56" x14ac:dyDescent="0.3">
      <c r="A60" t="s">
        <v>436</v>
      </c>
      <c r="G60">
        <v>1</v>
      </c>
      <c r="AW60">
        <v>-1</v>
      </c>
      <c r="BB60">
        <v>-1</v>
      </c>
      <c r="BC60">
        <v>-1</v>
      </c>
      <c r="BD60">
        <v>0</v>
      </c>
    </row>
    <row r="61" spans="1:56" ht="13.8" customHeight="1" x14ac:dyDescent="0.3">
      <c r="A61" t="s">
        <v>437</v>
      </c>
      <c r="H61">
        <v>1</v>
      </c>
      <c r="AW61">
        <v>-1</v>
      </c>
      <c r="BD61">
        <v>0</v>
      </c>
    </row>
    <row r="62" spans="1:56" ht="13.8" customHeight="1" x14ac:dyDescent="0.3">
      <c r="A62" t="s">
        <v>438</v>
      </c>
      <c r="I62">
        <v>1</v>
      </c>
      <c r="AW62">
        <v>-1</v>
      </c>
      <c r="BD62">
        <v>0</v>
      </c>
    </row>
    <row r="63" spans="1:56" ht="13.8" customHeight="1" x14ac:dyDescent="0.3">
      <c r="A63" t="s">
        <v>439</v>
      </c>
      <c r="J63">
        <v>1</v>
      </c>
      <c r="AW63">
        <v>-1</v>
      </c>
      <c r="BD63">
        <v>0</v>
      </c>
    </row>
    <row r="64" spans="1:56" x14ac:dyDescent="0.3">
      <c r="A64" t="s">
        <v>440</v>
      </c>
      <c r="K64">
        <v>1</v>
      </c>
      <c r="AX64">
        <v>-8</v>
      </c>
      <c r="AY64">
        <v>-6</v>
      </c>
      <c r="BD64">
        <v>0</v>
      </c>
    </row>
    <row r="65" spans="1:56" x14ac:dyDescent="0.3">
      <c r="A65" t="s">
        <v>441</v>
      </c>
      <c r="L65">
        <v>1</v>
      </c>
      <c r="AX65">
        <v>-2</v>
      </c>
      <c r="BC65">
        <v>-1</v>
      </c>
      <c r="BD65">
        <v>0</v>
      </c>
    </row>
    <row r="66" spans="1:56" x14ac:dyDescent="0.3">
      <c r="A66" t="s">
        <v>442</v>
      </c>
      <c r="M66">
        <v>1</v>
      </c>
      <c r="AX66">
        <v>-8</v>
      </c>
      <c r="AY66">
        <v>-6</v>
      </c>
      <c r="BD66">
        <v>0</v>
      </c>
    </row>
    <row r="67" spans="1:56" x14ac:dyDescent="0.3">
      <c r="A67" t="s">
        <v>443</v>
      </c>
      <c r="N67">
        <v>1</v>
      </c>
      <c r="BB67">
        <v>-1</v>
      </c>
      <c r="BD67">
        <v>0</v>
      </c>
    </row>
    <row r="68" spans="1:56" x14ac:dyDescent="0.3">
      <c r="A68" t="s">
        <v>444</v>
      </c>
      <c r="O68">
        <v>1</v>
      </c>
      <c r="BA68">
        <v>-1</v>
      </c>
      <c r="BD68">
        <v>0</v>
      </c>
    </row>
    <row r="69" spans="1:56" x14ac:dyDescent="0.3">
      <c r="A69" t="s">
        <v>445</v>
      </c>
      <c r="P69">
        <v>1</v>
      </c>
      <c r="AW69">
        <v>-1</v>
      </c>
      <c r="BD69">
        <v>0</v>
      </c>
    </row>
    <row r="70" spans="1:56" x14ac:dyDescent="0.3">
      <c r="A70" t="s">
        <v>446</v>
      </c>
      <c r="Q70">
        <v>1</v>
      </c>
      <c r="AX70">
        <v>-8</v>
      </c>
      <c r="AY70">
        <v>-6</v>
      </c>
      <c r="BD70">
        <v>0</v>
      </c>
    </row>
    <row r="71" spans="1:56" x14ac:dyDescent="0.3">
      <c r="A71" t="s">
        <v>447</v>
      </c>
      <c r="R71">
        <v>1</v>
      </c>
      <c r="BD71">
        <v>0</v>
      </c>
    </row>
    <row r="72" spans="1:56" x14ac:dyDescent="0.3">
      <c r="A72" t="s">
        <v>448</v>
      </c>
      <c r="S72">
        <v>1</v>
      </c>
      <c r="BD72">
        <v>0</v>
      </c>
    </row>
    <row r="73" spans="1:56" x14ac:dyDescent="0.3">
      <c r="A73" t="s">
        <v>449</v>
      </c>
      <c r="T73">
        <v>1</v>
      </c>
      <c r="BD73">
        <v>0</v>
      </c>
    </row>
    <row r="74" spans="1:56" x14ac:dyDescent="0.3">
      <c r="A74" t="s">
        <v>450</v>
      </c>
      <c r="U74">
        <v>1</v>
      </c>
      <c r="BD74">
        <v>0</v>
      </c>
    </row>
    <row r="75" spans="1:56" x14ac:dyDescent="0.3">
      <c r="A75" t="s">
        <v>451</v>
      </c>
      <c r="V75">
        <v>1</v>
      </c>
      <c r="BD75">
        <v>0</v>
      </c>
    </row>
    <row r="76" spans="1:56" x14ac:dyDescent="0.3">
      <c r="A76" t="s">
        <v>452</v>
      </c>
      <c r="W76">
        <v>1</v>
      </c>
      <c r="AW76">
        <v>-1</v>
      </c>
      <c r="BA76">
        <v>-1</v>
      </c>
      <c r="BB76">
        <v>-1</v>
      </c>
      <c r="BC76">
        <v>-1</v>
      </c>
      <c r="BD76">
        <v>0</v>
      </c>
    </row>
    <row r="77" spans="1:56" x14ac:dyDescent="0.3">
      <c r="A77" t="s">
        <v>453</v>
      </c>
      <c r="X77">
        <v>1</v>
      </c>
      <c r="AW77">
        <v>-1</v>
      </c>
      <c r="BB77">
        <v>-1</v>
      </c>
      <c r="BC77">
        <v>-1</v>
      </c>
      <c r="BD77">
        <v>0</v>
      </c>
    </row>
    <row r="78" spans="1:56" x14ac:dyDescent="0.3">
      <c r="A78" t="s">
        <v>454</v>
      </c>
      <c r="Y78">
        <v>1</v>
      </c>
      <c r="AW78">
        <v>-1</v>
      </c>
      <c r="BD78">
        <v>0</v>
      </c>
    </row>
    <row r="79" spans="1:56" x14ac:dyDescent="0.3">
      <c r="A79" t="s">
        <v>455</v>
      </c>
      <c r="Z79">
        <v>1</v>
      </c>
      <c r="BD79">
        <v>0</v>
      </c>
    </row>
    <row r="80" spans="1:56" x14ac:dyDescent="0.3">
      <c r="A80" t="s">
        <v>456</v>
      </c>
      <c r="AA80">
        <v>1</v>
      </c>
      <c r="BD80">
        <v>0</v>
      </c>
    </row>
    <row r="81" spans="1:56" x14ac:dyDescent="0.3">
      <c r="A81" t="s">
        <v>457</v>
      </c>
      <c r="AB81">
        <v>1</v>
      </c>
      <c r="BD81">
        <v>0</v>
      </c>
    </row>
    <row r="82" spans="1:56" x14ac:dyDescent="0.3">
      <c r="A82" t="s">
        <v>458</v>
      </c>
      <c r="AC82">
        <v>1</v>
      </c>
      <c r="BD82">
        <v>0</v>
      </c>
    </row>
    <row r="83" spans="1:56" x14ac:dyDescent="0.3">
      <c r="A83" t="s">
        <v>459</v>
      </c>
      <c r="AD83">
        <v>1</v>
      </c>
      <c r="BD83">
        <v>0</v>
      </c>
    </row>
    <row r="84" spans="1:56" x14ac:dyDescent="0.3">
      <c r="A84" t="s">
        <v>460</v>
      </c>
      <c r="AE84">
        <v>1</v>
      </c>
      <c r="AX84">
        <v>-8</v>
      </c>
      <c r="AY84">
        <v>-6</v>
      </c>
      <c r="BD84">
        <v>0</v>
      </c>
    </row>
    <row r="85" spans="1:56" x14ac:dyDescent="0.3">
      <c r="A85" t="s">
        <v>461</v>
      </c>
      <c r="AF85">
        <v>1</v>
      </c>
      <c r="AW85">
        <v>-1</v>
      </c>
      <c r="BD85">
        <v>0</v>
      </c>
    </row>
    <row r="86" spans="1:56" x14ac:dyDescent="0.3">
      <c r="A86" t="s">
        <v>462</v>
      </c>
      <c r="AG86">
        <v>1</v>
      </c>
      <c r="AW86">
        <v>-1</v>
      </c>
      <c r="BA86">
        <v>-1</v>
      </c>
      <c r="BB86">
        <v>-1</v>
      </c>
      <c r="BC86">
        <v>-1</v>
      </c>
      <c r="BD86">
        <v>0</v>
      </c>
    </row>
    <row r="87" spans="1:56" x14ac:dyDescent="0.3">
      <c r="A87" t="s">
        <v>463</v>
      </c>
      <c r="AH87">
        <v>1</v>
      </c>
      <c r="BD87">
        <v>0</v>
      </c>
    </row>
    <row r="88" spans="1:56" x14ac:dyDescent="0.3">
      <c r="A88" t="s">
        <v>464</v>
      </c>
      <c r="AI88">
        <v>1</v>
      </c>
      <c r="BD88">
        <v>0</v>
      </c>
    </row>
    <row r="89" spans="1:56" x14ac:dyDescent="0.3">
      <c r="A89" t="s">
        <v>465</v>
      </c>
      <c r="AJ89">
        <v>1</v>
      </c>
      <c r="BD89">
        <v>0</v>
      </c>
    </row>
    <row r="90" spans="1:56" x14ac:dyDescent="0.3">
      <c r="A90" t="s">
        <v>466</v>
      </c>
      <c r="AK90">
        <v>1</v>
      </c>
      <c r="AW90">
        <v>-1</v>
      </c>
      <c r="BD90">
        <v>0</v>
      </c>
    </row>
    <row r="91" spans="1:56" x14ac:dyDescent="0.3">
      <c r="A91" t="s">
        <v>467</v>
      </c>
      <c r="AL91">
        <v>1</v>
      </c>
      <c r="AX91">
        <v>-8</v>
      </c>
      <c r="AY91">
        <v>-6</v>
      </c>
      <c r="BD91">
        <v>0</v>
      </c>
    </row>
    <row r="92" spans="1:56" x14ac:dyDescent="0.3">
      <c r="A92" t="s">
        <v>468</v>
      </c>
      <c r="AM92">
        <v>1</v>
      </c>
      <c r="AW92">
        <v>-1</v>
      </c>
      <c r="BA92">
        <v>-1</v>
      </c>
      <c r="BB92">
        <v>-1</v>
      </c>
      <c r="BC92">
        <v>-1</v>
      </c>
      <c r="BD92">
        <v>0</v>
      </c>
    </row>
    <row r="93" spans="1:56" x14ac:dyDescent="0.3">
      <c r="A93" t="s">
        <v>469</v>
      </c>
      <c r="AN93">
        <v>1</v>
      </c>
      <c r="AW93">
        <v>-1</v>
      </c>
      <c r="BB93">
        <v>-1</v>
      </c>
      <c r="BC93">
        <v>-1</v>
      </c>
      <c r="BD93">
        <v>0</v>
      </c>
    </row>
    <row r="94" spans="1:56" x14ac:dyDescent="0.3">
      <c r="A94" t="s">
        <v>470</v>
      </c>
      <c r="AO94">
        <v>1</v>
      </c>
      <c r="BD94">
        <v>0</v>
      </c>
    </row>
    <row r="95" spans="1:56" x14ac:dyDescent="0.3">
      <c r="A95" t="s">
        <v>471</v>
      </c>
      <c r="AP95">
        <v>1</v>
      </c>
      <c r="BD95">
        <v>0</v>
      </c>
    </row>
    <row r="96" spans="1:56" x14ac:dyDescent="0.3">
      <c r="A96" t="s">
        <v>472</v>
      </c>
      <c r="AQ96">
        <v>1</v>
      </c>
      <c r="BC96">
        <v>-2</v>
      </c>
      <c r="BD96">
        <v>0</v>
      </c>
    </row>
    <row r="97" spans="1:56" x14ac:dyDescent="0.3">
      <c r="A97" t="s">
        <v>473</v>
      </c>
      <c r="AR97">
        <v>1</v>
      </c>
      <c r="AX97">
        <v>-8</v>
      </c>
      <c r="BD97">
        <v>0</v>
      </c>
    </row>
    <row r="98" spans="1:56" x14ac:dyDescent="0.3">
      <c r="A98" t="s">
        <v>474</v>
      </c>
      <c r="AS98">
        <v>1</v>
      </c>
      <c r="BD98">
        <v>0</v>
      </c>
    </row>
    <row r="99" spans="1:56" x14ac:dyDescent="0.3">
      <c r="A99" t="s">
        <v>475</v>
      </c>
      <c r="AT99">
        <v>1</v>
      </c>
      <c r="AW99">
        <v>-1</v>
      </c>
      <c r="BD99">
        <v>0</v>
      </c>
    </row>
    <row r="100" spans="1:56" x14ac:dyDescent="0.3">
      <c r="A100" t="s">
        <v>476</v>
      </c>
      <c r="AU100">
        <v>1</v>
      </c>
      <c r="AW100">
        <v>-1</v>
      </c>
      <c r="BD100">
        <v>0</v>
      </c>
    </row>
    <row r="101" spans="1:56" x14ac:dyDescent="0.3">
      <c r="A101" t="s">
        <v>574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AW101">
        <f>-BL2</f>
        <v>-7</v>
      </c>
      <c r="AX101">
        <f>-BL5</f>
        <v>0</v>
      </c>
      <c r="AY101">
        <f>-BL6</f>
        <v>-2</v>
      </c>
      <c r="BD101">
        <v>0</v>
      </c>
    </row>
    <row r="102" spans="1:56" x14ac:dyDescent="0.3">
      <c r="A102" t="s">
        <v>486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0.33333333333333331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0.5</v>
      </c>
      <c r="AA102">
        <v>1</v>
      </c>
      <c r="AB102">
        <v>1</v>
      </c>
      <c r="AC102">
        <v>1</v>
      </c>
      <c r="AD102">
        <v>1</v>
      </c>
      <c r="AE102">
        <v>0</v>
      </c>
      <c r="AF102">
        <v>1</v>
      </c>
      <c r="AG102">
        <v>1</v>
      </c>
      <c r="AH102">
        <v>0.5</v>
      </c>
      <c r="AI102">
        <v>1</v>
      </c>
      <c r="AJ102">
        <v>0.5</v>
      </c>
      <c r="AK102">
        <v>1</v>
      </c>
      <c r="AL102">
        <v>0</v>
      </c>
      <c r="AM102">
        <v>0.5</v>
      </c>
      <c r="AN102">
        <v>1</v>
      </c>
      <c r="AO102">
        <v>1</v>
      </c>
      <c r="AP102">
        <v>0.5</v>
      </c>
      <c r="AQ102">
        <v>0.5</v>
      </c>
      <c r="AR102">
        <v>0</v>
      </c>
      <c r="AS102">
        <v>1</v>
      </c>
      <c r="AT102">
        <v>1</v>
      </c>
      <c r="AU102">
        <v>1</v>
      </c>
      <c r="AW102">
        <v>-1</v>
      </c>
      <c r="AY102">
        <v>-1</v>
      </c>
      <c r="BD102">
        <v>0</v>
      </c>
    </row>
    <row r="103" spans="1:56" x14ac:dyDescent="0.3">
      <c r="A103" t="s">
        <v>487</v>
      </c>
      <c r="F103">
        <v>1</v>
      </c>
      <c r="G103">
        <v>1</v>
      </c>
      <c r="H103">
        <v>1</v>
      </c>
      <c r="I103">
        <v>1</v>
      </c>
      <c r="J103">
        <v>1</v>
      </c>
      <c r="BD103">
        <v>1</v>
      </c>
    </row>
    <row r="104" spans="1:56" x14ac:dyDescent="0.3">
      <c r="A104" t="s">
        <v>534</v>
      </c>
      <c r="L104">
        <v>1</v>
      </c>
      <c r="AZ104">
        <f>-$BL$20</f>
        <v>-100</v>
      </c>
      <c r="BD104">
        <v>0.9</v>
      </c>
    </row>
    <row r="105" spans="1:56" x14ac:dyDescent="0.3">
      <c r="A105" t="s">
        <v>535</v>
      </c>
      <c r="O105">
        <v>1</v>
      </c>
      <c r="BA105">
        <f>-$BL$20</f>
        <v>-100</v>
      </c>
      <c r="BD105">
        <v>0.9</v>
      </c>
    </row>
    <row r="106" spans="1:56" x14ac:dyDescent="0.3">
      <c r="A106" t="s">
        <v>536</v>
      </c>
      <c r="N106">
        <v>1</v>
      </c>
      <c r="BB106">
        <f>-$BL$20</f>
        <v>-100</v>
      </c>
      <c r="BD106">
        <v>0.9</v>
      </c>
    </row>
    <row r="107" spans="1:56" x14ac:dyDescent="0.3">
      <c r="A107" t="s">
        <v>539</v>
      </c>
      <c r="L107">
        <v>-1</v>
      </c>
      <c r="AZ107">
        <f>$BL$20</f>
        <v>100</v>
      </c>
      <c r="BD107">
        <f>-1+$BL$20</f>
        <v>99</v>
      </c>
    </row>
    <row r="108" spans="1:56" x14ac:dyDescent="0.3">
      <c r="A108" t="s">
        <v>540</v>
      </c>
      <c r="O108">
        <v>-1</v>
      </c>
      <c r="BA108">
        <f>$BL$20</f>
        <v>100</v>
      </c>
      <c r="BD108">
        <f>-1+$BL$20</f>
        <v>99</v>
      </c>
    </row>
    <row r="109" spans="1:56" x14ac:dyDescent="0.3">
      <c r="A109" t="s">
        <v>541</v>
      </c>
      <c r="N109">
        <v>-1</v>
      </c>
      <c r="BB109">
        <f>$BL$20</f>
        <v>100</v>
      </c>
      <c r="BD109">
        <f>-1+$BL$20</f>
        <v>99</v>
      </c>
    </row>
    <row r="110" spans="1:56" x14ac:dyDescent="0.3">
      <c r="A110" t="s">
        <v>542</v>
      </c>
      <c r="AY110">
        <v>1</v>
      </c>
      <c r="AZ110">
        <v>1</v>
      </c>
      <c r="BC110">
        <v>-1</v>
      </c>
      <c r="BD110">
        <v>1</v>
      </c>
    </row>
    <row r="111" spans="1:56" x14ac:dyDescent="0.3">
      <c r="A111" t="s">
        <v>543</v>
      </c>
      <c r="AY111">
        <v>-1</v>
      </c>
      <c r="AZ111">
        <v>-1</v>
      </c>
      <c r="BC111">
        <v>2</v>
      </c>
      <c r="BD111">
        <v>0</v>
      </c>
    </row>
    <row r="112" spans="1:56" x14ac:dyDescent="0.3">
      <c r="A112" t="s">
        <v>544</v>
      </c>
      <c r="BA112">
        <v>1</v>
      </c>
      <c r="BB112">
        <v>1</v>
      </c>
      <c r="BC112">
        <v>1</v>
      </c>
      <c r="BD112">
        <v>1</v>
      </c>
    </row>
    <row r="113" spans="1:56" x14ac:dyDescent="0.3">
      <c r="A113" t="s">
        <v>545</v>
      </c>
      <c r="B113">
        <v>-1</v>
      </c>
      <c r="BA113">
        <v>1</v>
      </c>
      <c r="BD113">
        <v>0</v>
      </c>
    </row>
    <row r="114" spans="1:56" x14ac:dyDescent="0.3">
      <c r="A114" t="s">
        <v>546</v>
      </c>
      <c r="F114">
        <v>1</v>
      </c>
      <c r="R114">
        <v>1</v>
      </c>
      <c r="T114">
        <v>1</v>
      </c>
      <c r="U114">
        <v>1</v>
      </c>
      <c r="W114">
        <v>1</v>
      </c>
      <c r="Z114">
        <v>1</v>
      </c>
      <c r="AG114">
        <v>1</v>
      </c>
      <c r="AH114">
        <v>1</v>
      </c>
      <c r="AM114">
        <v>1</v>
      </c>
      <c r="AP114">
        <v>1</v>
      </c>
      <c r="AQ114">
        <v>1</v>
      </c>
      <c r="AW114">
        <v>-3</v>
      </c>
      <c r="BA114">
        <v>-1</v>
      </c>
      <c r="BB114">
        <v>-1</v>
      </c>
      <c r="BC114">
        <v>-1</v>
      </c>
      <c r="BD114">
        <v>0</v>
      </c>
    </row>
    <row r="115" spans="1:56" x14ac:dyDescent="0.3">
      <c r="A115" t="s">
        <v>547</v>
      </c>
      <c r="G115">
        <v>1</v>
      </c>
      <c r="S115">
        <v>1</v>
      </c>
      <c r="V115">
        <v>1</v>
      </c>
      <c r="X115">
        <v>1</v>
      </c>
      <c r="AB115">
        <v>1</v>
      </c>
      <c r="AC115">
        <v>1</v>
      </c>
      <c r="AN115">
        <v>1</v>
      </c>
      <c r="AO115">
        <v>1</v>
      </c>
      <c r="AW115">
        <v>-3</v>
      </c>
      <c r="BB115">
        <v>-1</v>
      </c>
      <c r="BC115">
        <v>-1</v>
      </c>
      <c r="BD115">
        <v>0</v>
      </c>
    </row>
    <row r="116" spans="1:56" x14ac:dyDescent="0.3">
      <c r="A116" t="s">
        <v>403</v>
      </c>
      <c r="B116">
        <f>-B144</f>
        <v>-33.091000000000001</v>
      </c>
      <c r="C116">
        <f t="shared" ref="C116:AU116" si="0">-C144</f>
        <v>-11.411</v>
      </c>
      <c r="D116">
        <f t="shared" si="0"/>
        <v>17.742000000000001</v>
      </c>
      <c r="E116">
        <f t="shared" si="0"/>
        <v>36.695</v>
      </c>
      <c r="F116">
        <f t="shared" si="0"/>
        <v>-42.466999999999999</v>
      </c>
      <c r="G116">
        <f t="shared" si="0"/>
        <v>-10.196</v>
      </c>
      <c r="H116">
        <f t="shared" si="0"/>
        <v>-6.02</v>
      </c>
      <c r="I116">
        <f t="shared" si="0"/>
        <v>15.407999999999999</v>
      </c>
      <c r="J116">
        <f t="shared" si="0"/>
        <v>44.000999999999998</v>
      </c>
      <c r="K116">
        <f t="shared" si="0"/>
        <v>-18.713999999999999</v>
      </c>
      <c r="L116">
        <f t="shared" si="0"/>
        <v>-18.882000000000001</v>
      </c>
      <c r="M116">
        <f t="shared" si="0"/>
        <v>-43.384999999999998</v>
      </c>
      <c r="N116">
        <f t="shared" si="0"/>
        <v>-24.713999999999999</v>
      </c>
      <c r="O116">
        <f t="shared" si="0"/>
        <v>4.5609999999999999</v>
      </c>
      <c r="P116">
        <f t="shared" si="0"/>
        <v>-87.658000000000001</v>
      </c>
      <c r="Q116">
        <f t="shared" si="0"/>
        <v>-101.86</v>
      </c>
      <c r="R116">
        <f t="shared" si="0"/>
        <v>-87.742999999999995</v>
      </c>
      <c r="S116">
        <f t="shared" si="0"/>
        <v>-63.762999999999998</v>
      </c>
      <c r="T116">
        <f t="shared" si="0"/>
        <v>-72.533000000000001</v>
      </c>
      <c r="U116">
        <f t="shared" si="0"/>
        <v>-81.506</v>
      </c>
      <c r="V116">
        <f t="shared" si="0"/>
        <v>-46.448</v>
      </c>
      <c r="W116">
        <f t="shared" si="0"/>
        <v>-53.244</v>
      </c>
      <c r="X116">
        <f t="shared" si="0"/>
        <v>-32.819000000000003</v>
      </c>
      <c r="Y116">
        <f t="shared" si="0"/>
        <v>19.681000000000001</v>
      </c>
      <c r="Z116">
        <f t="shared" si="0"/>
        <v>-58.62</v>
      </c>
      <c r="AA116">
        <f t="shared" si="0"/>
        <v>-54.996000000000002</v>
      </c>
      <c r="AB116">
        <f t="shared" si="0"/>
        <v>-23.219000000000001</v>
      </c>
      <c r="AC116">
        <f t="shared" si="0"/>
        <v>-48.57</v>
      </c>
      <c r="AD116">
        <f t="shared" si="0"/>
        <v>13.965</v>
      </c>
      <c r="AE116">
        <f t="shared" si="0"/>
        <v>-118.239</v>
      </c>
      <c r="AF116">
        <f t="shared" si="0"/>
        <v>-128.12799999999999</v>
      </c>
      <c r="AG116">
        <f t="shared" si="0"/>
        <v>-98.311999999999998</v>
      </c>
      <c r="AH116">
        <f t="shared" si="0"/>
        <v>-61.482999999999997</v>
      </c>
      <c r="AI116">
        <f t="shared" si="0"/>
        <v>-31.741</v>
      </c>
      <c r="AJ116">
        <f t="shared" si="0"/>
        <v>-88.831999999999994</v>
      </c>
      <c r="AK116">
        <f t="shared" si="0"/>
        <v>-349.97800000000001</v>
      </c>
      <c r="AL116">
        <f t="shared" si="0"/>
        <v>-65.188999999999993</v>
      </c>
      <c r="AM116">
        <f t="shared" si="0"/>
        <v>-116.33199999999999</v>
      </c>
      <c r="AN116">
        <f t="shared" si="0"/>
        <v>-80.927999999999997</v>
      </c>
      <c r="AO116">
        <f t="shared" si="0"/>
        <v>-66.474000000000004</v>
      </c>
      <c r="AP116">
        <f t="shared" si="0"/>
        <v>-0.53990000000000005</v>
      </c>
      <c r="AQ116">
        <f t="shared" si="0"/>
        <v>-72.852000000000004</v>
      </c>
      <c r="AR116">
        <f t="shared" si="0"/>
        <v>-0.30640000000000001</v>
      </c>
      <c r="AS116">
        <f t="shared" si="0"/>
        <v>-0.56399999999999995</v>
      </c>
      <c r="AT116">
        <f t="shared" si="0"/>
        <v>-203.52799999999999</v>
      </c>
      <c r="AU116">
        <f t="shared" si="0"/>
        <v>-233.97800000000001</v>
      </c>
      <c r="BD116">
        <f>-BL14+BL13</f>
        <v>-101.97819999999999</v>
      </c>
    </row>
    <row r="117" spans="1:56" x14ac:dyDescent="0.3">
      <c r="A117" t="s">
        <v>404</v>
      </c>
      <c r="B117">
        <v>0.1152</v>
      </c>
      <c r="C117">
        <v>0.45939999999999998</v>
      </c>
      <c r="D117">
        <v>0.43</v>
      </c>
      <c r="E117">
        <v>0.81430000000000002</v>
      </c>
      <c r="F117">
        <v>0.23039999999999999</v>
      </c>
      <c r="G117">
        <v>0.42970000000000003</v>
      </c>
      <c r="H117">
        <v>0.31219999999999998</v>
      </c>
      <c r="I117">
        <v>0.60260000000000002</v>
      </c>
      <c r="J117">
        <v>0.55630000000000002</v>
      </c>
      <c r="K117">
        <v>0.19600000000000001</v>
      </c>
      <c r="L117">
        <v>0.21479999999999999</v>
      </c>
      <c r="M117">
        <v>0.54320000000000002</v>
      </c>
      <c r="N117">
        <v>0.69710000000000005</v>
      </c>
      <c r="O117">
        <v>1.0145999999999999</v>
      </c>
      <c r="P117">
        <v>-1.3365</v>
      </c>
      <c r="Q117">
        <v>-0.1125</v>
      </c>
      <c r="R117">
        <v>-0.39800000000000002</v>
      </c>
      <c r="S117">
        <v>-0.22500000000000001</v>
      </c>
      <c r="T117">
        <v>0.1109</v>
      </c>
      <c r="U117">
        <v>-0.66090000000000004</v>
      </c>
      <c r="V117">
        <v>-0.28960000000000002</v>
      </c>
      <c r="W117">
        <v>-0.38819999999999999</v>
      </c>
      <c r="X117">
        <v>-0.1205</v>
      </c>
      <c r="Y117">
        <v>0.1109</v>
      </c>
      <c r="Z117">
        <v>-1.4619</v>
      </c>
      <c r="AA117">
        <v>-0.80500000000000005</v>
      </c>
      <c r="AB117">
        <v>-0.86980000000000002</v>
      </c>
      <c r="AC117">
        <v>-0.36520000000000002</v>
      </c>
      <c r="AD117">
        <v>-0.40839999999999999</v>
      </c>
      <c r="AE117">
        <v>-0.34860000000000002</v>
      </c>
      <c r="AF117">
        <v>-1.292</v>
      </c>
      <c r="AG117">
        <v>-0.51949999999999996</v>
      </c>
      <c r="AH117">
        <v>0.48599999999999999</v>
      </c>
      <c r="AI117">
        <v>0.89690000000000003</v>
      </c>
      <c r="AJ117">
        <v>0.81169999999999998</v>
      </c>
      <c r="AK117">
        <v>1.2609999999999999</v>
      </c>
      <c r="AL117">
        <v>0.80810000000000004</v>
      </c>
      <c r="AM117">
        <v>-0.33300000000000002</v>
      </c>
      <c r="AN117">
        <v>-9.8599999999999993E-2</v>
      </c>
      <c r="AO117">
        <v>0.31929999999999997</v>
      </c>
      <c r="AP117">
        <v>0.43640000000000001</v>
      </c>
      <c r="AQ117">
        <v>0.29709999999999998</v>
      </c>
      <c r="AR117">
        <v>0.28029999999999999</v>
      </c>
      <c r="AS117">
        <v>0.38700000000000001</v>
      </c>
      <c r="AT117">
        <v>-2.1019999999999999</v>
      </c>
      <c r="AU117">
        <v>-1.6120000000000001</v>
      </c>
      <c r="BD117">
        <f>BL16-BL15</f>
        <v>2.2480000000000002</v>
      </c>
    </row>
    <row r="118" spans="1:56" x14ac:dyDescent="0.3">
      <c r="A118" t="s">
        <v>405</v>
      </c>
      <c r="B118">
        <f>B150+$BL$19*B151</f>
        <v>-3.7952E-2</v>
      </c>
      <c r="C118">
        <f>C150+$BL$19*C151</f>
        <v>4.3048000000000003E-2</v>
      </c>
      <c r="D118">
        <f t="shared" ref="D118:AU118" si="1">D150+$BL$19*D151</f>
        <v>0.10423200000000001</v>
      </c>
      <c r="E118">
        <f t="shared" si="1"/>
        <v>0.17161600000000002</v>
      </c>
      <c r="F118">
        <f t="shared" si="1"/>
        <v>0.19998000000000002</v>
      </c>
      <c r="G118">
        <f t="shared" si="1"/>
        <v>0.15976399999999999</v>
      </c>
      <c r="H118">
        <f t="shared" si="1"/>
        <v>0.24096400000000001</v>
      </c>
      <c r="I118">
        <f t="shared" si="1"/>
        <v>0.36744800000000005</v>
      </c>
      <c r="J118">
        <f t="shared" si="1"/>
        <v>0.33183200000000002</v>
      </c>
      <c r="K118">
        <f t="shared" si="1"/>
        <v>4.0832E-2</v>
      </c>
      <c r="L118">
        <f t="shared" si="1"/>
        <v>9.2116000000000003E-2</v>
      </c>
      <c r="M118">
        <f t="shared" si="1"/>
        <v>0.10488</v>
      </c>
      <c r="N118">
        <f t="shared" si="1"/>
        <v>0.154864</v>
      </c>
      <c r="O118">
        <f t="shared" si="1"/>
        <v>0.54664800000000002</v>
      </c>
      <c r="P118">
        <f t="shared" si="1"/>
        <v>-0.21768399999999999</v>
      </c>
      <c r="Q118">
        <f t="shared" si="1"/>
        <v>0.104432</v>
      </c>
      <c r="R118">
        <f t="shared" si="1"/>
        <v>-8.3599999999998953E-4</v>
      </c>
      <c r="S118">
        <f t="shared" si="1"/>
        <v>0.20536399999999999</v>
      </c>
      <c r="T118">
        <f t="shared" si="1"/>
        <v>-6.6568000000000002E-2</v>
      </c>
      <c r="U118">
        <f t="shared" si="1"/>
        <v>-0.104536</v>
      </c>
      <c r="V118">
        <f t="shared" si="1"/>
        <v>5.1064000000000005E-2</v>
      </c>
      <c r="W118">
        <f t="shared" si="1"/>
        <v>2.7748000000000005E-2</v>
      </c>
      <c r="X118">
        <f t="shared" si="1"/>
        <v>0.16284799999999999</v>
      </c>
      <c r="Y118">
        <f t="shared" si="1"/>
        <v>0.502332</v>
      </c>
      <c r="Z118">
        <f t="shared" si="1"/>
        <v>0.11398</v>
      </c>
      <c r="AA118">
        <f t="shared" si="1"/>
        <v>4.4380000000000003E-2</v>
      </c>
      <c r="AB118">
        <f t="shared" si="1"/>
        <v>0.39406400000000003</v>
      </c>
      <c r="AC118">
        <f t="shared" si="1"/>
        <v>0.38496400000000003</v>
      </c>
      <c r="AD118">
        <f t="shared" si="1"/>
        <v>0.47084799999999999</v>
      </c>
      <c r="AE118">
        <f t="shared" si="1"/>
        <v>0.17504800000000001</v>
      </c>
      <c r="AF118">
        <f t="shared" si="1"/>
        <v>-0.76002000000000003</v>
      </c>
      <c r="AG118">
        <f t="shared" si="1"/>
        <v>-3.5535999999999998E-2</v>
      </c>
      <c r="AH118">
        <f t="shared" si="1"/>
        <v>0.45626800000000001</v>
      </c>
      <c r="AI118">
        <f t="shared" si="1"/>
        <v>0.23625200000000002</v>
      </c>
      <c r="AJ118">
        <f t="shared" si="1"/>
        <v>0.401972</v>
      </c>
      <c r="AK118">
        <f t="shared" si="1"/>
        <v>0.18160800000000002</v>
      </c>
      <c r="AL118">
        <f t="shared" si="1"/>
        <v>0.26513600000000004</v>
      </c>
      <c r="AM118">
        <f t="shared" si="1"/>
        <v>0.182948</v>
      </c>
      <c r="AN118">
        <f t="shared" si="1"/>
        <v>0.73393200000000003</v>
      </c>
      <c r="AO118">
        <f t="shared" si="1"/>
        <v>0.43486000000000002</v>
      </c>
      <c r="AP118">
        <f t="shared" si="1"/>
        <v>0.20304000000000003</v>
      </c>
      <c r="AQ118">
        <f t="shared" si="1"/>
        <v>0.12784000000000001</v>
      </c>
      <c r="AR118">
        <f t="shared" si="1"/>
        <v>4.9616000000000007E-2</v>
      </c>
      <c r="AS118">
        <f t="shared" si="1"/>
        <v>7.3744000000000004E-2</v>
      </c>
      <c r="AT118">
        <f t="shared" si="1"/>
        <v>0.12500800000000001</v>
      </c>
      <c r="AU118">
        <f t="shared" si="1"/>
        <v>9.4511999999999999E-2</v>
      </c>
      <c r="BD118">
        <f>-BL17-BL18</f>
        <v>1.0628</v>
      </c>
    </row>
    <row r="119" spans="1:56" x14ac:dyDescent="0.3">
      <c r="A119" t="s">
        <v>576</v>
      </c>
      <c r="B119">
        <f>-B169</f>
        <v>0</v>
      </c>
      <c r="C119">
        <f t="shared" ref="C119:AU119" si="2">-C169</f>
        <v>1.2149999999999999E-3</v>
      </c>
      <c r="D119">
        <f t="shared" si="2"/>
        <v>0</v>
      </c>
      <c r="E119">
        <f t="shared" si="2"/>
        <v>2.9097999999999999E-2</v>
      </c>
      <c r="F119">
        <f t="shared" si="2"/>
        <v>0</v>
      </c>
      <c r="G119">
        <f t="shared" si="2"/>
        <v>0</v>
      </c>
      <c r="H119">
        <f t="shared" si="2"/>
        <v>0</v>
      </c>
      <c r="I119">
        <f t="shared" si="2"/>
        <v>0</v>
      </c>
      <c r="J119">
        <f t="shared" si="2"/>
        <v>0</v>
      </c>
      <c r="K119">
        <f t="shared" si="2"/>
        <v>0</v>
      </c>
      <c r="L119">
        <f t="shared" si="2"/>
        <v>0</v>
      </c>
      <c r="M119">
        <f t="shared" si="2"/>
        <v>5.0070000000000002E-3</v>
      </c>
      <c r="N119">
        <f t="shared" si="2"/>
        <v>0</v>
      </c>
      <c r="O119">
        <f t="shared" si="2"/>
        <v>0</v>
      </c>
      <c r="P119">
        <f t="shared" si="2"/>
        <v>-0.31709700000000002</v>
      </c>
      <c r="Q119">
        <f t="shared" si="2"/>
        <v>-0.56550100000000003</v>
      </c>
      <c r="R119">
        <f t="shared" si="2"/>
        <v>0</v>
      </c>
      <c r="S119">
        <f t="shared" si="2"/>
        <v>0</v>
      </c>
      <c r="T119">
        <f t="shared" si="2"/>
        <v>0</v>
      </c>
      <c r="U119">
        <f t="shared" si="2"/>
        <v>1.6809999999999999E-2</v>
      </c>
      <c r="V119">
        <f t="shared" si="2"/>
        <v>0</v>
      </c>
      <c r="W119">
        <f t="shared" si="2"/>
        <v>5.9281E-2</v>
      </c>
      <c r="X119">
        <f t="shared" si="2"/>
        <v>0</v>
      </c>
      <c r="Y119">
        <f t="shared" si="2"/>
        <v>0</v>
      </c>
      <c r="Z119">
        <f t="shared" si="2"/>
        <v>-0.143565</v>
      </c>
      <c r="AA119">
        <f t="shared" si="2"/>
        <v>-0.27935900000000002</v>
      </c>
      <c r="AB119">
        <f t="shared" si="2"/>
        <v>-0.14118900000000001</v>
      </c>
      <c r="AC119">
        <f t="shared" si="2"/>
        <v>0</v>
      </c>
      <c r="AD119">
        <f t="shared" si="2"/>
        <v>3.9726999999999998E-2</v>
      </c>
      <c r="AE119">
        <f t="shared" si="2"/>
        <v>-0.25598300000000002</v>
      </c>
      <c r="AF119">
        <f t="shared" si="2"/>
        <v>-5.9359000000000002E-2</v>
      </c>
      <c r="AG119">
        <f t="shared" si="2"/>
        <v>0</v>
      </c>
      <c r="AH119">
        <f t="shared" si="2"/>
        <v>0</v>
      </c>
      <c r="AI119">
        <f t="shared" si="2"/>
        <v>0</v>
      </c>
      <c r="AJ119">
        <f t="shared" si="2"/>
        <v>-0.166271</v>
      </c>
      <c r="AK119">
        <f t="shared" si="2"/>
        <v>-0.13935900000000001</v>
      </c>
      <c r="AL119">
        <f t="shared" si="2"/>
        <v>0</v>
      </c>
      <c r="AM119">
        <f t="shared" si="2"/>
        <v>0</v>
      </c>
      <c r="AN119">
        <f t="shared" si="2"/>
        <v>0</v>
      </c>
      <c r="AO119">
        <f t="shared" si="2"/>
        <v>0</v>
      </c>
      <c r="AP119">
        <f t="shared" si="2"/>
        <v>0</v>
      </c>
      <c r="AQ119">
        <f t="shared" si="2"/>
        <v>-1.7961999999999999E-2</v>
      </c>
      <c r="AR119">
        <f t="shared" si="2"/>
        <v>0</v>
      </c>
      <c r="AS119">
        <f t="shared" si="2"/>
        <v>0</v>
      </c>
      <c r="AT119">
        <f t="shared" si="2"/>
        <v>1.0640999999999999E-2</v>
      </c>
      <c r="AU119">
        <f t="shared" si="2"/>
        <v>-0.38935900000000001</v>
      </c>
      <c r="BD119">
        <v>1.0640999999999999E-2</v>
      </c>
    </row>
    <row r="120" spans="1:56" x14ac:dyDescent="0.3">
      <c r="A120" t="s">
        <v>577</v>
      </c>
      <c r="B120">
        <f>-B172</f>
        <v>0</v>
      </c>
      <c r="C120">
        <f t="shared" ref="C120:AU120" si="3">-C172</f>
        <v>0</v>
      </c>
      <c r="D120">
        <f t="shared" si="3"/>
        <v>0</v>
      </c>
      <c r="E120">
        <f t="shared" si="3"/>
        <v>-6.1587999999999997E-2</v>
      </c>
      <c r="F120">
        <f t="shared" si="3"/>
        <v>0</v>
      </c>
      <c r="G120">
        <f t="shared" si="3"/>
        <v>0</v>
      </c>
      <c r="H120">
        <f t="shared" si="3"/>
        <v>-2.7210000000000002E-2</v>
      </c>
      <c r="I120">
        <f t="shared" si="3"/>
        <v>-2.0261000000000001E-2</v>
      </c>
      <c r="J120">
        <f t="shared" si="3"/>
        <v>0</v>
      </c>
      <c r="K120">
        <f t="shared" si="3"/>
        <v>-5.3730000000000002E-3</v>
      </c>
      <c r="L120">
        <f t="shared" si="3"/>
        <v>0</v>
      </c>
      <c r="M120">
        <f t="shared" si="3"/>
        <v>-9.9389999999999999E-3</v>
      </c>
      <c r="N120">
        <f t="shared" si="3"/>
        <v>-5.2453E-2</v>
      </c>
      <c r="O120">
        <f t="shared" si="3"/>
        <v>-5.9834999999999999E-2</v>
      </c>
      <c r="P120">
        <f t="shared" si="3"/>
        <v>-0.36208099999999999</v>
      </c>
      <c r="Q120">
        <f t="shared" si="3"/>
        <v>-0.120599</v>
      </c>
      <c r="R120">
        <f t="shared" si="3"/>
        <v>-0.36706299999999997</v>
      </c>
      <c r="S120">
        <f t="shared" si="3"/>
        <v>-0.38755600000000001</v>
      </c>
      <c r="T120">
        <f t="shared" si="3"/>
        <v>-0.30490299999999998</v>
      </c>
      <c r="U120">
        <f t="shared" si="3"/>
        <v>-0.35145999999999999</v>
      </c>
      <c r="V120">
        <f t="shared" si="3"/>
        <v>-0.34098099999999998</v>
      </c>
      <c r="W120">
        <f t="shared" si="3"/>
        <v>-0.200768</v>
      </c>
      <c r="X120">
        <f t="shared" si="3"/>
        <v>-0.29234599999999999</v>
      </c>
      <c r="Y120">
        <f t="shared" si="3"/>
        <v>-0.195516</v>
      </c>
      <c r="Z120">
        <f t="shared" si="3"/>
        <v>-0.498168</v>
      </c>
      <c r="AA120">
        <f t="shared" si="3"/>
        <v>-0.27301500000000001</v>
      </c>
      <c r="AB120">
        <f t="shared" si="3"/>
        <v>-0.56629099999999999</v>
      </c>
      <c r="AC120">
        <f t="shared" si="3"/>
        <v>-0.39652500000000002</v>
      </c>
      <c r="AD120">
        <f t="shared" si="3"/>
        <v>-0.46870400000000001</v>
      </c>
      <c r="AE120">
        <f t="shared" si="3"/>
        <v>-0.248167</v>
      </c>
      <c r="AF120">
        <f t="shared" si="3"/>
        <v>-0.19628999999999999</v>
      </c>
      <c r="AG120">
        <f t="shared" si="3"/>
        <v>-0.23418800000000001</v>
      </c>
      <c r="AH120">
        <f t="shared" si="3"/>
        <v>-1.2326E-2</v>
      </c>
      <c r="AI120">
        <f t="shared" si="3"/>
        <v>-3.2895000000000001E-2</v>
      </c>
      <c r="AJ120">
        <f t="shared" si="3"/>
        <v>0</v>
      </c>
      <c r="AK120">
        <f t="shared" si="3"/>
        <v>0.10371</v>
      </c>
      <c r="AL120">
        <f t="shared" si="3"/>
        <v>6.3719999999999999E-2</v>
      </c>
      <c r="AM120">
        <f t="shared" si="3"/>
        <v>-0.17829100000000001</v>
      </c>
      <c r="AN120">
        <f t="shared" si="3"/>
        <v>-0.19629099999999999</v>
      </c>
      <c r="AO120">
        <f t="shared" si="3"/>
        <v>-0.112291</v>
      </c>
      <c r="AP120">
        <f t="shared" si="3"/>
        <v>-1.8577E-2</v>
      </c>
      <c r="AQ120">
        <f t="shared" si="3"/>
        <v>-4.6439999999999997E-3</v>
      </c>
      <c r="AR120">
        <f t="shared" si="3"/>
        <v>0</v>
      </c>
      <c r="AS120">
        <f t="shared" si="3"/>
        <v>-0.19629099999999999</v>
      </c>
      <c r="AT120">
        <f t="shared" si="3"/>
        <v>-0.75629000000000002</v>
      </c>
      <c r="AU120">
        <f t="shared" si="3"/>
        <v>-0.42629</v>
      </c>
      <c r="BD120">
        <v>0.12371</v>
      </c>
    </row>
    <row r="123" spans="1:56" x14ac:dyDescent="0.3">
      <c r="A123" s="10" t="s">
        <v>399</v>
      </c>
    </row>
    <row r="124" spans="1:56" x14ac:dyDescent="0.3">
      <c r="A124" t="s">
        <v>409</v>
      </c>
      <c r="AV124">
        <v>-1</v>
      </c>
      <c r="AW124">
        <v>1</v>
      </c>
      <c r="AX124">
        <v>-1</v>
      </c>
      <c r="BD124">
        <v>0</v>
      </c>
    </row>
    <row r="125" spans="1:56" x14ac:dyDescent="0.3">
      <c r="A125" t="s">
        <v>407</v>
      </c>
      <c r="AW125">
        <v>1</v>
      </c>
      <c r="AX125">
        <v>1</v>
      </c>
      <c r="AY125">
        <v>1</v>
      </c>
      <c r="BD125">
        <v>1</v>
      </c>
    </row>
    <row r="126" spans="1:56" x14ac:dyDescent="0.3">
      <c r="A126" t="s">
        <v>408</v>
      </c>
      <c r="K126">
        <v>1</v>
      </c>
      <c r="L126">
        <v>1</v>
      </c>
      <c r="M126">
        <v>1</v>
      </c>
      <c r="N126">
        <v>1</v>
      </c>
      <c r="O126">
        <v>1</v>
      </c>
      <c r="Q126">
        <v>1</v>
      </c>
      <c r="AE126">
        <v>1</v>
      </c>
      <c r="AL126">
        <v>1</v>
      </c>
      <c r="AR126">
        <v>1</v>
      </c>
      <c r="AX126">
        <v>-10</v>
      </c>
      <c r="AY126">
        <v>-6</v>
      </c>
      <c r="BD126">
        <v>0</v>
      </c>
    </row>
    <row r="127" spans="1:56" x14ac:dyDescent="0.3">
      <c r="A127" t="s">
        <v>410</v>
      </c>
      <c r="B127">
        <f>2-B155</f>
        <v>1</v>
      </c>
      <c r="C127">
        <f t="shared" ref="C127:AU127" si="4">2-C155</f>
        <v>0</v>
      </c>
      <c r="D127">
        <f t="shared" si="4"/>
        <v>-1</v>
      </c>
      <c r="E127">
        <f t="shared" si="4"/>
        <v>-2</v>
      </c>
      <c r="F127">
        <f t="shared" si="4"/>
        <v>1</v>
      </c>
      <c r="G127">
        <f t="shared" si="4"/>
        <v>0</v>
      </c>
      <c r="H127">
        <f t="shared" si="4"/>
        <v>0</v>
      </c>
      <c r="I127">
        <f t="shared" si="4"/>
        <v>-1</v>
      </c>
      <c r="J127">
        <f t="shared" si="4"/>
        <v>-2</v>
      </c>
      <c r="K127">
        <f t="shared" si="4"/>
        <v>0</v>
      </c>
      <c r="L127">
        <f t="shared" si="4"/>
        <v>-1</v>
      </c>
      <c r="M127">
        <f t="shared" si="4"/>
        <v>0</v>
      </c>
      <c r="N127">
        <f t="shared" si="4"/>
        <v>-1</v>
      </c>
      <c r="O127">
        <f t="shared" si="4"/>
        <v>-2</v>
      </c>
      <c r="P127">
        <f t="shared" si="4"/>
        <v>1</v>
      </c>
      <c r="Q127">
        <f t="shared" si="4"/>
        <v>0</v>
      </c>
      <c r="R127">
        <f t="shared" si="4"/>
        <v>1</v>
      </c>
      <c r="S127">
        <f t="shared" si="4"/>
        <v>0</v>
      </c>
      <c r="T127">
        <f t="shared" si="4"/>
        <v>1</v>
      </c>
      <c r="U127">
        <f t="shared" si="4"/>
        <v>1</v>
      </c>
      <c r="V127">
        <f t="shared" si="4"/>
        <v>0</v>
      </c>
      <c r="W127">
        <f t="shared" si="4"/>
        <v>1</v>
      </c>
      <c r="X127">
        <f t="shared" si="4"/>
        <v>0</v>
      </c>
      <c r="Y127">
        <f t="shared" si="4"/>
        <v>-1</v>
      </c>
      <c r="Z127">
        <f t="shared" si="4"/>
        <v>1</v>
      </c>
      <c r="AA127">
        <f t="shared" si="4"/>
        <v>1</v>
      </c>
      <c r="AB127">
        <f t="shared" si="4"/>
        <v>0</v>
      </c>
      <c r="AC127">
        <f t="shared" si="4"/>
        <v>0</v>
      </c>
      <c r="AD127">
        <f t="shared" si="4"/>
        <v>-1</v>
      </c>
      <c r="AE127">
        <f t="shared" si="4"/>
        <v>0</v>
      </c>
      <c r="AF127">
        <f t="shared" si="4"/>
        <v>2</v>
      </c>
      <c r="AG127">
        <f t="shared" si="4"/>
        <v>1</v>
      </c>
      <c r="AH127">
        <f t="shared" si="4"/>
        <v>1</v>
      </c>
      <c r="AI127">
        <f t="shared" si="4"/>
        <v>0</v>
      </c>
      <c r="AJ127">
        <f t="shared" si="4"/>
        <v>1</v>
      </c>
      <c r="AK127">
        <f t="shared" si="4"/>
        <v>2</v>
      </c>
      <c r="AL127">
        <f t="shared" si="4"/>
        <v>0</v>
      </c>
      <c r="AM127">
        <f t="shared" si="4"/>
        <v>1</v>
      </c>
      <c r="AN127">
        <f t="shared" si="4"/>
        <v>0</v>
      </c>
      <c r="AO127">
        <f t="shared" si="4"/>
        <v>1</v>
      </c>
      <c r="AP127">
        <f t="shared" si="4"/>
        <v>1</v>
      </c>
      <c r="AQ127">
        <f t="shared" si="4"/>
        <v>1</v>
      </c>
      <c r="AR127">
        <f t="shared" si="4"/>
        <v>0</v>
      </c>
      <c r="AS127">
        <f t="shared" si="4"/>
        <v>0</v>
      </c>
      <c r="AT127">
        <f t="shared" si="4"/>
        <v>2</v>
      </c>
      <c r="AU127">
        <f t="shared" si="4"/>
        <v>2</v>
      </c>
      <c r="AV127">
        <v>-2</v>
      </c>
      <c r="BD127">
        <v>0</v>
      </c>
    </row>
    <row r="128" spans="1:56" x14ac:dyDescent="0.3">
      <c r="A128" t="s">
        <v>573</v>
      </c>
      <c r="L128">
        <v>-1</v>
      </c>
      <c r="AX128">
        <v>2</v>
      </c>
      <c r="BC128">
        <v>1</v>
      </c>
      <c r="BD128">
        <v>0</v>
      </c>
    </row>
    <row r="131" spans="1:56" x14ac:dyDescent="0.3">
      <c r="A131" s="11" t="s">
        <v>402</v>
      </c>
    </row>
    <row r="132" spans="1:56" x14ac:dyDescent="0.3">
      <c r="A132" t="s">
        <v>538</v>
      </c>
    </row>
    <row r="133" spans="1:56" x14ac:dyDescent="0.3">
      <c r="A133" t="s">
        <v>480</v>
      </c>
      <c r="L133">
        <v>1</v>
      </c>
      <c r="AZ133">
        <f>-BL2</f>
        <v>-7</v>
      </c>
      <c r="BD133">
        <v>0</v>
      </c>
    </row>
    <row r="134" spans="1:56" x14ac:dyDescent="0.3">
      <c r="A134" t="s">
        <v>481</v>
      </c>
      <c r="O134">
        <v>1</v>
      </c>
      <c r="BA134">
        <f>-BL2</f>
        <v>-7</v>
      </c>
      <c r="BD134">
        <v>0</v>
      </c>
    </row>
    <row r="135" spans="1:56" x14ac:dyDescent="0.3">
      <c r="A135" t="s">
        <v>482</v>
      </c>
      <c r="N135">
        <v>1</v>
      </c>
      <c r="BB135">
        <f>-BL2</f>
        <v>-7</v>
      </c>
      <c r="BD135">
        <v>0</v>
      </c>
    </row>
    <row r="137" spans="1:56" x14ac:dyDescent="0.3">
      <c r="A137" s="11" t="s">
        <v>428</v>
      </c>
    </row>
    <row r="138" spans="1:56" x14ac:dyDescent="0.3">
      <c r="A138" t="s">
        <v>380</v>
      </c>
      <c r="B138">
        <v>1</v>
      </c>
      <c r="C138">
        <v>2</v>
      </c>
      <c r="D138">
        <v>3</v>
      </c>
      <c r="E138">
        <v>4</v>
      </c>
      <c r="F138">
        <v>1</v>
      </c>
      <c r="G138">
        <v>2</v>
      </c>
      <c r="H138">
        <v>2</v>
      </c>
      <c r="I138">
        <v>3</v>
      </c>
      <c r="J138">
        <v>4</v>
      </c>
      <c r="K138">
        <v>2</v>
      </c>
      <c r="L138">
        <v>3</v>
      </c>
      <c r="M138">
        <v>2</v>
      </c>
      <c r="N138">
        <v>3</v>
      </c>
      <c r="O138">
        <v>4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1</v>
      </c>
      <c r="V138">
        <v>2</v>
      </c>
      <c r="W138">
        <v>1</v>
      </c>
      <c r="X138">
        <v>2</v>
      </c>
      <c r="Y138">
        <v>3</v>
      </c>
      <c r="Z138">
        <v>1</v>
      </c>
      <c r="AA138">
        <v>1</v>
      </c>
      <c r="AB138">
        <v>2</v>
      </c>
      <c r="AC138">
        <v>2</v>
      </c>
      <c r="AD138">
        <v>3</v>
      </c>
      <c r="AE138">
        <v>2</v>
      </c>
      <c r="AF138">
        <v>0</v>
      </c>
      <c r="AG138">
        <v>1</v>
      </c>
      <c r="AH138">
        <v>1</v>
      </c>
      <c r="AI138">
        <v>2</v>
      </c>
      <c r="AJ138">
        <v>1</v>
      </c>
      <c r="AK138">
        <v>0</v>
      </c>
      <c r="AL138">
        <v>2</v>
      </c>
      <c r="AM138">
        <v>1</v>
      </c>
      <c r="AN138">
        <v>2</v>
      </c>
      <c r="AO138">
        <v>1</v>
      </c>
      <c r="AP138">
        <v>1</v>
      </c>
      <c r="AQ138">
        <v>1</v>
      </c>
      <c r="AR138">
        <v>2</v>
      </c>
      <c r="AS138">
        <v>2</v>
      </c>
      <c r="AT138">
        <v>0</v>
      </c>
      <c r="AU138">
        <v>0</v>
      </c>
    </row>
    <row r="139" spans="1:56" x14ac:dyDescent="0.3">
      <c r="A139" t="s">
        <v>429</v>
      </c>
      <c r="B139">
        <f>B138-1</f>
        <v>0</v>
      </c>
      <c r="C139">
        <f t="shared" ref="C139:AU140" si="5">C138-1</f>
        <v>1</v>
      </c>
      <c r="D139">
        <f t="shared" si="5"/>
        <v>2</v>
      </c>
      <c r="E139">
        <f t="shared" si="5"/>
        <v>3</v>
      </c>
      <c r="F139">
        <f t="shared" si="5"/>
        <v>0</v>
      </c>
      <c r="G139">
        <f t="shared" si="5"/>
        <v>1</v>
      </c>
      <c r="H139">
        <f t="shared" si="5"/>
        <v>1</v>
      </c>
      <c r="I139">
        <f t="shared" si="5"/>
        <v>2</v>
      </c>
      <c r="J139">
        <f t="shared" si="5"/>
        <v>3</v>
      </c>
      <c r="K139">
        <f t="shared" si="5"/>
        <v>1</v>
      </c>
      <c r="L139">
        <f t="shared" si="5"/>
        <v>2</v>
      </c>
      <c r="M139">
        <f t="shared" si="5"/>
        <v>1</v>
      </c>
      <c r="N139">
        <f t="shared" si="5"/>
        <v>2</v>
      </c>
      <c r="O139">
        <f t="shared" si="5"/>
        <v>3</v>
      </c>
      <c r="P139">
        <f t="shared" si="5"/>
        <v>0</v>
      </c>
      <c r="Q139">
        <f t="shared" si="5"/>
        <v>1</v>
      </c>
      <c r="R139">
        <f t="shared" si="5"/>
        <v>0</v>
      </c>
      <c r="S139">
        <f t="shared" si="5"/>
        <v>1</v>
      </c>
      <c r="T139">
        <f t="shared" si="5"/>
        <v>0</v>
      </c>
      <c r="U139">
        <f t="shared" si="5"/>
        <v>0</v>
      </c>
      <c r="V139">
        <f t="shared" si="5"/>
        <v>1</v>
      </c>
      <c r="W139">
        <f t="shared" si="5"/>
        <v>0</v>
      </c>
      <c r="X139">
        <f t="shared" si="5"/>
        <v>1</v>
      </c>
      <c r="Y139">
        <f t="shared" si="5"/>
        <v>2</v>
      </c>
      <c r="Z139">
        <f t="shared" si="5"/>
        <v>0</v>
      </c>
      <c r="AA139">
        <f t="shared" si="5"/>
        <v>0</v>
      </c>
      <c r="AB139">
        <f t="shared" si="5"/>
        <v>1</v>
      </c>
      <c r="AC139">
        <f t="shared" si="5"/>
        <v>1</v>
      </c>
      <c r="AD139">
        <f t="shared" si="5"/>
        <v>2</v>
      </c>
      <c r="AE139">
        <f t="shared" si="5"/>
        <v>1</v>
      </c>
      <c r="AF139">
        <f t="shared" si="5"/>
        <v>-1</v>
      </c>
      <c r="AG139">
        <f t="shared" si="5"/>
        <v>0</v>
      </c>
      <c r="AH139">
        <f t="shared" si="5"/>
        <v>0</v>
      </c>
      <c r="AI139">
        <f t="shared" si="5"/>
        <v>1</v>
      </c>
      <c r="AJ139">
        <f t="shared" si="5"/>
        <v>0</v>
      </c>
      <c r="AK139">
        <f t="shared" si="5"/>
        <v>-1</v>
      </c>
      <c r="AL139">
        <f t="shared" si="5"/>
        <v>1</v>
      </c>
      <c r="AM139">
        <f t="shared" si="5"/>
        <v>0</v>
      </c>
      <c r="AN139">
        <f t="shared" si="5"/>
        <v>1</v>
      </c>
      <c r="AO139">
        <f t="shared" si="5"/>
        <v>0</v>
      </c>
      <c r="AP139">
        <f t="shared" si="5"/>
        <v>0</v>
      </c>
      <c r="AQ139">
        <f t="shared" si="5"/>
        <v>0</v>
      </c>
      <c r="AR139">
        <f t="shared" si="5"/>
        <v>1</v>
      </c>
      <c r="AS139">
        <f t="shared" si="5"/>
        <v>1</v>
      </c>
      <c r="AT139">
        <f t="shared" si="5"/>
        <v>-1</v>
      </c>
      <c r="AU139">
        <f t="shared" si="5"/>
        <v>-1</v>
      </c>
    </row>
    <row r="140" spans="1:56" x14ac:dyDescent="0.3">
      <c r="A140" t="s">
        <v>430</v>
      </c>
      <c r="B140">
        <f>B139-1</f>
        <v>-1</v>
      </c>
      <c r="C140">
        <f t="shared" si="5"/>
        <v>0</v>
      </c>
      <c r="D140">
        <f t="shared" si="5"/>
        <v>1</v>
      </c>
      <c r="E140">
        <f t="shared" si="5"/>
        <v>2</v>
      </c>
      <c r="F140">
        <f t="shared" si="5"/>
        <v>-1</v>
      </c>
      <c r="G140">
        <f t="shared" si="5"/>
        <v>0</v>
      </c>
      <c r="H140">
        <f t="shared" si="5"/>
        <v>0</v>
      </c>
      <c r="I140">
        <f t="shared" si="5"/>
        <v>1</v>
      </c>
      <c r="J140">
        <f t="shared" si="5"/>
        <v>2</v>
      </c>
      <c r="K140">
        <f t="shared" si="5"/>
        <v>0</v>
      </c>
      <c r="L140">
        <f t="shared" si="5"/>
        <v>1</v>
      </c>
      <c r="M140">
        <f t="shared" si="5"/>
        <v>0</v>
      </c>
      <c r="N140">
        <f t="shared" si="5"/>
        <v>1</v>
      </c>
      <c r="O140">
        <f t="shared" si="5"/>
        <v>2</v>
      </c>
      <c r="P140">
        <f t="shared" si="5"/>
        <v>-1</v>
      </c>
      <c r="Q140">
        <f t="shared" si="5"/>
        <v>0</v>
      </c>
      <c r="R140">
        <f t="shared" si="5"/>
        <v>-1</v>
      </c>
      <c r="S140">
        <f t="shared" si="5"/>
        <v>0</v>
      </c>
      <c r="T140">
        <f t="shared" si="5"/>
        <v>-1</v>
      </c>
      <c r="U140">
        <f t="shared" si="5"/>
        <v>-1</v>
      </c>
      <c r="V140">
        <f t="shared" si="5"/>
        <v>0</v>
      </c>
      <c r="W140">
        <f t="shared" si="5"/>
        <v>-1</v>
      </c>
      <c r="X140">
        <f t="shared" si="5"/>
        <v>0</v>
      </c>
      <c r="Y140">
        <f t="shared" si="5"/>
        <v>1</v>
      </c>
      <c r="Z140">
        <f t="shared" si="5"/>
        <v>-1</v>
      </c>
      <c r="AA140">
        <f t="shared" si="5"/>
        <v>-1</v>
      </c>
      <c r="AB140">
        <f t="shared" si="5"/>
        <v>0</v>
      </c>
      <c r="AC140">
        <f t="shared" si="5"/>
        <v>0</v>
      </c>
      <c r="AD140">
        <f t="shared" si="5"/>
        <v>1</v>
      </c>
      <c r="AE140">
        <f t="shared" si="5"/>
        <v>0</v>
      </c>
      <c r="AF140">
        <f t="shared" si="5"/>
        <v>-2</v>
      </c>
      <c r="AG140">
        <f t="shared" si="5"/>
        <v>-1</v>
      </c>
      <c r="AH140">
        <f t="shared" si="5"/>
        <v>-1</v>
      </c>
      <c r="AI140">
        <f t="shared" si="5"/>
        <v>0</v>
      </c>
      <c r="AJ140">
        <f t="shared" si="5"/>
        <v>-1</v>
      </c>
      <c r="AK140">
        <f t="shared" si="5"/>
        <v>-2</v>
      </c>
      <c r="AL140">
        <f t="shared" si="5"/>
        <v>0</v>
      </c>
      <c r="AM140">
        <f t="shared" si="5"/>
        <v>-1</v>
      </c>
      <c r="AN140">
        <f t="shared" si="5"/>
        <v>0</v>
      </c>
      <c r="AO140">
        <f t="shared" si="5"/>
        <v>-1</v>
      </c>
      <c r="AP140">
        <f t="shared" si="5"/>
        <v>-1</v>
      </c>
      <c r="AQ140">
        <f t="shared" si="5"/>
        <v>-1</v>
      </c>
      <c r="AR140">
        <f t="shared" si="5"/>
        <v>0</v>
      </c>
      <c r="AS140">
        <f t="shared" si="5"/>
        <v>0</v>
      </c>
      <c r="AT140">
        <f t="shared" si="5"/>
        <v>-2</v>
      </c>
      <c r="AU140">
        <f t="shared" si="5"/>
        <v>-2</v>
      </c>
    </row>
    <row r="143" spans="1:56" x14ac:dyDescent="0.3">
      <c r="A143" s="11" t="s">
        <v>555</v>
      </c>
    </row>
    <row r="144" spans="1:56" x14ac:dyDescent="0.3">
      <c r="A144" t="s">
        <v>556</v>
      </c>
      <c r="B144">
        <v>33.091000000000001</v>
      </c>
      <c r="C144">
        <v>11.411</v>
      </c>
      <c r="D144">
        <v>-17.742000000000001</v>
      </c>
      <c r="E144">
        <v>-36.695</v>
      </c>
      <c r="F144">
        <v>42.466999999999999</v>
      </c>
      <c r="G144">
        <v>10.196</v>
      </c>
      <c r="H144">
        <v>6.02</v>
      </c>
      <c r="I144">
        <v>-15.407999999999999</v>
      </c>
      <c r="J144">
        <v>-44.000999999999998</v>
      </c>
      <c r="K144">
        <v>18.713999999999999</v>
      </c>
      <c r="L144">
        <v>18.882000000000001</v>
      </c>
      <c r="M144">
        <v>43.384999999999998</v>
      </c>
      <c r="N144">
        <v>24.713999999999999</v>
      </c>
      <c r="O144">
        <v>-4.5609999999999999</v>
      </c>
      <c r="P144">
        <v>87.658000000000001</v>
      </c>
      <c r="Q144">
        <v>101.86</v>
      </c>
      <c r="R144">
        <v>87.742999999999995</v>
      </c>
      <c r="S144">
        <v>63.762999999999998</v>
      </c>
      <c r="T144">
        <v>72.533000000000001</v>
      </c>
      <c r="U144">
        <v>81.506</v>
      </c>
      <c r="V144">
        <v>46.448</v>
      </c>
      <c r="W144">
        <v>53.244</v>
      </c>
      <c r="X144">
        <v>32.819000000000003</v>
      </c>
      <c r="Y144">
        <v>-19.681000000000001</v>
      </c>
      <c r="Z144">
        <v>58.62</v>
      </c>
      <c r="AA144">
        <v>54.996000000000002</v>
      </c>
      <c r="AB144">
        <v>23.219000000000001</v>
      </c>
      <c r="AC144">
        <v>48.57</v>
      </c>
      <c r="AD144">
        <v>-13.965</v>
      </c>
      <c r="AE144">
        <v>118.239</v>
      </c>
      <c r="AF144">
        <v>128.12799999999999</v>
      </c>
      <c r="AG144">
        <v>98.311999999999998</v>
      </c>
      <c r="AH144">
        <v>61.482999999999997</v>
      </c>
      <c r="AI144">
        <v>31.741</v>
      </c>
      <c r="AJ144">
        <v>88.831999999999994</v>
      </c>
      <c r="AK144">
        <v>349.97800000000001</v>
      </c>
      <c r="AL144">
        <v>65.188999999999993</v>
      </c>
      <c r="AM144">
        <v>116.33199999999999</v>
      </c>
      <c r="AN144">
        <v>80.927999999999997</v>
      </c>
      <c r="AO144">
        <v>66.474000000000004</v>
      </c>
      <c r="AP144">
        <v>0.53990000000000005</v>
      </c>
      <c r="AQ144">
        <v>72.852000000000004</v>
      </c>
      <c r="AR144">
        <v>0.30640000000000001</v>
      </c>
      <c r="AS144">
        <v>0.56399999999999995</v>
      </c>
      <c r="AT144">
        <v>203.52799999999999</v>
      </c>
      <c r="AU144">
        <v>233.97800000000001</v>
      </c>
    </row>
    <row r="146" spans="1:47" x14ac:dyDescent="0.3">
      <c r="A146" s="11" t="s">
        <v>557</v>
      </c>
    </row>
    <row r="147" spans="1:47" x14ac:dyDescent="0.3">
      <c r="A147" t="s">
        <v>556</v>
      </c>
      <c r="B147">
        <v>0.1152</v>
      </c>
      <c r="C147">
        <v>0.45939999999999998</v>
      </c>
      <c r="D147">
        <v>0.43</v>
      </c>
      <c r="E147">
        <v>0.81430000000000002</v>
      </c>
      <c r="F147">
        <v>0.23039999999999999</v>
      </c>
      <c r="G147">
        <v>0.42970000000000003</v>
      </c>
      <c r="H147">
        <v>0.31219999999999998</v>
      </c>
      <c r="I147">
        <v>0.60260000000000002</v>
      </c>
      <c r="J147">
        <v>0.55630000000000002</v>
      </c>
      <c r="K147">
        <v>0.19600000000000001</v>
      </c>
      <c r="L147">
        <v>0.21479999999999999</v>
      </c>
      <c r="M147">
        <v>0.54320000000000002</v>
      </c>
      <c r="N147">
        <v>0.69710000000000005</v>
      </c>
      <c r="O147">
        <v>1.0145999999999999</v>
      </c>
      <c r="P147">
        <v>-1.3365</v>
      </c>
      <c r="Q147">
        <v>-0.1125</v>
      </c>
      <c r="R147">
        <v>-0.39800000000000002</v>
      </c>
      <c r="S147">
        <v>-0.22500000000000001</v>
      </c>
      <c r="T147">
        <v>0.1109</v>
      </c>
      <c r="U147">
        <v>-0.66090000000000004</v>
      </c>
      <c r="V147">
        <v>-0.28960000000000002</v>
      </c>
      <c r="W147">
        <v>-0.38819999999999999</v>
      </c>
      <c r="X147">
        <v>-0.1205</v>
      </c>
      <c r="Y147">
        <v>0.1109</v>
      </c>
      <c r="Z147">
        <v>-1.4619</v>
      </c>
      <c r="AA147">
        <v>-0.80500000000000005</v>
      </c>
      <c r="AB147">
        <v>-0.86980000000000002</v>
      </c>
      <c r="AC147">
        <v>-0.36520000000000002</v>
      </c>
      <c r="AD147">
        <v>-0.40839999999999999</v>
      </c>
      <c r="AE147">
        <v>-0.34860000000000002</v>
      </c>
      <c r="AF147">
        <v>-1.292</v>
      </c>
      <c r="AG147">
        <v>-0.51949999999999996</v>
      </c>
      <c r="AH147">
        <v>0.48599999999999999</v>
      </c>
      <c r="AI147">
        <v>0.89690000000000003</v>
      </c>
      <c r="AJ147">
        <v>0.81169999999999998</v>
      </c>
      <c r="AK147">
        <v>1.2609999999999999</v>
      </c>
      <c r="AL147">
        <v>0.80810000000000004</v>
      </c>
      <c r="AM147">
        <v>-0.33300000000000002</v>
      </c>
      <c r="AN147">
        <v>-9.8599999999999993E-2</v>
      </c>
      <c r="AO147">
        <v>0.31929999999999997</v>
      </c>
      <c r="AP147">
        <v>0.43640000000000001</v>
      </c>
      <c r="AQ147">
        <v>0.29709999999999998</v>
      </c>
      <c r="AR147">
        <v>0.28029999999999999</v>
      </c>
      <c r="AS147">
        <v>0.38700000000000001</v>
      </c>
      <c r="AT147">
        <v>-2.1019999999999999</v>
      </c>
      <c r="AU147">
        <v>-1.6120000000000001</v>
      </c>
    </row>
    <row r="149" spans="1:47" x14ac:dyDescent="0.3">
      <c r="A149" s="11" t="s">
        <v>558</v>
      </c>
    </row>
    <row r="150" spans="1:47" x14ac:dyDescent="0.3">
      <c r="A150" t="s">
        <v>559</v>
      </c>
      <c r="B150">
        <v>-6.2E-2</v>
      </c>
      <c r="C150">
        <v>2.06E-2</v>
      </c>
      <c r="D150">
        <v>8.3400000000000002E-2</v>
      </c>
      <c r="E150">
        <v>0.15240000000000001</v>
      </c>
      <c r="F150">
        <v>0.15670000000000001</v>
      </c>
      <c r="G150">
        <v>0.1181</v>
      </c>
      <c r="H150">
        <v>0.1993</v>
      </c>
      <c r="I150">
        <v>0.32740000000000002</v>
      </c>
      <c r="J150">
        <v>0.29339999999999999</v>
      </c>
      <c r="K150">
        <v>0.02</v>
      </c>
      <c r="L150">
        <v>7.2900000000000006E-2</v>
      </c>
      <c r="M150">
        <v>6.1600000000000002E-2</v>
      </c>
      <c r="N150">
        <v>0.1132</v>
      </c>
      <c r="O150">
        <v>0.50660000000000005</v>
      </c>
      <c r="P150">
        <v>-0.24490000000000001</v>
      </c>
      <c r="Q150">
        <v>5.8000000000000003E-2</v>
      </c>
      <c r="R150">
        <v>-6.9699999999999998E-2</v>
      </c>
      <c r="S150">
        <v>0.1381</v>
      </c>
      <c r="T150">
        <v>-0.113</v>
      </c>
      <c r="U150">
        <v>-0.19900000000000001</v>
      </c>
      <c r="V150">
        <v>-4.1799999999999997E-2</v>
      </c>
      <c r="W150">
        <v>-2.1899999999999999E-2</v>
      </c>
      <c r="X150">
        <v>0.1148</v>
      </c>
      <c r="Y150">
        <v>0.45590000000000003</v>
      </c>
      <c r="Z150">
        <v>6.59E-2</v>
      </c>
      <c r="AA150">
        <v>-3.7000000000000002E-3</v>
      </c>
      <c r="AB150">
        <v>0.34760000000000002</v>
      </c>
      <c r="AC150">
        <v>0.33850000000000002</v>
      </c>
      <c r="AD150">
        <v>0.42599999999999999</v>
      </c>
      <c r="AE150">
        <v>0.13020000000000001</v>
      </c>
      <c r="AF150">
        <v>-0.82569999999999999</v>
      </c>
      <c r="AG150">
        <v>-9.9599999999999994E-2</v>
      </c>
      <c r="AH150">
        <v>0.37709999999999999</v>
      </c>
      <c r="AI150">
        <v>0.15870000000000001</v>
      </c>
      <c r="AJ150">
        <v>0.26769999999999999</v>
      </c>
      <c r="AK150">
        <v>-9.4000000000000004E-3</v>
      </c>
      <c r="AL150">
        <v>0.18920000000000001</v>
      </c>
      <c r="AM150">
        <v>8.6900000000000005E-2</v>
      </c>
      <c r="AN150">
        <v>0.63949999999999996</v>
      </c>
      <c r="AO150">
        <v>0.35949999999999999</v>
      </c>
    </row>
    <row r="151" spans="1:47" x14ac:dyDescent="0.3">
      <c r="A151" t="s">
        <v>560</v>
      </c>
      <c r="B151">
        <v>15.03</v>
      </c>
      <c r="C151">
        <v>14.03</v>
      </c>
      <c r="D151">
        <v>13.02</v>
      </c>
      <c r="E151">
        <v>12.01</v>
      </c>
      <c r="F151">
        <v>27.05</v>
      </c>
      <c r="G151">
        <v>26.04</v>
      </c>
      <c r="H151">
        <v>26.04</v>
      </c>
      <c r="I151">
        <v>25.03</v>
      </c>
      <c r="J151">
        <v>24.02</v>
      </c>
      <c r="K151">
        <v>13.02</v>
      </c>
      <c r="L151">
        <v>12.01</v>
      </c>
      <c r="M151">
        <v>27.05</v>
      </c>
      <c r="N151">
        <v>26.04</v>
      </c>
      <c r="O151">
        <v>25.03</v>
      </c>
      <c r="P151">
        <v>17.010000000000002</v>
      </c>
      <c r="Q151">
        <v>29.02</v>
      </c>
      <c r="R151">
        <v>43.04</v>
      </c>
      <c r="S151">
        <v>42.04</v>
      </c>
      <c r="T151">
        <v>29.02</v>
      </c>
      <c r="U151">
        <v>59.04</v>
      </c>
      <c r="V151">
        <v>58.04</v>
      </c>
      <c r="W151">
        <v>31.03</v>
      </c>
      <c r="X151">
        <v>30.03</v>
      </c>
      <c r="Y151">
        <v>29.02</v>
      </c>
      <c r="Z151">
        <v>30.05</v>
      </c>
      <c r="AA151">
        <v>30.05</v>
      </c>
      <c r="AB151">
        <v>29.04</v>
      </c>
      <c r="AC151">
        <v>29.04</v>
      </c>
      <c r="AD151">
        <v>28.03</v>
      </c>
      <c r="AE151">
        <v>28.03</v>
      </c>
      <c r="AF151">
        <v>41.05</v>
      </c>
      <c r="AG151">
        <v>40.04</v>
      </c>
      <c r="AH151">
        <v>49.48</v>
      </c>
      <c r="AI151">
        <v>48.47</v>
      </c>
      <c r="AJ151">
        <v>83.92</v>
      </c>
      <c r="AK151">
        <v>119.38</v>
      </c>
      <c r="AL151">
        <v>47.46</v>
      </c>
      <c r="AM151">
        <v>60.03</v>
      </c>
      <c r="AN151">
        <v>59.02</v>
      </c>
      <c r="AO151">
        <v>47.1</v>
      </c>
      <c r="AP151">
        <v>126.9</v>
      </c>
      <c r="AQ151">
        <v>79.900000000000006</v>
      </c>
      <c r="AR151">
        <v>31.01</v>
      </c>
      <c r="AS151">
        <v>46.09</v>
      </c>
      <c r="AT151">
        <v>78.13</v>
      </c>
      <c r="AU151">
        <v>59.07</v>
      </c>
    </row>
    <row r="154" spans="1:47" x14ac:dyDescent="0.3">
      <c r="A154" s="11" t="s">
        <v>561</v>
      </c>
    </row>
    <row r="155" spans="1:47" x14ac:dyDescent="0.3">
      <c r="A155" t="s">
        <v>556</v>
      </c>
      <c r="B155">
        <v>1</v>
      </c>
      <c r="C155">
        <v>2</v>
      </c>
      <c r="D155">
        <v>3</v>
      </c>
      <c r="E155">
        <v>4</v>
      </c>
      <c r="F155">
        <v>1</v>
      </c>
      <c r="G155">
        <v>2</v>
      </c>
      <c r="H155">
        <v>2</v>
      </c>
      <c r="I155">
        <v>3</v>
      </c>
      <c r="J155">
        <v>4</v>
      </c>
      <c r="K155">
        <v>2</v>
      </c>
      <c r="L155">
        <v>3</v>
      </c>
      <c r="M155">
        <v>2</v>
      </c>
      <c r="N155">
        <v>3</v>
      </c>
      <c r="O155">
        <v>4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1</v>
      </c>
      <c r="V155">
        <v>2</v>
      </c>
      <c r="W155">
        <v>1</v>
      </c>
      <c r="X155">
        <v>2</v>
      </c>
      <c r="Y155">
        <v>3</v>
      </c>
      <c r="Z155">
        <v>1</v>
      </c>
      <c r="AA155">
        <v>1</v>
      </c>
      <c r="AB155">
        <v>2</v>
      </c>
      <c r="AC155">
        <v>2</v>
      </c>
      <c r="AD155">
        <v>3</v>
      </c>
      <c r="AE155">
        <v>2</v>
      </c>
      <c r="AF155">
        <v>0</v>
      </c>
      <c r="AG155">
        <v>1</v>
      </c>
      <c r="AH155">
        <v>1</v>
      </c>
      <c r="AI155">
        <v>2</v>
      </c>
      <c r="AJ155">
        <v>1</v>
      </c>
      <c r="AK155">
        <v>0</v>
      </c>
      <c r="AL155">
        <v>2</v>
      </c>
      <c r="AM155">
        <v>1</v>
      </c>
      <c r="AN155">
        <v>2</v>
      </c>
      <c r="AO155">
        <v>1</v>
      </c>
      <c r="AP155">
        <v>1</v>
      </c>
      <c r="AQ155">
        <v>1</v>
      </c>
      <c r="AR155">
        <v>2</v>
      </c>
      <c r="AS155">
        <v>2</v>
      </c>
      <c r="AT155">
        <v>0</v>
      </c>
      <c r="AU155">
        <v>0</v>
      </c>
    </row>
    <row r="157" spans="1:47" x14ac:dyDescent="0.3">
      <c r="A157" s="11" t="s">
        <v>562</v>
      </c>
    </row>
    <row r="158" spans="1:47" x14ac:dyDescent="0.3">
      <c r="A158" t="s">
        <v>563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</row>
    <row r="159" spans="1:47" x14ac:dyDescent="0.3">
      <c r="A159" t="s">
        <v>564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-1</v>
      </c>
      <c r="AG159">
        <v>0</v>
      </c>
      <c r="AH159">
        <v>0</v>
      </c>
      <c r="AI159">
        <v>0</v>
      </c>
      <c r="AJ159">
        <v>0</v>
      </c>
      <c r="AK159">
        <v>-1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-1</v>
      </c>
      <c r="AU159">
        <v>-1</v>
      </c>
    </row>
    <row r="160" spans="1:47" x14ac:dyDescent="0.3">
      <c r="A160" t="s">
        <v>565</v>
      </c>
      <c r="B160">
        <f>B159*$BL$2</f>
        <v>0</v>
      </c>
      <c r="C160">
        <f t="shared" ref="C160:AU160" si="6">C159*$BL$2</f>
        <v>0</v>
      </c>
      <c r="D160">
        <f t="shared" si="6"/>
        <v>0</v>
      </c>
      <c r="E160">
        <f t="shared" si="6"/>
        <v>0</v>
      </c>
      <c r="F160">
        <f t="shared" si="6"/>
        <v>0</v>
      </c>
      <c r="G160">
        <f t="shared" si="6"/>
        <v>0</v>
      </c>
      <c r="H160">
        <f t="shared" si="6"/>
        <v>0</v>
      </c>
      <c r="I160">
        <f t="shared" si="6"/>
        <v>0</v>
      </c>
      <c r="J160">
        <f t="shared" si="6"/>
        <v>0</v>
      </c>
      <c r="K160">
        <f t="shared" si="6"/>
        <v>0</v>
      </c>
      <c r="L160">
        <f t="shared" si="6"/>
        <v>0</v>
      </c>
      <c r="M160">
        <f t="shared" si="6"/>
        <v>0</v>
      </c>
      <c r="N160">
        <f t="shared" si="6"/>
        <v>0</v>
      </c>
      <c r="O160">
        <f t="shared" si="6"/>
        <v>0</v>
      </c>
      <c r="P160">
        <f t="shared" si="6"/>
        <v>0</v>
      </c>
      <c r="Q160">
        <f t="shared" si="6"/>
        <v>0</v>
      </c>
      <c r="R160">
        <f t="shared" si="6"/>
        <v>0</v>
      </c>
      <c r="S160">
        <f t="shared" si="6"/>
        <v>0</v>
      </c>
      <c r="T160">
        <f t="shared" si="6"/>
        <v>0</v>
      </c>
      <c r="U160">
        <f t="shared" si="6"/>
        <v>0</v>
      </c>
      <c r="V160">
        <f t="shared" si="6"/>
        <v>0</v>
      </c>
      <c r="W160">
        <f t="shared" si="6"/>
        <v>0</v>
      </c>
      <c r="X160">
        <f t="shared" si="6"/>
        <v>0</v>
      </c>
      <c r="Y160">
        <f t="shared" si="6"/>
        <v>0</v>
      </c>
      <c r="Z160">
        <f t="shared" si="6"/>
        <v>0</v>
      </c>
      <c r="AA160">
        <f t="shared" si="6"/>
        <v>0</v>
      </c>
      <c r="AB160">
        <f t="shared" si="6"/>
        <v>0</v>
      </c>
      <c r="AC160">
        <f t="shared" si="6"/>
        <v>0</v>
      </c>
      <c r="AD160">
        <f t="shared" si="6"/>
        <v>0</v>
      </c>
      <c r="AE160">
        <f t="shared" si="6"/>
        <v>0</v>
      </c>
      <c r="AF160">
        <f t="shared" si="6"/>
        <v>-7</v>
      </c>
      <c r="AG160">
        <f t="shared" si="6"/>
        <v>0</v>
      </c>
      <c r="AH160">
        <f t="shared" si="6"/>
        <v>0</v>
      </c>
      <c r="AI160">
        <f t="shared" si="6"/>
        <v>0</v>
      </c>
      <c r="AJ160">
        <f t="shared" si="6"/>
        <v>0</v>
      </c>
      <c r="AK160">
        <f t="shared" si="6"/>
        <v>-7</v>
      </c>
      <c r="AL160">
        <f t="shared" si="6"/>
        <v>0</v>
      </c>
      <c r="AM160">
        <f t="shared" si="6"/>
        <v>0</v>
      </c>
      <c r="AN160">
        <f t="shared" si="6"/>
        <v>0</v>
      </c>
      <c r="AO160">
        <f t="shared" si="6"/>
        <v>0</v>
      </c>
      <c r="AP160">
        <f t="shared" si="6"/>
        <v>0</v>
      </c>
      <c r="AQ160">
        <f t="shared" si="6"/>
        <v>0</v>
      </c>
      <c r="AR160">
        <f t="shared" si="6"/>
        <v>0</v>
      </c>
      <c r="AS160">
        <f t="shared" si="6"/>
        <v>0</v>
      </c>
      <c r="AT160">
        <f t="shared" si="6"/>
        <v>-7</v>
      </c>
      <c r="AU160">
        <f t="shared" si="6"/>
        <v>-7</v>
      </c>
    </row>
    <row r="161" spans="1:47" x14ac:dyDescent="0.3">
      <c r="A161" t="s">
        <v>566</v>
      </c>
      <c r="B161">
        <f>B158+B159+B160*-1</f>
        <v>1</v>
      </c>
      <c r="C161">
        <f t="shared" ref="C161:AU161" si="7">C158+C159+C160*-1</f>
        <v>1</v>
      </c>
      <c r="D161">
        <f t="shared" si="7"/>
        <v>1</v>
      </c>
      <c r="E161">
        <f t="shared" si="7"/>
        <v>1</v>
      </c>
      <c r="F161">
        <f t="shared" si="7"/>
        <v>1</v>
      </c>
      <c r="G161">
        <f t="shared" si="7"/>
        <v>1</v>
      </c>
      <c r="H161">
        <f t="shared" si="7"/>
        <v>1</v>
      </c>
      <c r="I161">
        <f t="shared" si="7"/>
        <v>1</v>
      </c>
      <c r="J161">
        <f t="shared" si="7"/>
        <v>1</v>
      </c>
      <c r="K161">
        <f t="shared" si="7"/>
        <v>1</v>
      </c>
      <c r="L161">
        <f t="shared" si="7"/>
        <v>1</v>
      </c>
      <c r="M161">
        <f t="shared" si="7"/>
        <v>1</v>
      </c>
      <c r="N161">
        <f t="shared" si="7"/>
        <v>1</v>
      </c>
      <c r="O161">
        <f t="shared" si="7"/>
        <v>1</v>
      </c>
      <c r="P161">
        <f t="shared" si="7"/>
        <v>1</v>
      </c>
      <c r="Q161">
        <f t="shared" si="7"/>
        <v>1</v>
      </c>
      <c r="R161">
        <f t="shared" si="7"/>
        <v>1</v>
      </c>
      <c r="S161">
        <f t="shared" si="7"/>
        <v>1</v>
      </c>
      <c r="T161">
        <f t="shared" si="7"/>
        <v>1</v>
      </c>
      <c r="U161">
        <f t="shared" si="7"/>
        <v>1</v>
      </c>
      <c r="V161">
        <f t="shared" si="7"/>
        <v>1</v>
      </c>
      <c r="W161">
        <f t="shared" si="7"/>
        <v>1</v>
      </c>
      <c r="X161">
        <f t="shared" si="7"/>
        <v>1</v>
      </c>
      <c r="Y161">
        <f t="shared" si="7"/>
        <v>1</v>
      </c>
      <c r="Z161">
        <f t="shared" si="7"/>
        <v>1</v>
      </c>
      <c r="AA161">
        <f t="shared" si="7"/>
        <v>1</v>
      </c>
      <c r="AB161">
        <f t="shared" si="7"/>
        <v>1</v>
      </c>
      <c r="AC161">
        <f t="shared" si="7"/>
        <v>1</v>
      </c>
      <c r="AD161">
        <f t="shared" si="7"/>
        <v>1</v>
      </c>
      <c r="AE161">
        <f t="shared" si="7"/>
        <v>1</v>
      </c>
      <c r="AF161">
        <f t="shared" si="7"/>
        <v>7</v>
      </c>
      <c r="AG161">
        <f t="shared" si="7"/>
        <v>1</v>
      </c>
      <c r="AH161">
        <f t="shared" si="7"/>
        <v>1</v>
      </c>
      <c r="AI161">
        <f t="shared" si="7"/>
        <v>1</v>
      </c>
      <c r="AJ161">
        <f t="shared" si="7"/>
        <v>1</v>
      </c>
      <c r="AK161">
        <f t="shared" si="7"/>
        <v>7</v>
      </c>
      <c r="AL161">
        <f t="shared" si="7"/>
        <v>1</v>
      </c>
      <c r="AM161">
        <f t="shared" si="7"/>
        <v>1</v>
      </c>
      <c r="AN161">
        <f t="shared" si="7"/>
        <v>1</v>
      </c>
      <c r="AO161">
        <f t="shared" si="7"/>
        <v>1</v>
      </c>
      <c r="AP161">
        <f t="shared" si="7"/>
        <v>1</v>
      </c>
      <c r="AQ161">
        <f t="shared" si="7"/>
        <v>1</v>
      </c>
      <c r="AR161">
        <f t="shared" si="7"/>
        <v>1</v>
      </c>
      <c r="AS161">
        <f t="shared" si="7"/>
        <v>1</v>
      </c>
      <c r="AT161">
        <f t="shared" si="7"/>
        <v>7</v>
      </c>
      <c r="AU161">
        <f t="shared" si="7"/>
        <v>7</v>
      </c>
    </row>
    <row r="163" spans="1:47" x14ac:dyDescent="0.3">
      <c r="A163" s="11" t="s">
        <v>567</v>
      </c>
    </row>
    <row r="164" spans="1:47" x14ac:dyDescent="0.3">
      <c r="A164" t="s">
        <v>568</v>
      </c>
      <c r="P164">
        <v>3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2</v>
      </c>
      <c r="AA164">
        <v>1</v>
      </c>
      <c r="AB164">
        <v>1</v>
      </c>
      <c r="AC164">
        <v>1</v>
      </c>
      <c r="AD164">
        <v>1</v>
      </c>
      <c r="AF164">
        <v>1</v>
      </c>
      <c r="AG164">
        <v>1</v>
      </c>
      <c r="AH164">
        <v>2</v>
      </c>
      <c r="AI164">
        <v>1</v>
      </c>
      <c r="AJ164">
        <v>2</v>
      </c>
      <c r="AK164">
        <v>1</v>
      </c>
      <c r="AM164">
        <v>2</v>
      </c>
      <c r="AN164">
        <v>1</v>
      </c>
      <c r="AO164">
        <v>1</v>
      </c>
      <c r="AP164">
        <v>2</v>
      </c>
      <c r="AQ164">
        <v>2</v>
      </c>
      <c r="AS164">
        <v>1</v>
      </c>
      <c r="AT164">
        <v>1</v>
      </c>
      <c r="AU164">
        <v>1</v>
      </c>
    </row>
    <row r="165" spans="1:47" x14ac:dyDescent="0.3">
      <c r="A165" t="s">
        <v>569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0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0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0</v>
      </c>
      <c r="AS165">
        <v>1</v>
      </c>
      <c r="AT165">
        <v>1</v>
      </c>
      <c r="AU165">
        <v>1</v>
      </c>
    </row>
    <row r="166" spans="1:47" x14ac:dyDescent="0.3">
      <c r="A166" t="s">
        <v>570</v>
      </c>
      <c r="B166">
        <f>B165</f>
        <v>0</v>
      </c>
      <c r="C166">
        <f t="shared" ref="C166:O166" si="8">C165</f>
        <v>0</v>
      </c>
      <c r="D166">
        <f t="shared" si="8"/>
        <v>0</v>
      </c>
      <c r="E166">
        <f t="shared" si="8"/>
        <v>0</v>
      </c>
      <c r="F166">
        <f t="shared" si="8"/>
        <v>0</v>
      </c>
      <c r="G166">
        <f t="shared" si="8"/>
        <v>0</v>
      </c>
      <c r="H166">
        <f t="shared" si="8"/>
        <v>0</v>
      </c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>
        <f t="shared" si="8"/>
        <v>0</v>
      </c>
      <c r="N166">
        <f t="shared" si="8"/>
        <v>0</v>
      </c>
      <c r="O166">
        <f t="shared" si="8"/>
        <v>0</v>
      </c>
      <c r="P166">
        <f>P165/P164</f>
        <v>0.33333333333333331</v>
      </c>
      <c r="Q166">
        <v>0</v>
      </c>
      <c r="R166">
        <f t="shared" ref="R166:AU166" si="9">R165/R164</f>
        <v>1</v>
      </c>
      <c r="S166">
        <f t="shared" si="9"/>
        <v>1</v>
      </c>
      <c r="T166">
        <f t="shared" si="9"/>
        <v>1</v>
      </c>
      <c r="U166">
        <f t="shared" si="9"/>
        <v>1</v>
      </c>
      <c r="V166">
        <f t="shared" si="9"/>
        <v>1</v>
      </c>
      <c r="W166">
        <f t="shared" si="9"/>
        <v>1</v>
      </c>
      <c r="X166">
        <f t="shared" si="9"/>
        <v>1</v>
      </c>
      <c r="Y166">
        <f t="shared" si="9"/>
        <v>1</v>
      </c>
      <c r="Z166">
        <f t="shared" si="9"/>
        <v>0.5</v>
      </c>
      <c r="AA166">
        <f t="shared" si="9"/>
        <v>1</v>
      </c>
      <c r="AB166">
        <f t="shared" si="9"/>
        <v>1</v>
      </c>
      <c r="AC166">
        <f t="shared" si="9"/>
        <v>1</v>
      </c>
      <c r="AD166">
        <f t="shared" si="9"/>
        <v>1</v>
      </c>
      <c r="AE166">
        <v>0</v>
      </c>
      <c r="AF166">
        <f t="shared" si="9"/>
        <v>1</v>
      </c>
      <c r="AG166">
        <f t="shared" si="9"/>
        <v>1</v>
      </c>
      <c r="AH166">
        <f t="shared" si="9"/>
        <v>0.5</v>
      </c>
      <c r="AI166">
        <f t="shared" si="9"/>
        <v>1</v>
      </c>
      <c r="AJ166">
        <f t="shared" si="9"/>
        <v>0.5</v>
      </c>
      <c r="AK166">
        <f t="shared" si="9"/>
        <v>1</v>
      </c>
      <c r="AL166">
        <v>0</v>
      </c>
      <c r="AM166">
        <f t="shared" si="9"/>
        <v>0.5</v>
      </c>
      <c r="AN166">
        <f t="shared" si="9"/>
        <v>1</v>
      </c>
      <c r="AO166">
        <f t="shared" si="9"/>
        <v>1</v>
      </c>
      <c r="AP166">
        <f t="shared" si="9"/>
        <v>0.5</v>
      </c>
      <c r="AQ166">
        <f t="shared" si="9"/>
        <v>0.5</v>
      </c>
      <c r="AR166">
        <v>0</v>
      </c>
      <c r="AS166">
        <f t="shared" si="9"/>
        <v>1</v>
      </c>
      <c r="AT166">
        <f t="shared" si="9"/>
        <v>1</v>
      </c>
      <c r="AU166">
        <f t="shared" si="9"/>
        <v>1</v>
      </c>
    </row>
    <row r="168" spans="1:47" x14ac:dyDescent="0.3">
      <c r="A168" s="11" t="s">
        <v>578</v>
      </c>
    </row>
    <row r="169" spans="1:47" x14ac:dyDescent="0.3">
      <c r="A169" t="s">
        <v>381</v>
      </c>
      <c r="B169">
        <v>0</v>
      </c>
      <c r="C169">
        <v>-1.2149999999999999E-3</v>
      </c>
      <c r="D169">
        <v>0</v>
      </c>
      <c r="E169">
        <v>-2.9097999999999999E-2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-5.0070000000000002E-3</v>
      </c>
      <c r="N169">
        <v>0</v>
      </c>
      <c r="O169">
        <v>0</v>
      </c>
      <c r="P169">
        <v>0.31709700000000002</v>
      </c>
      <c r="Q169">
        <v>0.56550100000000003</v>
      </c>
      <c r="R169">
        <v>0</v>
      </c>
      <c r="S169">
        <v>0</v>
      </c>
      <c r="T169">
        <v>0</v>
      </c>
      <c r="U169">
        <v>-1.6809999999999999E-2</v>
      </c>
      <c r="V169">
        <v>0</v>
      </c>
      <c r="W169">
        <v>-5.9281E-2</v>
      </c>
      <c r="X169">
        <v>0</v>
      </c>
      <c r="Y169">
        <v>0</v>
      </c>
      <c r="Z169">
        <v>0.143565</v>
      </c>
      <c r="AA169">
        <v>0.27935900000000002</v>
      </c>
      <c r="AB169">
        <v>0.14118900000000001</v>
      </c>
      <c r="AC169">
        <v>0</v>
      </c>
      <c r="AD169">
        <v>-3.9726999999999998E-2</v>
      </c>
      <c r="AE169">
        <v>0.25598300000000002</v>
      </c>
      <c r="AF169">
        <v>5.9359000000000002E-2</v>
      </c>
      <c r="AG169">
        <v>0</v>
      </c>
      <c r="AH169">
        <v>0</v>
      </c>
      <c r="AI169">
        <v>0</v>
      </c>
      <c r="AJ169">
        <v>0.166271</v>
      </c>
      <c r="AK169">
        <v>0.13935900000000001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1.7961999999999999E-2</v>
      </c>
      <c r="AR169">
        <v>0</v>
      </c>
      <c r="AS169">
        <v>0</v>
      </c>
      <c r="AT169">
        <v>-1.0640999999999999E-2</v>
      </c>
      <c r="AU169">
        <v>0.38935900000000001</v>
      </c>
    </row>
    <row r="171" spans="1:47" x14ac:dyDescent="0.3">
      <c r="A171" s="11" t="s">
        <v>579</v>
      </c>
    </row>
    <row r="172" spans="1:47" x14ac:dyDescent="0.3">
      <c r="A172" t="s">
        <v>382</v>
      </c>
      <c r="B172">
        <v>0</v>
      </c>
      <c r="C172">
        <v>0</v>
      </c>
      <c r="D172">
        <v>0</v>
      </c>
      <c r="E172">
        <v>6.1587999999999997E-2</v>
      </c>
      <c r="F172">
        <v>0</v>
      </c>
      <c r="G172">
        <v>0</v>
      </c>
      <c r="H172">
        <v>2.7210000000000002E-2</v>
      </c>
      <c r="I172">
        <v>2.0261000000000001E-2</v>
      </c>
      <c r="J172">
        <v>0</v>
      </c>
      <c r="K172">
        <v>5.3730000000000002E-3</v>
      </c>
      <c r="L172">
        <v>0</v>
      </c>
      <c r="M172">
        <v>9.9389999999999999E-3</v>
      </c>
      <c r="N172">
        <v>5.2453E-2</v>
      </c>
      <c r="O172">
        <v>5.9834999999999999E-2</v>
      </c>
      <c r="P172">
        <v>0.36208099999999999</v>
      </c>
      <c r="Q172">
        <v>0.120599</v>
      </c>
      <c r="R172">
        <v>0.36706299999999997</v>
      </c>
      <c r="S172">
        <v>0.38755600000000001</v>
      </c>
      <c r="T172">
        <v>0.30490299999999998</v>
      </c>
      <c r="U172">
        <v>0.35145999999999999</v>
      </c>
      <c r="V172">
        <v>0.34098099999999998</v>
      </c>
      <c r="W172">
        <v>0.200768</v>
      </c>
      <c r="X172">
        <v>0.29234599999999999</v>
      </c>
      <c r="Y172">
        <v>0.195516</v>
      </c>
      <c r="Z172">
        <v>0.498168</v>
      </c>
      <c r="AA172">
        <v>0.27301500000000001</v>
      </c>
      <c r="AB172">
        <v>0.56629099999999999</v>
      </c>
      <c r="AC172">
        <v>0.39652500000000002</v>
      </c>
      <c r="AD172">
        <v>0.46870400000000001</v>
      </c>
      <c r="AE172">
        <v>0.248167</v>
      </c>
      <c r="AF172">
        <v>0.19628999999999999</v>
      </c>
      <c r="AG172">
        <v>0.23418800000000001</v>
      </c>
      <c r="AH172">
        <v>1.2326E-2</v>
      </c>
      <c r="AI172">
        <v>3.2895000000000001E-2</v>
      </c>
      <c r="AJ172">
        <v>0</v>
      </c>
      <c r="AK172">
        <v>-0.10371</v>
      </c>
      <c r="AL172">
        <v>-6.3719999999999999E-2</v>
      </c>
      <c r="AM172">
        <v>0.17829100000000001</v>
      </c>
      <c r="AN172">
        <v>0.19629099999999999</v>
      </c>
      <c r="AO172">
        <v>0.112291</v>
      </c>
      <c r="AP172">
        <v>1.8577E-2</v>
      </c>
      <c r="AQ172">
        <v>4.6439999999999997E-3</v>
      </c>
      <c r="AR172">
        <v>0</v>
      </c>
      <c r="AS172">
        <v>0.19629099999999999</v>
      </c>
      <c r="AT172">
        <v>0.75629000000000002</v>
      </c>
      <c r="AU172">
        <v>0.42629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AC77-C2F0-4180-A96D-B0CD64FB2B56}">
  <dimension ref="A1:BD119"/>
  <sheetViews>
    <sheetView topLeftCell="A10" workbookViewId="0">
      <selection activeCell="F16" sqref="F16"/>
    </sheetView>
  </sheetViews>
  <sheetFormatPr defaultRowHeight="14.4" x14ac:dyDescent="0.3"/>
  <cols>
    <col min="1" max="1" width="26.77734375" bestFit="1" customWidth="1"/>
  </cols>
  <sheetData>
    <row r="1" spans="1:56" x14ac:dyDescent="0.3">
      <c r="A1" s="7" t="s">
        <v>378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6</v>
      </c>
      <c r="I1" s="17" t="s">
        <v>8</v>
      </c>
      <c r="J1" s="17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" t="s">
        <v>15</v>
      </c>
      <c r="Q1" s="1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5" t="s">
        <v>30</v>
      </c>
      <c r="AF1" s="1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2" t="s">
        <v>36</v>
      </c>
      <c r="AL1" s="1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5" t="s">
        <v>43</v>
      </c>
      <c r="AS1" s="1" t="s">
        <v>44</v>
      </c>
      <c r="AT1" s="12" t="s">
        <v>45</v>
      </c>
      <c r="AU1" s="12" t="s">
        <v>46</v>
      </c>
      <c r="AV1" s="8" t="s">
        <v>393</v>
      </c>
      <c r="AW1" s="8" t="s">
        <v>394</v>
      </c>
      <c r="AX1" s="8" t="s">
        <v>395</v>
      </c>
      <c r="AY1" s="8" t="s">
        <v>396</v>
      </c>
      <c r="AZ1" s="8" t="s">
        <v>477</v>
      </c>
      <c r="BA1" s="8" t="s">
        <v>478</v>
      </c>
      <c r="BB1" s="8" t="s">
        <v>479</v>
      </c>
      <c r="BC1" s="8" t="s">
        <v>406</v>
      </c>
      <c r="BD1" s="8" t="s">
        <v>397</v>
      </c>
    </row>
    <row r="2" spans="1:56" x14ac:dyDescent="0.3">
      <c r="A2" t="s">
        <v>391</v>
      </c>
      <c r="B2">
        <v>0.75549999999999995</v>
      </c>
      <c r="C2">
        <v>0.29659999999999997</v>
      </c>
      <c r="D2">
        <v>-0.59599999999999997</v>
      </c>
      <c r="E2">
        <v>-0.3679</v>
      </c>
      <c r="F2">
        <v>1.0429999999999999</v>
      </c>
      <c r="G2">
        <v>0.66</v>
      </c>
      <c r="H2">
        <v>0.3327</v>
      </c>
      <c r="I2">
        <v>-0.39439999999999997</v>
      </c>
      <c r="J2">
        <v>-0.98260000000000003</v>
      </c>
      <c r="K2">
        <v>0.63170000000000004</v>
      </c>
      <c r="L2">
        <v>2.0941999999999998</v>
      </c>
      <c r="M2">
        <v>1.1154999999999999</v>
      </c>
      <c r="N2">
        <v>-0.19220000000000001</v>
      </c>
      <c r="O2">
        <v>-0.88449999999999995</v>
      </c>
      <c r="P2">
        <v>3.2423999999999999</v>
      </c>
      <c r="Q2">
        <v>5.1623999999999999</v>
      </c>
      <c r="R2">
        <v>3.2534999999999998</v>
      </c>
      <c r="S2">
        <v>2.8589000000000002</v>
      </c>
      <c r="T2">
        <v>2.9058999999999999</v>
      </c>
      <c r="U2">
        <v>2.3902000000000001</v>
      </c>
      <c r="V2">
        <v>1.4258999999999999</v>
      </c>
      <c r="W2">
        <v>1.5577000000000001</v>
      </c>
      <c r="X2">
        <v>0.67410000000000003</v>
      </c>
      <c r="Y2">
        <v>-1.01E-2</v>
      </c>
      <c r="Z2">
        <v>3.3490000000000002</v>
      </c>
      <c r="AA2">
        <v>2.7393999999999998</v>
      </c>
      <c r="AB2">
        <v>2.0377999999999998</v>
      </c>
      <c r="AC2">
        <v>0.84819999999999995</v>
      </c>
      <c r="AD2">
        <v>-0.40839999999999999</v>
      </c>
      <c r="AE2">
        <v>4.3384</v>
      </c>
      <c r="AF2">
        <v>4.8467000000000002</v>
      </c>
      <c r="AG2">
        <v>2.6918000000000002</v>
      </c>
      <c r="AH2">
        <v>1.9462999999999999</v>
      </c>
      <c r="AI2">
        <v>1.1265000000000001</v>
      </c>
      <c r="AJ2">
        <v>2.4933999999999998</v>
      </c>
      <c r="AK2">
        <v>4.2831999999999999</v>
      </c>
      <c r="AL2">
        <v>1.9911000000000001</v>
      </c>
      <c r="AM2">
        <v>2.7999000000000001</v>
      </c>
      <c r="AN2">
        <v>0.85389999999999999</v>
      </c>
      <c r="AO2">
        <v>2.1850999999999998</v>
      </c>
      <c r="AP2">
        <v>2.3997999999999999</v>
      </c>
      <c r="AQ2">
        <v>2.0415999999999999</v>
      </c>
      <c r="AR2">
        <v>0.92159999999999997</v>
      </c>
      <c r="AS2">
        <v>0.8881</v>
      </c>
      <c r="AT2">
        <v>7.5656999999999996</v>
      </c>
      <c r="AU2">
        <v>6.4675000000000002</v>
      </c>
      <c r="BD2">
        <v>7.9175538139811419</v>
      </c>
    </row>
    <row r="3" spans="1:56" x14ac:dyDescent="0.3">
      <c r="A3" t="s">
        <v>392</v>
      </c>
      <c r="B3">
        <v>-0.92179999999999995</v>
      </c>
      <c r="C3">
        <v>-0.57799999999999996</v>
      </c>
      <c r="D3">
        <v>0.11890000000000001</v>
      </c>
      <c r="E3">
        <v>0.64949999999999997</v>
      </c>
      <c r="F3">
        <v>-1.4953000000000001</v>
      </c>
      <c r="G3">
        <v>-1.2000999999999999</v>
      </c>
      <c r="H3">
        <v>-1.0307999999999999</v>
      </c>
      <c r="I3">
        <v>-0.76459999999999995</v>
      </c>
      <c r="J3">
        <v>-0.40799999999999997</v>
      </c>
      <c r="K3">
        <v>-0.73319999999999996</v>
      </c>
      <c r="L3">
        <v>-1.2531000000000001</v>
      </c>
      <c r="M3">
        <v>-1.2616000000000001</v>
      </c>
      <c r="N3">
        <v>-0.85299999999999998</v>
      </c>
      <c r="O3">
        <v>-2.7400000000000001E-2</v>
      </c>
      <c r="P3">
        <v>-2.2475999999999998</v>
      </c>
      <c r="Q3">
        <v>-2.5461</v>
      </c>
      <c r="R3">
        <v>-2.6907000000000001</v>
      </c>
      <c r="S3">
        <v>-1.9664999999999999</v>
      </c>
      <c r="T3">
        <v>-2.1021000000000001</v>
      </c>
      <c r="U3">
        <v>-2.6198999999999999</v>
      </c>
      <c r="V3">
        <v>-2.1181999999999999</v>
      </c>
      <c r="W3">
        <v>-1.5840000000000001</v>
      </c>
      <c r="X3">
        <v>-0.97499999999999998</v>
      </c>
      <c r="Y3">
        <v>-0.32719999999999999</v>
      </c>
      <c r="Z3">
        <v>-2.2639999999999998</v>
      </c>
      <c r="AA3">
        <v>-1.986</v>
      </c>
      <c r="AB3">
        <v>-1.2689999999999999</v>
      </c>
      <c r="AC3">
        <v>-0.999</v>
      </c>
      <c r="AD3">
        <v>-0.33239999999999997</v>
      </c>
      <c r="AE3">
        <v>-2.8635999999999999</v>
      </c>
      <c r="AF3">
        <v>-4.2596999999999996</v>
      </c>
      <c r="AG3">
        <v>-3.5608</v>
      </c>
      <c r="AH3">
        <v>-2.2536999999999998</v>
      </c>
      <c r="AI3">
        <v>-1.4829000000000001</v>
      </c>
      <c r="AJ3">
        <v>-2.7458999999999998</v>
      </c>
      <c r="AK3">
        <v>-3.9150999999999998</v>
      </c>
      <c r="AL3">
        <v>-1.6649</v>
      </c>
      <c r="AM3">
        <v>-3.7227000000000001</v>
      </c>
      <c r="AN3">
        <v>-2.8721000000000001</v>
      </c>
      <c r="AO3">
        <v>-2.5878999999999999</v>
      </c>
      <c r="AP3">
        <v>-2.6522000000000001</v>
      </c>
      <c r="AQ3">
        <v>-2.0280999999999998</v>
      </c>
      <c r="AR3">
        <v>-0.68300000000000005</v>
      </c>
      <c r="AS3">
        <v>-1.9548000000000001</v>
      </c>
      <c r="AT3">
        <v>-6.6058000000000003</v>
      </c>
      <c r="AU3">
        <v>-6.4340000000000002</v>
      </c>
      <c r="BD3">
        <v>-3.7438595621075401</v>
      </c>
    </row>
    <row r="4" spans="1:56" x14ac:dyDescent="0.3">
      <c r="A4" t="s">
        <v>400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BD4">
        <v>7</v>
      </c>
    </row>
    <row r="5" spans="1:56" x14ac:dyDescent="0.3">
      <c r="A5" t="s">
        <v>401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BD5">
        <v>-1</v>
      </c>
    </row>
    <row r="6" spans="1:56" x14ac:dyDescent="0.3">
      <c r="A6" t="s">
        <v>411</v>
      </c>
      <c r="AF6">
        <v>1</v>
      </c>
      <c r="AK6">
        <v>1</v>
      </c>
      <c r="AT6">
        <v>1</v>
      </c>
      <c r="AU6">
        <v>1</v>
      </c>
      <c r="BD6">
        <v>1</v>
      </c>
    </row>
    <row r="7" spans="1:56" x14ac:dyDescent="0.3">
      <c r="A7" t="s">
        <v>424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7</v>
      </c>
      <c r="AG7">
        <v>1</v>
      </c>
      <c r="AH7">
        <v>1</v>
      </c>
      <c r="AI7">
        <v>1</v>
      </c>
      <c r="AJ7">
        <v>1</v>
      </c>
      <c r="AK7">
        <v>7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7</v>
      </c>
      <c r="AU7">
        <v>7</v>
      </c>
      <c r="BD7">
        <v>7</v>
      </c>
    </row>
    <row r="8" spans="1:56" x14ac:dyDescent="0.3">
      <c r="A8" t="s">
        <v>488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-2</v>
      </c>
      <c r="AG8">
        <v>-1</v>
      </c>
      <c r="AH8">
        <v>-1</v>
      </c>
      <c r="AI8">
        <v>-1</v>
      </c>
      <c r="AJ8">
        <v>-1</v>
      </c>
      <c r="AK8">
        <v>-2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-2</v>
      </c>
      <c r="AU8">
        <v>-2</v>
      </c>
      <c r="AV8">
        <v>2</v>
      </c>
      <c r="BD8">
        <v>0</v>
      </c>
    </row>
    <row r="9" spans="1:56" x14ac:dyDescent="0.3">
      <c r="A9" t="s">
        <v>489</v>
      </c>
      <c r="B9">
        <v>-1</v>
      </c>
      <c r="C9">
        <v>0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-2</v>
      </c>
      <c r="AG9">
        <v>-1</v>
      </c>
      <c r="AH9">
        <v>-1</v>
      </c>
      <c r="AI9">
        <v>-1</v>
      </c>
      <c r="AJ9">
        <v>-1</v>
      </c>
      <c r="AK9">
        <v>-2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-2</v>
      </c>
      <c r="AU9">
        <v>-2</v>
      </c>
      <c r="AV9">
        <v>2</v>
      </c>
      <c r="BD9">
        <v>0</v>
      </c>
    </row>
    <row r="10" spans="1:56" x14ac:dyDescent="0.3">
      <c r="A10" t="s">
        <v>490</v>
      </c>
      <c r="B10">
        <v>-1</v>
      </c>
      <c r="C10">
        <v>-1</v>
      </c>
      <c r="D10">
        <v>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-2</v>
      </c>
      <c r="AG10">
        <v>-1</v>
      </c>
      <c r="AH10">
        <v>-1</v>
      </c>
      <c r="AI10">
        <v>-1</v>
      </c>
      <c r="AJ10">
        <v>-1</v>
      </c>
      <c r="AK10">
        <v>-2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-2</v>
      </c>
      <c r="AU10">
        <v>-2</v>
      </c>
      <c r="AV10">
        <v>2</v>
      </c>
      <c r="BD10">
        <v>0</v>
      </c>
    </row>
    <row r="11" spans="1:56" x14ac:dyDescent="0.3">
      <c r="A11" t="s">
        <v>491</v>
      </c>
      <c r="B11">
        <v>-1</v>
      </c>
      <c r="C11">
        <v>-1</v>
      </c>
      <c r="D11">
        <v>-1</v>
      </c>
      <c r="E11">
        <v>2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-2</v>
      </c>
      <c r="AG11">
        <v>-1</v>
      </c>
      <c r="AH11">
        <v>-1</v>
      </c>
      <c r="AI11">
        <v>-1</v>
      </c>
      <c r="AJ11">
        <v>-1</v>
      </c>
      <c r="AK11">
        <v>-2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-2</v>
      </c>
      <c r="AU11">
        <v>-2</v>
      </c>
      <c r="AV11">
        <v>2</v>
      </c>
      <c r="BD11">
        <v>0</v>
      </c>
    </row>
    <row r="12" spans="1:56" x14ac:dyDescent="0.3">
      <c r="A12" t="s">
        <v>492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-2</v>
      </c>
      <c r="AG12">
        <v>-1</v>
      </c>
      <c r="AH12">
        <v>-1</v>
      </c>
      <c r="AI12">
        <v>-1</v>
      </c>
      <c r="AJ12">
        <v>-1</v>
      </c>
      <c r="AK12">
        <v>-2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-2</v>
      </c>
      <c r="AU12">
        <v>-2</v>
      </c>
      <c r="AV12">
        <v>2</v>
      </c>
      <c r="BD12">
        <v>0</v>
      </c>
    </row>
    <row r="13" spans="1:56" x14ac:dyDescent="0.3">
      <c r="A13" t="s">
        <v>493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0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-2</v>
      </c>
      <c r="AG13">
        <v>-1</v>
      </c>
      <c r="AH13">
        <v>-1</v>
      </c>
      <c r="AI13">
        <v>-1</v>
      </c>
      <c r="AJ13">
        <v>-1</v>
      </c>
      <c r="AK13">
        <v>-2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-2</v>
      </c>
      <c r="AU13">
        <v>-2</v>
      </c>
      <c r="AV13">
        <v>2</v>
      </c>
      <c r="BD13">
        <v>0</v>
      </c>
    </row>
    <row r="14" spans="1:56" x14ac:dyDescent="0.3">
      <c r="A14" t="s">
        <v>494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-2</v>
      </c>
      <c r="AG14">
        <v>-1</v>
      </c>
      <c r="AH14">
        <v>-1</v>
      </c>
      <c r="AI14">
        <v>-1</v>
      </c>
      <c r="AJ14">
        <v>-1</v>
      </c>
      <c r="AK14">
        <v>-2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-2</v>
      </c>
      <c r="AU14">
        <v>-2</v>
      </c>
      <c r="AV14">
        <v>2</v>
      </c>
      <c r="BD14">
        <v>0</v>
      </c>
    </row>
    <row r="15" spans="1:56" x14ac:dyDescent="0.3">
      <c r="A15" t="s">
        <v>495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-2</v>
      </c>
      <c r="AG15">
        <v>-1</v>
      </c>
      <c r="AH15">
        <v>-1</v>
      </c>
      <c r="AI15">
        <v>-1</v>
      </c>
      <c r="AJ15">
        <v>-1</v>
      </c>
      <c r="AK15">
        <v>-2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-2</v>
      </c>
      <c r="AU15">
        <v>-2</v>
      </c>
      <c r="AV15">
        <v>2</v>
      </c>
      <c r="BD15">
        <v>0</v>
      </c>
    </row>
    <row r="16" spans="1:56" x14ac:dyDescent="0.3">
      <c r="A16" t="s">
        <v>496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2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-2</v>
      </c>
      <c r="AG16">
        <v>-1</v>
      </c>
      <c r="AH16">
        <v>-1</v>
      </c>
      <c r="AI16">
        <v>-1</v>
      </c>
      <c r="AJ16">
        <v>-1</v>
      </c>
      <c r="AK16">
        <v>-2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-2</v>
      </c>
      <c r="AU16">
        <v>-2</v>
      </c>
      <c r="AV16">
        <v>2</v>
      </c>
      <c r="BD16">
        <v>0</v>
      </c>
    </row>
    <row r="17" spans="1:56" x14ac:dyDescent="0.3">
      <c r="A17" t="s">
        <v>497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0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-2</v>
      </c>
      <c r="AG17">
        <v>-1</v>
      </c>
      <c r="AH17">
        <v>-1</v>
      </c>
      <c r="AI17">
        <v>-1</v>
      </c>
      <c r="AJ17">
        <v>-1</v>
      </c>
      <c r="AK17">
        <v>-2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-2</v>
      </c>
      <c r="AU17">
        <v>-2</v>
      </c>
      <c r="AV17">
        <v>2</v>
      </c>
      <c r="BD17">
        <v>0</v>
      </c>
    </row>
    <row r="18" spans="1:56" x14ac:dyDescent="0.3">
      <c r="A18" t="s">
        <v>498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-2</v>
      </c>
      <c r="AG18">
        <v>-1</v>
      </c>
      <c r="AH18">
        <v>-1</v>
      </c>
      <c r="AI18">
        <v>-1</v>
      </c>
      <c r="AJ18">
        <v>-1</v>
      </c>
      <c r="AK18">
        <v>-2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-2</v>
      </c>
      <c r="AU18">
        <v>-2</v>
      </c>
      <c r="AV18">
        <v>2</v>
      </c>
      <c r="BD18">
        <v>0</v>
      </c>
    </row>
    <row r="19" spans="1:56" x14ac:dyDescent="0.3">
      <c r="A19" t="s">
        <v>499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0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-2</v>
      </c>
      <c r="AG19">
        <v>-1</v>
      </c>
      <c r="AH19">
        <v>-1</v>
      </c>
      <c r="AI19">
        <v>-1</v>
      </c>
      <c r="AJ19">
        <v>-1</v>
      </c>
      <c r="AK19">
        <v>-2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-2</v>
      </c>
      <c r="AU19">
        <v>-2</v>
      </c>
      <c r="AV19">
        <v>2</v>
      </c>
      <c r="BD19">
        <v>0</v>
      </c>
    </row>
    <row r="20" spans="1:56" x14ac:dyDescent="0.3">
      <c r="A20" t="s">
        <v>500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-2</v>
      </c>
      <c r="AG20">
        <v>-1</v>
      </c>
      <c r="AH20">
        <v>-1</v>
      </c>
      <c r="AI20">
        <v>-1</v>
      </c>
      <c r="AJ20">
        <v>-1</v>
      </c>
      <c r="AK20">
        <v>-2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-2</v>
      </c>
      <c r="AU20">
        <v>-2</v>
      </c>
      <c r="AV20">
        <v>2</v>
      </c>
      <c r="BD20">
        <v>0</v>
      </c>
    </row>
    <row r="21" spans="1:56" x14ac:dyDescent="0.3">
      <c r="A21" t="s">
        <v>501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2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-2</v>
      </c>
      <c r="AG21">
        <v>-1</v>
      </c>
      <c r="AH21">
        <v>-1</v>
      </c>
      <c r="AI21">
        <v>-1</v>
      </c>
      <c r="AJ21">
        <v>-1</v>
      </c>
      <c r="AK21">
        <v>-2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-2</v>
      </c>
      <c r="AU21">
        <v>-2</v>
      </c>
      <c r="AV21">
        <v>2</v>
      </c>
      <c r="BD21">
        <v>0</v>
      </c>
    </row>
    <row r="22" spans="1:56" x14ac:dyDescent="0.3">
      <c r="A22" t="s">
        <v>502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-2</v>
      </c>
      <c r="AG22">
        <v>-1</v>
      </c>
      <c r="AH22">
        <v>-1</v>
      </c>
      <c r="AI22">
        <v>-1</v>
      </c>
      <c r="AJ22">
        <v>-1</v>
      </c>
      <c r="AK22">
        <v>-2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-2</v>
      </c>
      <c r="AU22">
        <v>-2</v>
      </c>
      <c r="AV22">
        <v>2</v>
      </c>
      <c r="BD22">
        <v>0</v>
      </c>
    </row>
    <row r="23" spans="1:56" x14ac:dyDescent="0.3">
      <c r="A23" t="s">
        <v>503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0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-2</v>
      </c>
      <c r="AG23">
        <v>-1</v>
      </c>
      <c r="AH23">
        <v>-1</v>
      </c>
      <c r="AI23">
        <v>-1</v>
      </c>
      <c r="AJ23">
        <v>-1</v>
      </c>
      <c r="AK23">
        <v>-2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-2</v>
      </c>
      <c r="AU23">
        <v>-2</v>
      </c>
      <c r="AV23">
        <v>2</v>
      </c>
      <c r="BD23">
        <v>0</v>
      </c>
    </row>
    <row r="24" spans="1:56" x14ac:dyDescent="0.3">
      <c r="A24" t="s">
        <v>504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-2</v>
      </c>
      <c r="AG24">
        <v>-1</v>
      </c>
      <c r="AH24">
        <v>-1</v>
      </c>
      <c r="AI24">
        <v>-1</v>
      </c>
      <c r="AJ24">
        <v>-1</v>
      </c>
      <c r="AK24">
        <v>-2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-2</v>
      </c>
      <c r="AU24">
        <v>-2</v>
      </c>
      <c r="AV24">
        <v>2</v>
      </c>
      <c r="BD24">
        <v>0</v>
      </c>
    </row>
    <row r="25" spans="1:56" x14ac:dyDescent="0.3">
      <c r="A25" t="s">
        <v>505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0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-2</v>
      </c>
      <c r="AG25">
        <v>-1</v>
      </c>
      <c r="AH25">
        <v>-1</v>
      </c>
      <c r="AI25">
        <v>-1</v>
      </c>
      <c r="AJ25">
        <v>-1</v>
      </c>
      <c r="AK25">
        <v>-2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-2</v>
      </c>
      <c r="AU25">
        <v>-2</v>
      </c>
      <c r="AV25">
        <v>2</v>
      </c>
      <c r="BD25">
        <v>0</v>
      </c>
    </row>
    <row r="26" spans="1:56" x14ac:dyDescent="0.3">
      <c r="A26" t="s">
        <v>506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-2</v>
      </c>
      <c r="AG26">
        <v>-1</v>
      </c>
      <c r="AH26">
        <v>-1</v>
      </c>
      <c r="AI26">
        <v>-1</v>
      </c>
      <c r="AJ26">
        <v>-1</v>
      </c>
      <c r="AK26">
        <v>-2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-2</v>
      </c>
      <c r="AU26">
        <v>-2</v>
      </c>
      <c r="AV26">
        <v>2</v>
      </c>
      <c r="BD26">
        <v>0</v>
      </c>
    </row>
    <row r="27" spans="1:56" x14ac:dyDescent="0.3">
      <c r="A27" t="s">
        <v>507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-2</v>
      </c>
      <c r="AG27">
        <v>-1</v>
      </c>
      <c r="AH27">
        <v>-1</v>
      </c>
      <c r="AI27">
        <v>-1</v>
      </c>
      <c r="AJ27">
        <v>-1</v>
      </c>
      <c r="AK27">
        <v>-2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-2</v>
      </c>
      <c r="AU27">
        <v>-2</v>
      </c>
      <c r="AV27">
        <v>2</v>
      </c>
      <c r="BD27">
        <v>0</v>
      </c>
    </row>
    <row r="28" spans="1:56" x14ac:dyDescent="0.3">
      <c r="A28" t="s">
        <v>508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0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-2</v>
      </c>
      <c r="AG28">
        <v>-1</v>
      </c>
      <c r="AH28">
        <v>-1</v>
      </c>
      <c r="AI28">
        <v>-1</v>
      </c>
      <c r="AJ28">
        <v>-1</v>
      </c>
      <c r="AK28">
        <v>-2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-2</v>
      </c>
      <c r="AU28">
        <v>-2</v>
      </c>
      <c r="AV28">
        <v>2</v>
      </c>
      <c r="BD28">
        <v>0</v>
      </c>
    </row>
    <row r="29" spans="1:56" x14ac:dyDescent="0.3">
      <c r="A29" t="s">
        <v>509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-2</v>
      </c>
      <c r="AG29">
        <v>-1</v>
      </c>
      <c r="AH29">
        <v>-1</v>
      </c>
      <c r="AI29">
        <v>-1</v>
      </c>
      <c r="AJ29">
        <v>-1</v>
      </c>
      <c r="AK29">
        <v>-2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-2</v>
      </c>
      <c r="AU29">
        <v>-2</v>
      </c>
      <c r="AV29">
        <v>2</v>
      </c>
      <c r="BD29">
        <v>0</v>
      </c>
    </row>
    <row r="30" spans="1:56" x14ac:dyDescent="0.3">
      <c r="A30" t="s">
        <v>510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0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-2</v>
      </c>
      <c r="AG30">
        <v>-1</v>
      </c>
      <c r="AH30">
        <v>-1</v>
      </c>
      <c r="AI30">
        <v>-1</v>
      </c>
      <c r="AJ30">
        <v>-1</v>
      </c>
      <c r="AK30">
        <v>-2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-2</v>
      </c>
      <c r="AU30">
        <v>-2</v>
      </c>
      <c r="AV30">
        <v>2</v>
      </c>
      <c r="BD30">
        <v>0</v>
      </c>
    </row>
    <row r="31" spans="1:56" x14ac:dyDescent="0.3">
      <c r="A31" t="s">
        <v>511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-2</v>
      </c>
      <c r="AG31">
        <v>-1</v>
      </c>
      <c r="AH31">
        <v>-1</v>
      </c>
      <c r="AI31">
        <v>-1</v>
      </c>
      <c r="AJ31">
        <v>-1</v>
      </c>
      <c r="AK31">
        <v>-2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-2</v>
      </c>
      <c r="AU31">
        <v>-2</v>
      </c>
      <c r="AV31">
        <v>2</v>
      </c>
      <c r="BD31">
        <v>0</v>
      </c>
    </row>
    <row r="32" spans="1:56" x14ac:dyDescent="0.3">
      <c r="A32" t="s">
        <v>512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-2</v>
      </c>
      <c r="AG32">
        <v>-1</v>
      </c>
      <c r="AH32">
        <v>-1</v>
      </c>
      <c r="AI32">
        <v>-1</v>
      </c>
      <c r="AJ32">
        <v>-1</v>
      </c>
      <c r="AK32">
        <v>-2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-2</v>
      </c>
      <c r="AU32">
        <v>-2</v>
      </c>
      <c r="AV32">
        <v>2</v>
      </c>
      <c r="BD32">
        <v>0</v>
      </c>
    </row>
    <row r="33" spans="1:56" x14ac:dyDescent="0.3">
      <c r="A33" t="s">
        <v>513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-2</v>
      </c>
      <c r="AG33">
        <v>-1</v>
      </c>
      <c r="AH33">
        <v>-1</v>
      </c>
      <c r="AI33">
        <v>-1</v>
      </c>
      <c r="AJ33">
        <v>-1</v>
      </c>
      <c r="AK33">
        <v>-2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-2</v>
      </c>
      <c r="AU33">
        <v>-2</v>
      </c>
      <c r="AV33">
        <v>2</v>
      </c>
      <c r="BD33">
        <v>0</v>
      </c>
    </row>
    <row r="34" spans="1:56" x14ac:dyDescent="0.3">
      <c r="A34" t="s">
        <v>514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0</v>
      </c>
      <c r="AC34">
        <v>-1</v>
      </c>
      <c r="AD34">
        <v>-1</v>
      </c>
      <c r="AE34">
        <v>-1</v>
      </c>
      <c r="AF34">
        <v>-2</v>
      </c>
      <c r="AG34">
        <v>-1</v>
      </c>
      <c r="AH34">
        <v>-1</v>
      </c>
      <c r="AI34">
        <v>-1</v>
      </c>
      <c r="AJ34">
        <v>-1</v>
      </c>
      <c r="AK34">
        <v>-2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-2</v>
      </c>
      <c r="AU34">
        <v>-2</v>
      </c>
      <c r="AV34">
        <v>2</v>
      </c>
      <c r="BD34">
        <v>0</v>
      </c>
    </row>
    <row r="35" spans="1:56" x14ac:dyDescent="0.3">
      <c r="A35" t="s">
        <v>515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</v>
      </c>
      <c r="AD35">
        <v>-1</v>
      </c>
      <c r="AE35">
        <v>-1</v>
      </c>
      <c r="AF35">
        <v>-2</v>
      </c>
      <c r="AG35">
        <v>-1</v>
      </c>
      <c r="AH35">
        <v>-1</v>
      </c>
      <c r="AI35">
        <v>-1</v>
      </c>
      <c r="AJ35">
        <v>-1</v>
      </c>
      <c r="AK35">
        <v>-2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-2</v>
      </c>
      <c r="AU35">
        <v>-2</v>
      </c>
      <c r="AV35">
        <v>2</v>
      </c>
      <c r="BD35">
        <v>0</v>
      </c>
    </row>
    <row r="36" spans="1:56" x14ac:dyDescent="0.3">
      <c r="A36" t="s">
        <v>516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1</v>
      </c>
      <c r="AE36">
        <v>-1</v>
      </c>
      <c r="AF36">
        <v>-2</v>
      </c>
      <c r="AG36">
        <v>-1</v>
      </c>
      <c r="AH36">
        <v>-1</v>
      </c>
      <c r="AI36">
        <v>-1</v>
      </c>
      <c r="AJ36">
        <v>-1</v>
      </c>
      <c r="AK36">
        <v>-2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-2</v>
      </c>
      <c r="AU36">
        <v>-2</v>
      </c>
      <c r="AV36">
        <v>2</v>
      </c>
      <c r="BD36">
        <v>0</v>
      </c>
    </row>
    <row r="37" spans="1:56" x14ac:dyDescent="0.3">
      <c r="A37" t="s">
        <v>517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0</v>
      </c>
      <c r="AF37">
        <v>-2</v>
      </c>
      <c r="AG37">
        <v>-1</v>
      </c>
      <c r="AH37">
        <v>-1</v>
      </c>
      <c r="AI37">
        <v>-1</v>
      </c>
      <c r="AJ37">
        <v>-1</v>
      </c>
      <c r="AK37">
        <v>-2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-2</v>
      </c>
      <c r="AU37">
        <v>-2</v>
      </c>
      <c r="AV37">
        <v>2</v>
      </c>
      <c r="BD37">
        <v>0</v>
      </c>
    </row>
    <row r="38" spans="1:56" x14ac:dyDescent="0.3">
      <c r="A38" t="s">
        <v>518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-4</v>
      </c>
      <c r="AG38">
        <v>-1</v>
      </c>
      <c r="AH38">
        <v>-1</v>
      </c>
      <c r="AI38">
        <v>-1</v>
      </c>
      <c r="AJ38">
        <v>-1</v>
      </c>
      <c r="AK38">
        <v>-2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-2</v>
      </c>
      <c r="AU38">
        <v>-2</v>
      </c>
      <c r="AV38">
        <v>2</v>
      </c>
      <c r="BD38">
        <v>0</v>
      </c>
    </row>
    <row r="39" spans="1:56" x14ac:dyDescent="0.3">
      <c r="A39" t="s">
        <v>519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-2</v>
      </c>
      <c r="AG39">
        <v>-1</v>
      </c>
      <c r="AH39">
        <v>-1</v>
      </c>
      <c r="AI39">
        <v>-1</v>
      </c>
      <c r="AJ39">
        <v>-1</v>
      </c>
      <c r="AK39">
        <v>-2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-2</v>
      </c>
      <c r="AU39">
        <v>-2</v>
      </c>
      <c r="AV39">
        <v>2</v>
      </c>
      <c r="BD39">
        <v>0</v>
      </c>
    </row>
    <row r="40" spans="1:56" x14ac:dyDescent="0.3">
      <c r="A40" t="s">
        <v>520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-2</v>
      </c>
      <c r="AG40">
        <v>-1</v>
      </c>
      <c r="AH40">
        <v>-1</v>
      </c>
      <c r="AI40">
        <v>-1</v>
      </c>
      <c r="AJ40">
        <v>-1</v>
      </c>
      <c r="AK40">
        <v>-2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-2</v>
      </c>
      <c r="AU40">
        <v>-2</v>
      </c>
      <c r="AV40">
        <v>2</v>
      </c>
      <c r="BD40">
        <v>0</v>
      </c>
    </row>
    <row r="41" spans="1:56" x14ac:dyDescent="0.3">
      <c r="A41" t="s">
        <v>521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-2</v>
      </c>
      <c r="AG41">
        <v>-1</v>
      </c>
      <c r="AH41">
        <v>-1</v>
      </c>
      <c r="AI41">
        <v>0</v>
      </c>
      <c r="AJ41">
        <v>-1</v>
      </c>
      <c r="AK41">
        <v>-2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-2</v>
      </c>
      <c r="AU41">
        <v>-2</v>
      </c>
      <c r="AV41">
        <v>2</v>
      </c>
      <c r="BD41">
        <v>0</v>
      </c>
    </row>
    <row r="42" spans="1:56" x14ac:dyDescent="0.3">
      <c r="A42" t="s">
        <v>522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-2</v>
      </c>
      <c r="AG42">
        <v>-1</v>
      </c>
      <c r="AH42">
        <v>-1</v>
      </c>
      <c r="AI42">
        <v>-1</v>
      </c>
      <c r="AJ42">
        <v>-1</v>
      </c>
      <c r="AK42">
        <v>-2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-2</v>
      </c>
      <c r="AU42">
        <v>-2</v>
      </c>
      <c r="AV42">
        <v>2</v>
      </c>
      <c r="BD42">
        <v>0</v>
      </c>
    </row>
    <row r="43" spans="1:56" x14ac:dyDescent="0.3">
      <c r="A43" t="s">
        <v>523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-2</v>
      </c>
      <c r="AG43">
        <v>-1</v>
      </c>
      <c r="AH43">
        <v>-1</v>
      </c>
      <c r="AI43">
        <v>-1</v>
      </c>
      <c r="AJ43">
        <v>-1</v>
      </c>
      <c r="AK43">
        <v>-4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-2</v>
      </c>
      <c r="AU43">
        <v>-2</v>
      </c>
      <c r="AV43">
        <v>2</v>
      </c>
      <c r="BD43">
        <v>0</v>
      </c>
    </row>
    <row r="44" spans="1:56" x14ac:dyDescent="0.3">
      <c r="A44" t="s">
        <v>524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-2</v>
      </c>
      <c r="AG44">
        <v>-1</v>
      </c>
      <c r="AH44">
        <v>-1</v>
      </c>
      <c r="AI44">
        <v>-1</v>
      </c>
      <c r="AJ44">
        <v>-1</v>
      </c>
      <c r="AK44">
        <v>-2</v>
      </c>
      <c r="AL44">
        <v>0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-2</v>
      </c>
      <c r="AU44">
        <v>-2</v>
      </c>
      <c r="AV44">
        <v>2</v>
      </c>
      <c r="BD44">
        <v>0</v>
      </c>
    </row>
    <row r="45" spans="1:56" x14ac:dyDescent="0.3">
      <c r="A45" t="s">
        <v>525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-2</v>
      </c>
      <c r="AG45">
        <v>-1</v>
      </c>
      <c r="AH45">
        <v>-1</v>
      </c>
      <c r="AI45">
        <v>-1</v>
      </c>
      <c r="AJ45">
        <v>-1</v>
      </c>
      <c r="AK45">
        <v>-2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-2</v>
      </c>
      <c r="AU45">
        <v>-2</v>
      </c>
      <c r="AV45">
        <v>2</v>
      </c>
      <c r="BD45">
        <v>0</v>
      </c>
    </row>
    <row r="46" spans="1:56" x14ac:dyDescent="0.3">
      <c r="A46" t="s">
        <v>526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-2</v>
      </c>
      <c r="AG46">
        <v>-1</v>
      </c>
      <c r="AH46">
        <v>-1</v>
      </c>
      <c r="AI46">
        <v>-1</v>
      </c>
      <c r="AJ46">
        <v>-1</v>
      </c>
      <c r="AK46">
        <v>-2</v>
      </c>
      <c r="AL46">
        <v>-1</v>
      </c>
      <c r="AM46">
        <v>-1</v>
      </c>
      <c r="AN46">
        <v>0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-2</v>
      </c>
      <c r="AU46">
        <v>-2</v>
      </c>
      <c r="AV46">
        <v>2</v>
      </c>
      <c r="BD46">
        <v>0</v>
      </c>
    </row>
    <row r="47" spans="1:56" x14ac:dyDescent="0.3">
      <c r="A47" t="s">
        <v>527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-2</v>
      </c>
      <c r="AG47">
        <v>-1</v>
      </c>
      <c r="AH47">
        <v>-1</v>
      </c>
      <c r="AI47">
        <v>-1</v>
      </c>
      <c r="AJ47">
        <v>-1</v>
      </c>
      <c r="AK47">
        <v>-2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-2</v>
      </c>
      <c r="AU47">
        <v>-2</v>
      </c>
      <c r="AV47">
        <v>2</v>
      </c>
      <c r="BD47">
        <v>0</v>
      </c>
    </row>
    <row r="48" spans="1:56" x14ac:dyDescent="0.3">
      <c r="A48" t="s">
        <v>528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-2</v>
      </c>
      <c r="AG48">
        <v>-1</v>
      </c>
      <c r="AH48">
        <v>-1</v>
      </c>
      <c r="AI48">
        <v>-1</v>
      </c>
      <c r="AJ48">
        <v>-1</v>
      </c>
      <c r="AK48">
        <v>-2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-2</v>
      </c>
      <c r="AU48">
        <v>-2</v>
      </c>
      <c r="AV48">
        <v>2</v>
      </c>
      <c r="BD48">
        <v>0</v>
      </c>
    </row>
    <row r="49" spans="1:56" x14ac:dyDescent="0.3">
      <c r="A49" t="s">
        <v>529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-2</v>
      </c>
      <c r="AG49">
        <v>-1</v>
      </c>
      <c r="AH49">
        <v>-1</v>
      </c>
      <c r="AI49">
        <v>-1</v>
      </c>
      <c r="AJ49">
        <v>-1</v>
      </c>
      <c r="AK49">
        <v>-2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-2</v>
      </c>
      <c r="AU49">
        <v>-2</v>
      </c>
      <c r="AV49">
        <v>2</v>
      </c>
      <c r="BD49">
        <v>0</v>
      </c>
    </row>
    <row r="50" spans="1:56" x14ac:dyDescent="0.3">
      <c r="A50" t="s">
        <v>530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-2</v>
      </c>
      <c r="AG50">
        <v>-1</v>
      </c>
      <c r="AH50">
        <v>-1</v>
      </c>
      <c r="AI50">
        <v>-1</v>
      </c>
      <c r="AJ50">
        <v>-1</v>
      </c>
      <c r="AK50">
        <v>-2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0</v>
      </c>
      <c r="AS50">
        <v>-1</v>
      </c>
      <c r="AT50">
        <v>-2</v>
      </c>
      <c r="AU50">
        <v>-2</v>
      </c>
      <c r="AV50">
        <v>2</v>
      </c>
      <c r="BD50">
        <v>0</v>
      </c>
    </row>
    <row r="51" spans="1:56" x14ac:dyDescent="0.3">
      <c r="A51" t="s">
        <v>531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-2</v>
      </c>
      <c r="AG51">
        <v>-1</v>
      </c>
      <c r="AH51">
        <v>-1</v>
      </c>
      <c r="AI51">
        <v>-1</v>
      </c>
      <c r="AJ51">
        <v>-1</v>
      </c>
      <c r="AK51">
        <v>-2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0</v>
      </c>
      <c r="AT51">
        <v>-2</v>
      </c>
      <c r="AU51">
        <v>-2</v>
      </c>
      <c r="AV51">
        <v>2</v>
      </c>
      <c r="BD51">
        <v>0</v>
      </c>
    </row>
    <row r="52" spans="1:56" x14ac:dyDescent="0.3">
      <c r="A52" t="s">
        <v>532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-2</v>
      </c>
      <c r="AG52">
        <v>-1</v>
      </c>
      <c r="AH52">
        <v>-1</v>
      </c>
      <c r="AI52">
        <v>-1</v>
      </c>
      <c r="AJ52">
        <v>-1</v>
      </c>
      <c r="AK52">
        <v>-2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-4</v>
      </c>
      <c r="AU52">
        <v>-2</v>
      </c>
      <c r="AV52">
        <v>2</v>
      </c>
      <c r="BD52">
        <v>0</v>
      </c>
    </row>
    <row r="53" spans="1:56" x14ac:dyDescent="0.3">
      <c r="A53" t="s">
        <v>533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-2</v>
      </c>
      <c r="AG53">
        <v>-1</v>
      </c>
      <c r="AH53">
        <v>-1</v>
      </c>
      <c r="AI53">
        <v>-1</v>
      </c>
      <c r="AJ53">
        <v>-1</v>
      </c>
      <c r="AK53">
        <v>-2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-2</v>
      </c>
      <c r="AU53">
        <v>-4</v>
      </c>
      <c r="AV53">
        <v>2</v>
      </c>
      <c r="BD53">
        <v>0</v>
      </c>
    </row>
    <row r="54" spans="1:56" x14ac:dyDescent="0.3">
      <c r="A54" t="s">
        <v>431</v>
      </c>
      <c r="B54">
        <v>1</v>
      </c>
      <c r="AW54">
        <v>-7</v>
      </c>
      <c r="BA54">
        <v>-2</v>
      </c>
      <c r="BB54">
        <v>-1</v>
      </c>
      <c r="BD54">
        <v>0</v>
      </c>
    </row>
    <row r="55" spans="1:56" x14ac:dyDescent="0.3">
      <c r="A55" t="s">
        <v>432</v>
      </c>
      <c r="C55">
        <v>1</v>
      </c>
      <c r="AW55">
        <v>-3</v>
      </c>
      <c r="BD55">
        <v>0</v>
      </c>
    </row>
    <row r="56" spans="1:56" x14ac:dyDescent="0.3">
      <c r="A56" t="s">
        <v>433</v>
      </c>
      <c r="D56">
        <v>1</v>
      </c>
      <c r="AW56">
        <v>-3</v>
      </c>
      <c r="BD56">
        <v>0</v>
      </c>
    </row>
    <row r="57" spans="1:56" x14ac:dyDescent="0.3">
      <c r="A57" t="s">
        <v>434</v>
      </c>
      <c r="E57">
        <v>1</v>
      </c>
      <c r="AW57">
        <v>-1</v>
      </c>
      <c r="BD57">
        <v>0</v>
      </c>
    </row>
    <row r="58" spans="1:56" x14ac:dyDescent="0.3">
      <c r="A58" t="s">
        <v>435</v>
      </c>
      <c r="F58">
        <v>1</v>
      </c>
      <c r="AW58">
        <v>-1</v>
      </c>
      <c r="BA58">
        <v>-1</v>
      </c>
      <c r="BB58">
        <v>-1</v>
      </c>
      <c r="BC58">
        <v>-1</v>
      </c>
      <c r="BD58">
        <v>0</v>
      </c>
    </row>
    <row r="59" spans="1:56" x14ac:dyDescent="0.3">
      <c r="A59" t="s">
        <v>436</v>
      </c>
      <c r="G59">
        <v>1</v>
      </c>
      <c r="AW59">
        <v>-1</v>
      </c>
      <c r="BB59">
        <v>-1</v>
      </c>
      <c r="BC59">
        <v>-1</v>
      </c>
      <c r="BD59">
        <v>0</v>
      </c>
    </row>
    <row r="60" spans="1:56" x14ac:dyDescent="0.3">
      <c r="A60" t="s">
        <v>437</v>
      </c>
      <c r="H60">
        <v>1</v>
      </c>
      <c r="AW60">
        <v>-1</v>
      </c>
      <c r="BD60">
        <v>0</v>
      </c>
    </row>
    <row r="61" spans="1:56" x14ac:dyDescent="0.3">
      <c r="A61" t="s">
        <v>438</v>
      </c>
      <c r="I61">
        <v>1</v>
      </c>
      <c r="AW61">
        <v>-1</v>
      </c>
      <c r="BD61">
        <v>0</v>
      </c>
    </row>
    <row r="62" spans="1:56" x14ac:dyDescent="0.3">
      <c r="A62" t="s">
        <v>439</v>
      </c>
      <c r="J62">
        <v>1</v>
      </c>
      <c r="AW62">
        <v>-1</v>
      </c>
      <c r="BD62">
        <v>0</v>
      </c>
    </row>
    <row r="63" spans="1:56" x14ac:dyDescent="0.3">
      <c r="A63" t="s">
        <v>440</v>
      </c>
      <c r="K63">
        <v>1</v>
      </c>
      <c r="AX63">
        <v>-8</v>
      </c>
      <c r="AY63">
        <v>-6</v>
      </c>
      <c r="BD63">
        <v>0</v>
      </c>
    </row>
    <row r="64" spans="1:56" x14ac:dyDescent="0.3">
      <c r="A64" t="s">
        <v>441</v>
      </c>
      <c r="L64">
        <v>1</v>
      </c>
      <c r="AX64">
        <v>-2</v>
      </c>
      <c r="BC64">
        <v>-1</v>
      </c>
      <c r="BD64">
        <v>0</v>
      </c>
    </row>
    <row r="65" spans="1:56" x14ac:dyDescent="0.3">
      <c r="A65" t="s">
        <v>442</v>
      </c>
      <c r="M65">
        <v>1</v>
      </c>
      <c r="AX65">
        <v>-8</v>
      </c>
      <c r="AY65">
        <v>-6</v>
      </c>
      <c r="BD65">
        <v>0</v>
      </c>
    </row>
    <row r="66" spans="1:56" x14ac:dyDescent="0.3">
      <c r="A66" t="s">
        <v>443</v>
      </c>
      <c r="N66">
        <v>1</v>
      </c>
      <c r="BB66">
        <v>-1</v>
      </c>
      <c r="BD66">
        <v>0</v>
      </c>
    </row>
    <row r="67" spans="1:56" x14ac:dyDescent="0.3">
      <c r="A67" t="s">
        <v>444</v>
      </c>
      <c r="O67">
        <v>1</v>
      </c>
      <c r="BA67">
        <v>-1</v>
      </c>
      <c r="BD67">
        <v>0</v>
      </c>
    </row>
    <row r="68" spans="1:56" x14ac:dyDescent="0.3">
      <c r="A68" t="s">
        <v>445</v>
      </c>
      <c r="P68">
        <v>1</v>
      </c>
      <c r="AW68">
        <v>-1</v>
      </c>
      <c r="BD68">
        <v>0</v>
      </c>
    </row>
    <row r="69" spans="1:56" x14ac:dyDescent="0.3">
      <c r="A69" t="s">
        <v>446</v>
      </c>
      <c r="Q69">
        <v>1</v>
      </c>
      <c r="AX69">
        <v>-8</v>
      </c>
      <c r="AY69">
        <v>-6</v>
      </c>
      <c r="BD69">
        <v>0</v>
      </c>
    </row>
    <row r="70" spans="1:56" x14ac:dyDescent="0.3">
      <c r="A70" t="s">
        <v>447</v>
      </c>
      <c r="R70">
        <v>1</v>
      </c>
      <c r="BD70">
        <v>0</v>
      </c>
    </row>
    <row r="71" spans="1:56" x14ac:dyDescent="0.3">
      <c r="A71" t="s">
        <v>448</v>
      </c>
      <c r="S71">
        <v>1</v>
      </c>
      <c r="BD71">
        <v>0</v>
      </c>
    </row>
    <row r="72" spans="1:56" x14ac:dyDescent="0.3">
      <c r="A72" t="s">
        <v>449</v>
      </c>
      <c r="T72">
        <v>1</v>
      </c>
      <c r="BD72">
        <v>0</v>
      </c>
    </row>
    <row r="73" spans="1:56" x14ac:dyDescent="0.3">
      <c r="A73" t="s">
        <v>450</v>
      </c>
      <c r="U73">
        <v>1</v>
      </c>
      <c r="BD73">
        <v>0</v>
      </c>
    </row>
    <row r="74" spans="1:56" x14ac:dyDescent="0.3">
      <c r="A74" t="s">
        <v>451</v>
      </c>
      <c r="V74">
        <v>1</v>
      </c>
      <c r="BD74">
        <v>0</v>
      </c>
    </row>
    <row r="75" spans="1:56" x14ac:dyDescent="0.3">
      <c r="A75" t="s">
        <v>452</v>
      </c>
      <c r="W75">
        <v>1</v>
      </c>
      <c r="AW75">
        <v>-1</v>
      </c>
      <c r="BA75">
        <v>-1</v>
      </c>
      <c r="BB75">
        <v>-1</v>
      </c>
      <c r="BC75">
        <v>-1</v>
      </c>
      <c r="BD75">
        <v>0</v>
      </c>
    </row>
    <row r="76" spans="1:56" x14ac:dyDescent="0.3">
      <c r="A76" t="s">
        <v>453</v>
      </c>
      <c r="X76">
        <v>1</v>
      </c>
      <c r="AW76">
        <v>-1</v>
      </c>
      <c r="BB76">
        <v>-1</v>
      </c>
      <c r="BC76">
        <v>-1</v>
      </c>
      <c r="BD76">
        <v>0</v>
      </c>
    </row>
    <row r="77" spans="1:56" x14ac:dyDescent="0.3">
      <c r="A77" t="s">
        <v>454</v>
      </c>
      <c r="Y77">
        <v>1</v>
      </c>
      <c r="AW77">
        <v>-1</v>
      </c>
      <c r="BD77">
        <v>0</v>
      </c>
    </row>
    <row r="78" spans="1:56" x14ac:dyDescent="0.3">
      <c r="A78" t="s">
        <v>455</v>
      </c>
      <c r="Z78">
        <v>1</v>
      </c>
      <c r="BD78">
        <v>0</v>
      </c>
    </row>
    <row r="79" spans="1:56" x14ac:dyDescent="0.3">
      <c r="A79" t="s">
        <v>456</v>
      </c>
      <c r="AA79">
        <v>1</v>
      </c>
      <c r="BD79">
        <v>0</v>
      </c>
    </row>
    <row r="80" spans="1:56" x14ac:dyDescent="0.3">
      <c r="A80" t="s">
        <v>457</v>
      </c>
      <c r="AB80">
        <v>1</v>
      </c>
      <c r="BD80">
        <v>0</v>
      </c>
    </row>
    <row r="81" spans="1:56" x14ac:dyDescent="0.3">
      <c r="A81" t="s">
        <v>458</v>
      </c>
      <c r="AC81">
        <v>1</v>
      </c>
      <c r="BD81">
        <v>0</v>
      </c>
    </row>
    <row r="82" spans="1:56" x14ac:dyDescent="0.3">
      <c r="A82" t="s">
        <v>459</v>
      </c>
      <c r="AD82">
        <v>1</v>
      </c>
      <c r="BD82">
        <v>0</v>
      </c>
    </row>
    <row r="83" spans="1:56" x14ac:dyDescent="0.3">
      <c r="A83" t="s">
        <v>460</v>
      </c>
      <c r="AE83">
        <v>1</v>
      </c>
      <c r="AX83">
        <v>-8</v>
      </c>
      <c r="AY83">
        <v>-6</v>
      </c>
      <c r="BD83">
        <v>0</v>
      </c>
    </row>
    <row r="84" spans="1:56" x14ac:dyDescent="0.3">
      <c r="A84" t="s">
        <v>461</v>
      </c>
      <c r="AF84">
        <v>1</v>
      </c>
      <c r="AW84">
        <v>-1</v>
      </c>
      <c r="BD84">
        <v>0</v>
      </c>
    </row>
    <row r="85" spans="1:56" x14ac:dyDescent="0.3">
      <c r="A85" t="s">
        <v>462</v>
      </c>
      <c r="AG85">
        <v>1</v>
      </c>
      <c r="AW85">
        <v>-1</v>
      </c>
      <c r="BA85">
        <v>-1</v>
      </c>
      <c r="BB85">
        <v>-1</v>
      </c>
      <c r="BC85">
        <v>-1</v>
      </c>
      <c r="BD85">
        <v>0</v>
      </c>
    </row>
    <row r="86" spans="1:56" x14ac:dyDescent="0.3">
      <c r="A86" t="s">
        <v>463</v>
      </c>
      <c r="AH86">
        <v>1</v>
      </c>
      <c r="BD86">
        <v>0</v>
      </c>
    </row>
    <row r="87" spans="1:56" x14ac:dyDescent="0.3">
      <c r="A87" t="s">
        <v>464</v>
      </c>
      <c r="AI87">
        <v>1</v>
      </c>
      <c r="BD87">
        <v>0</v>
      </c>
    </row>
    <row r="88" spans="1:56" x14ac:dyDescent="0.3">
      <c r="A88" t="s">
        <v>465</v>
      </c>
      <c r="AJ88">
        <v>1</v>
      </c>
      <c r="BD88">
        <v>0</v>
      </c>
    </row>
    <row r="89" spans="1:56" x14ac:dyDescent="0.3">
      <c r="A89" t="s">
        <v>466</v>
      </c>
      <c r="AK89">
        <v>1</v>
      </c>
      <c r="AW89">
        <v>-1</v>
      </c>
      <c r="BD89">
        <v>0</v>
      </c>
    </row>
    <row r="90" spans="1:56" x14ac:dyDescent="0.3">
      <c r="A90" t="s">
        <v>467</v>
      </c>
      <c r="AL90">
        <v>1</v>
      </c>
      <c r="AX90">
        <v>-8</v>
      </c>
      <c r="AY90">
        <v>-6</v>
      </c>
      <c r="BD90">
        <v>0</v>
      </c>
    </row>
    <row r="91" spans="1:56" x14ac:dyDescent="0.3">
      <c r="A91" t="s">
        <v>468</v>
      </c>
      <c r="AM91">
        <v>1</v>
      </c>
      <c r="AW91">
        <v>-1</v>
      </c>
      <c r="BA91">
        <v>-1</v>
      </c>
      <c r="BB91">
        <v>-1</v>
      </c>
      <c r="BC91">
        <v>-1</v>
      </c>
      <c r="BD91">
        <v>0</v>
      </c>
    </row>
    <row r="92" spans="1:56" x14ac:dyDescent="0.3">
      <c r="A92" t="s">
        <v>469</v>
      </c>
      <c r="AN92">
        <v>1</v>
      </c>
      <c r="AW92">
        <v>-1</v>
      </c>
      <c r="BB92">
        <v>-1</v>
      </c>
      <c r="BC92">
        <v>-1</v>
      </c>
      <c r="BD92">
        <v>0</v>
      </c>
    </row>
    <row r="93" spans="1:56" x14ac:dyDescent="0.3">
      <c r="A93" t="s">
        <v>470</v>
      </c>
      <c r="AO93">
        <v>1</v>
      </c>
      <c r="BD93">
        <v>0</v>
      </c>
    </row>
    <row r="94" spans="1:56" x14ac:dyDescent="0.3">
      <c r="A94" t="s">
        <v>471</v>
      </c>
      <c r="AP94">
        <v>1</v>
      </c>
      <c r="BD94">
        <v>0</v>
      </c>
    </row>
    <row r="95" spans="1:56" x14ac:dyDescent="0.3">
      <c r="A95" t="s">
        <v>472</v>
      </c>
      <c r="AQ95">
        <v>1</v>
      </c>
      <c r="BC95">
        <v>-2</v>
      </c>
      <c r="BD95">
        <v>0</v>
      </c>
    </row>
    <row r="96" spans="1:56" x14ac:dyDescent="0.3">
      <c r="A96" t="s">
        <v>473</v>
      </c>
      <c r="AR96">
        <v>1</v>
      </c>
      <c r="AX96">
        <v>-8</v>
      </c>
      <c r="BD96">
        <v>0</v>
      </c>
    </row>
    <row r="97" spans="1:56" x14ac:dyDescent="0.3">
      <c r="A97" t="s">
        <v>474</v>
      </c>
      <c r="AS97">
        <v>1</v>
      </c>
      <c r="BD97">
        <v>0</v>
      </c>
    </row>
    <row r="98" spans="1:56" x14ac:dyDescent="0.3">
      <c r="A98" t="s">
        <v>475</v>
      </c>
      <c r="AT98">
        <v>1</v>
      </c>
      <c r="AW98">
        <v>-1</v>
      </c>
      <c r="BD98">
        <v>0</v>
      </c>
    </row>
    <row r="99" spans="1:56" x14ac:dyDescent="0.3">
      <c r="A99" t="s">
        <v>476</v>
      </c>
      <c r="AU99">
        <v>1</v>
      </c>
      <c r="AW99">
        <v>-1</v>
      </c>
      <c r="BD99">
        <v>0</v>
      </c>
    </row>
    <row r="100" spans="1:56" x14ac:dyDescent="0.3">
      <c r="A100" t="s">
        <v>574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AW100">
        <v>-7</v>
      </c>
      <c r="AX100">
        <v>0</v>
      </c>
      <c r="AY100">
        <v>-2</v>
      </c>
      <c r="BD100">
        <v>0</v>
      </c>
    </row>
    <row r="101" spans="1:56" x14ac:dyDescent="0.3">
      <c r="A101" t="s">
        <v>486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0.33333333333333331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0.5</v>
      </c>
      <c r="AA101">
        <v>1</v>
      </c>
      <c r="AB101">
        <v>1</v>
      </c>
      <c r="AC101">
        <v>1</v>
      </c>
      <c r="AD101">
        <v>1</v>
      </c>
      <c r="AE101">
        <v>0</v>
      </c>
      <c r="AF101">
        <v>1</v>
      </c>
      <c r="AG101">
        <v>1</v>
      </c>
      <c r="AH101">
        <v>0.5</v>
      </c>
      <c r="AI101">
        <v>1</v>
      </c>
      <c r="AJ101">
        <v>0.5</v>
      </c>
      <c r="AK101">
        <v>1</v>
      </c>
      <c r="AL101">
        <v>0</v>
      </c>
      <c r="AM101">
        <v>0.5</v>
      </c>
      <c r="AN101">
        <v>1</v>
      </c>
      <c r="AO101">
        <v>1</v>
      </c>
      <c r="AP101">
        <v>0.5</v>
      </c>
      <c r="AQ101">
        <v>0.5</v>
      </c>
      <c r="AR101">
        <v>0</v>
      </c>
      <c r="AS101">
        <v>1</v>
      </c>
      <c r="AT101">
        <v>1</v>
      </c>
      <c r="AU101">
        <v>1</v>
      </c>
      <c r="AW101">
        <v>-1</v>
      </c>
      <c r="AY101">
        <v>-1</v>
      </c>
      <c r="BD101">
        <v>0</v>
      </c>
    </row>
    <row r="102" spans="1:56" x14ac:dyDescent="0.3">
      <c r="A102" t="s">
        <v>487</v>
      </c>
      <c r="F102">
        <v>1</v>
      </c>
      <c r="G102">
        <v>1</v>
      </c>
      <c r="H102">
        <v>1</v>
      </c>
      <c r="I102">
        <v>1</v>
      </c>
      <c r="J102">
        <v>1</v>
      </c>
      <c r="BD102">
        <v>1</v>
      </c>
    </row>
    <row r="103" spans="1:56" x14ac:dyDescent="0.3">
      <c r="A103" t="s">
        <v>534</v>
      </c>
      <c r="L103">
        <v>1</v>
      </c>
      <c r="AZ103">
        <v>-100</v>
      </c>
      <c r="BD103">
        <v>0.9</v>
      </c>
    </row>
    <row r="104" spans="1:56" x14ac:dyDescent="0.3">
      <c r="A104" t="s">
        <v>535</v>
      </c>
      <c r="O104">
        <v>1</v>
      </c>
      <c r="BA104">
        <v>-100</v>
      </c>
      <c r="BD104">
        <v>0.9</v>
      </c>
    </row>
    <row r="105" spans="1:56" x14ac:dyDescent="0.3">
      <c r="A105" t="s">
        <v>536</v>
      </c>
      <c r="N105">
        <v>1</v>
      </c>
      <c r="BB105">
        <v>-100</v>
      </c>
      <c r="BD105">
        <v>0.9</v>
      </c>
    </row>
    <row r="106" spans="1:56" x14ac:dyDescent="0.3">
      <c r="A106" t="s">
        <v>539</v>
      </c>
      <c r="L106">
        <v>-1</v>
      </c>
      <c r="AZ106">
        <v>100</v>
      </c>
      <c r="BD106">
        <v>99</v>
      </c>
    </row>
    <row r="107" spans="1:56" x14ac:dyDescent="0.3">
      <c r="A107" t="s">
        <v>540</v>
      </c>
      <c r="O107">
        <v>-1</v>
      </c>
      <c r="BA107">
        <v>100</v>
      </c>
      <c r="BD107">
        <v>99</v>
      </c>
    </row>
    <row r="108" spans="1:56" x14ac:dyDescent="0.3">
      <c r="A108" t="s">
        <v>541</v>
      </c>
      <c r="N108">
        <v>-1</v>
      </c>
      <c r="BB108">
        <v>100</v>
      </c>
      <c r="BD108">
        <v>99</v>
      </c>
    </row>
    <row r="109" spans="1:56" x14ac:dyDescent="0.3">
      <c r="A109" t="s">
        <v>542</v>
      </c>
      <c r="AY109">
        <v>1</v>
      </c>
      <c r="AZ109">
        <v>1</v>
      </c>
      <c r="BC109">
        <v>-1</v>
      </c>
      <c r="BD109">
        <v>1</v>
      </c>
    </row>
    <row r="110" spans="1:56" x14ac:dyDescent="0.3">
      <c r="A110" t="s">
        <v>543</v>
      </c>
      <c r="AY110">
        <v>-1</v>
      </c>
      <c r="AZ110">
        <v>-1</v>
      </c>
      <c r="BC110">
        <v>2</v>
      </c>
      <c r="BD110">
        <v>0</v>
      </c>
    </row>
    <row r="111" spans="1:56" x14ac:dyDescent="0.3">
      <c r="A111" t="s">
        <v>544</v>
      </c>
      <c r="BA111">
        <v>1</v>
      </c>
      <c r="BB111">
        <v>1</v>
      </c>
      <c r="BC111">
        <v>1</v>
      </c>
      <c r="BD111">
        <v>1</v>
      </c>
    </row>
    <row r="112" spans="1:56" x14ac:dyDescent="0.3">
      <c r="A112" t="s">
        <v>545</v>
      </c>
      <c r="B112">
        <v>-1</v>
      </c>
      <c r="BA112">
        <v>1</v>
      </c>
      <c r="BD112">
        <v>0</v>
      </c>
    </row>
    <row r="113" spans="1:56" x14ac:dyDescent="0.3">
      <c r="A113" t="s">
        <v>546</v>
      </c>
      <c r="F113">
        <v>1</v>
      </c>
      <c r="R113">
        <v>1</v>
      </c>
      <c r="T113">
        <v>1</v>
      </c>
      <c r="U113">
        <v>1</v>
      </c>
      <c r="W113">
        <v>1</v>
      </c>
      <c r="Z113">
        <v>1</v>
      </c>
      <c r="AG113">
        <v>1</v>
      </c>
      <c r="AH113">
        <v>1</v>
      </c>
      <c r="AM113">
        <v>1</v>
      </c>
      <c r="AP113">
        <v>1</v>
      </c>
      <c r="AQ113">
        <v>1</v>
      </c>
      <c r="AW113">
        <v>-3</v>
      </c>
      <c r="BA113">
        <v>-1</v>
      </c>
      <c r="BB113">
        <v>-1</v>
      </c>
      <c r="BC113">
        <v>-1</v>
      </c>
      <c r="BD113">
        <v>0</v>
      </c>
    </row>
    <row r="114" spans="1:56" x14ac:dyDescent="0.3">
      <c r="A114" t="s">
        <v>547</v>
      </c>
      <c r="G114">
        <v>1</v>
      </c>
      <c r="S114">
        <v>1</v>
      </c>
      <c r="V114">
        <v>1</v>
      </c>
      <c r="X114">
        <v>1</v>
      </c>
      <c r="AB114">
        <v>1</v>
      </c>
      <c r="AC114">
        <v>1</v>
      </c>
      <c r="AN114">
        <v>1</v>
      </c>
      <c r="AO114">
        <v>1</v>
      </c>
      <c r="AW114">
        <v>-3</v>
      </c>
      <c r="BB114">
        <v>-1</v>
      </c>
      <c r="BC114">
        <v>-1</v>
      </c>
      <c r="BD114">
        <v>0</v>
      </c>
    </row>
    <row r="115" spans="1:56" x14ac:dyDescent="0.3">
      <c r="A115" t="s">
        <v>403</v>
      </c>
      <c r="B115">
        <v>-33.091000000000001</v>
      </c>
      <c r="C115">
        <v>-11.411</v>
      </c>
      <c r="D115">
        <v>17.742000000000001</v>
      </c>
      <c r="E115">
        <v>36.695</v>
      </c>
      <c r="F115">
        <v>-42.466999999999999</v>
      </c>
      <c r="G115">
        <v>-10.196</v>
      </c>
      <c r="H115">
        <v>-6.02</v>
      </c>
      <c r="I115">
        <v>15.407999999999999</v>
      </c>
      <c r="J115">
        <v>44.000999999999998</v>
      </c>
      <c r="K115">
        <v>-18.713999999999999</v>
      </c>
      <c r="L115">
        <v>-18.882000000000001</v>
      </c>
      <c r="M115">
        <v>-43.384999999999998</v>
      </c>
      <c r="N115">
        <v>-24.713999999999999</v>
      </c>
      <c r="O115">
        <v>4.5609999999999999</v>
      </c>
      <c r="P115">
        <v>-87.658000000000001</v>
      </c>
      <c r="Q115">
        <v>-101.86</v>
      </c>
      <c r="R115">
        <v>-87.742999999999995</v>
      </c>
      <c r="S115">
        <v>-63.762999999999998</v>
      </c>
      <c r="T115">
        <v>-72.533000000000001</v>
      </c>
      <c r="U115">
        <v>-81.506</v>
      </c>
      <c r="V115">
        <v>-46.448</v>
      </c>
      <c r="W115">
        <v>-53.244</v>
      </c>
      <c r="X115">
        <v>-32.819000000000003</v>
      </c>
      <c r="Y115">
        <v>19.681000000000001</v>
      </c>
      <c r="Z115">
        <v>-58.62</v>
      </c>
      <c r="AA115">
        <v>-54.996000000000002</v>
      </c>
      <c r="AB115">
        <v>-23.219000000000001</v>
      </c>
      <c r="AC115">
        <v>-48.57</v>
      </c>
      <c r="AD115">
        <v>13.965</v>
      </c>
      <c r="AE115">
        <v>-118.239</v>
      </c>
      <c r="AF115">
        <v>-128.12799999999999</v>
      </c>
      <c r="AG115">
        <v>-98.311999999999998</v>
      </c>
      <c r="AH115">
        <v>-61.482999999999997</v>
      </c>
      <c r="AI115">
        <v>-31.741</v>
      </c>
      <c r="AJ115">
        <v>-88.831999999999994</v>
      </c>
      <c r="AK115">
        <v>-349.97800000000001</v>
      </c>
      <c r="AL115">
        <v>-65.188999999999993</v>
      </c>
      <c r="AM115">
        <v>-116.33199999999999</v>
      </c>
      <c r="AN115">
        <v>-80.927999999999997</v>
      </c>
      <c r="AO115">
        <v>-66.474000000000004</v>
      </c>
      <c r="AP115">
        <v>-0.53990000000000005</v>
      </c>
      <c r="AQ115">
        <v>-72.852000000000004</v>
      </c>
      <c r="AR115">
        <v>-0.30640000000000001</v>
      </c>
      <c r="AS115">
        <v>-0.56399999999999995</v>
      </c>
      <c r="AT115">
        <v>-203.52799999999999</v>
      </c>
      <c r="AU115">
        <v>-233.97800000000001</v>
      </c>
      <c r="BD115">
        <v>-101.97819999999999</v>
      </c>
    </row>
    <row r="116" spans="1:56" x14ac:dyDescent="0.3">
      <c r="A116" t="s">
        <v>404</v>
      </c>
      <c r="B116">
        <v>0.1152</v>
      </c>
      <c r="C116">
        <v>0.45939999999999998</v>
      </c>
      <c r="D116">
        <v>0.43</v>
      </c>
      <c r="E116">
        <v>0.81430000000000002</v>
      </c>
      <c r="F116">
        <v>0.23039999999999999</v>
      </c>
      <c r="G116">
        <v>0.42970000000000003</v>
      </c>
      <c r="H116">
        <v>0.31219999999999998</v>
      </c>
      <c r="I116">
        <v>0.60260000000000002</v>
      </c>
      <c r="J116">
        <v>0.55630000000000002</v>
      </c>
      <c r="K116">
        <v>0.19600000000000001</v>
      </c>
      <c r="L116">
        <v>0.21479999999999999</v>
      </c>
      <c r="M116">
        <v>0.54320000000000002</v>
      </c>
      <c r="N116">
        <v>0.69710000000000005</v>
      </c>
      <c r="O116">
        <v>1.0145999999999999</v>
      </c>
      <c r="P116">
        <v>-1.3365</v>
      </c>
      <c r="Q116">
        <v>-0.1125</v>
      </c>
      <c r="R116">
        <v>-0.39800000000000002</v>
      </c>
      <c r="S116">
        <v>-0.22500000000000001</v>
      </c>
      <c r="T116">
        <v>0.1109</v>
      </c>
      <c r="U116">
        <v>-0.66090000000000004</v>
      </c>
      <c r="V116">
        <v>-0.28960000000000002</v>
      </c>
      <c r="W116">
        <v>-0.38819999999999999</v>
      </c>
      <c r="X116">
        <v>-0.1205</v>
      </c>
      <c r="Y116">
        <v>0.1109</v>
      </c>
      <c r="Z116">
        <v>-1.4619</v>
      </c>
      <c r="AA116">
        <v>-0.80500000000000005</v>
      </c>
      <c r="AB116">
        <v>-0.86980000000000002</v>
      </c>
      <c r="AC116">
        <v>-0.36520000000000002</v>
      </c>
      <c r="AD116">
        <v>-0.40839999999999999</v>
      </c>
      <c r="AE116">
        <v>-0.34860000000000002</v>
      </c>
      <c r="AF116">
        <v>-1.292</v>
      </c>
      <c r="AG116">
        <v>-0.51949999999999996</v>
      </c>
      <c r="AH116">
        <v>0.48599999999999999</v>
      </c>
      <c r="AI116">
        <v>0.89690000000000003</v>
      </c>
      <c r="AJ116">
        <v>0.81169999999999998</v>
      </c>
      <c r="AK116">
        <v>1.2609999999999999</v>
      </c>
      <c r="AL116">
        <v>0.80810000000000004</v>
      </c>
      <c r="AM116">
        <v>-0.33300000000000002</v>
      </c>
      <c r="AN116">
        <v>-9.8599999999999993E-2</v>
      </c>
      <c r="AO116">
        <v>0.31929999999999997</v>
      </c>
      <c r="AP116">
        <v>0.43640000000000001</v>
      </c>
      <c r="AQ116">
        <v>0.29709999999999998</v>
      </c>
      <c r="AR116">
        <v>0.28029999999999999</v>
      </c>
      <c r="AS116">
        <v>0.38700000000000001</v>
      </c>
      <c r="AT116">
        <v>-2.1019999999999999</v>
      </c>
      <c r="AU116">
        <v>-1.6120000000000001</v>
      </c>
      <c r="BD116">
        <v>2.2480000000000002</v>
      </c>
    </row>
    <row r="117" spans="1:56" x14ac:dyDescent="0.3">
      <c r="A117" t="s">
        <v>405</v>
      </c>
      <c r="B117">
        <v>-3.7952E-2</v>
      </c>
      <c r="C117">
        <v>4.3048000000000003E-2</v>
      </c>
      <c r="D117">
        <v>0.10423200000000001</v>
      </c>
      <c r="E117">
        <v>0.17161600000000002</v>
      </c>
      <c r="F117">
        <v>0.19998000000000002</v>
      </c>
      <c r="G117">
        <v>0.15976399999999999</v>
      </c>
      <c r="H117">
        <v>0.24096400000000001</v>
      </c>
      <c r="I117">
        <v>0.36744800000000005</v>
      </c>
      <c r="J117">
        <v>0.33183200000000002</v>
      </c>
      <c r="K117">
        <v>4.0832E-2</v>
      </c>
      <c r="L117">
        <v>9.2116000000000003E-2</v>
      </c>
      <c r="M117">
        <v>0.10488</v>
      </c>
      <c r="N117">
        <v>0.154864</v>
      </c>
      <c r="O117">
        <v>0.54664800000000002</v>
      </c>
      <c r="P117">
        <v>-0.21768399999999999</v>
      </c>
      <c r="Q117">
        <v>0.104432</v>
      </c>
      <c r="R117">
        <v>-8.3599999999998953E-4</v>
      </c>
      <c r="S117">
        <v>0.20536399999999999</v>
      </c>
      <c r="T117">
        <v>-6.6568000000000002E-2</v>
      </c>
      <c r="U117">
        <v>-0.104536</v>
      </c>
      <c r="V117">
        <v>5.1064000000000005E-2</v>
      </c>
      <c r="W117">
        <v>2.7748000000000005E-2</v>
      </c>
      <c r="X117">
        <v>0.16284799999999999</v>
      </c>
      <c r="Y117">
        <v>0.502332</v>
      </c>
      <c r="Z117">
        <v>0.11398</v>
      </c>
      <c r="AA117">
        <v>4.4380000000000003E-2</v>
      </c>
      <c r="AB117">
        <v>0.39406400000000003</v>
      </c>
      <c r="AC117">
        <v>0.38496400000000003</v>
      </c>
      <c r="AD117">
        <v>0.47084799999999999</v>
      </c>
      <c r="AE117">
        <v>0.17504800000000001</v>
      </c>
      <c r="AF117">
        <v>-0.76002000000000003</v>
      </c>
      <c r="AG117">
        <v>-3.5535999999999998E-2</v>
      </c>
      <c r="AH117">
        <v>0.45626800000000001</v>
      </c>
      <c r="AI117">
        <v>0.23625200000000002</v>
      </c>
      <c r="AJ117">
        <v>0.401972</v>
      </c>
      <c r="AK117">
        <v>0.18160800000000002</v>
      </c>
      <c r="AL117">
        <v>0.26513600000000004</v>
      </c>
      <c r="AM117">
        <v>0.182948</v>
      </c>
      <c r="AN117">
        <v>0.73393200000000003</v>
      </c>
      <c r="AO117">
        <v>0.43486000000000002</v>
      </c>
      <c r="AP117">
        <v>0.20304000000000003</v>
      </c>
      <c r="AQ117">
        <v>0.12784000000000001</v>
      </c>
      <c r="AR117">
        <v>4.9616000000000007E-2</v>
      </c>
      <c r="AS117">
        <v>7.3744000000000004E-2</v>
      </c>
      <c r="AT117">
        <v>0.12500800000000001</v>
      </c>
      <c r="AU117">
        <v>9.4511999999999999E-2</v>
      </c>
      <c r="BD117">
        <v>1.0628</v>
      </c>
    </row>
    <row r="118" spans="1:56" x14ac:dyDescent="0.3">
      <c r="A118" t="s">
        <v>576</v>
      </c>
      <c r="B118">
        <v>0</v>
      </c>
      <c r="C118">
        <v>1.2149999999999999E-3</v>
      </c>
      <c r="D118">
        <v>0</v>
      </c>
      <c r="E118">
        <v>2.9097999999999999E-2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5.0070000000000002E-3</v>
      </c>
      <c r="N118">
        <v>0</v>
      </c>
      <c r="O118">
        <v>0</v>
      </c>
      <c r="P118">
        <v>-0.31709700000000002</v>
      </c>
      <c r="Q118">
        <v>-0.56550100000000003</v>
      </c>
      <c r="R118">
        <v>0</v>
      </c>
      <c r="S118">
        <v>0</v>
      </c>
      <c r="T118">
        <v>0</v>
      </c>
      <c r="U118">
        <v>1.6809999999999999E-2</v>
      </c>
      <c r="V118">
        <v>0</v>
      </c>
      <c r="W118">
        <v>5.9281E-2</v>
      </c>
      <c r="X118">
        <v>0</v>
      </c>
      <c r="Y118">
        <v>0</v>
      </c>
      <c r="Z118">
        <v>-0.143565</v>
      </c>
      <c r="AA118">
        <v>-0.27935900000000002</v>
      </c>
      <c r="AB118">
        <v>-0.14118900000000001</v>
      </c>
      <c r="AC118">
        <v>0</v>
      </c>
      <c r="AD118">
        <v>3.9726999999999998E-2</v>
      </c>
      <c r="AE118">
        <v>-0.25598300000000002</v>
      </c>
      <c r="AF118">
        <v>-5.9359000000000002E-2</v>
      </c>
      <c r="AG118">
        <v>0</v>
      </c>
      <c r="AH118">
        <v>0</v>
      </c>
      <c r="AI118">
        <v>0</v>
      </c>
      <c r="AJ118">
        <v>-0.166271</v>
      </c>
      <c r="AK118">
        <v>-0.13935900000000001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-1.7961999999999999E-2</v>
      </c>
      <c r="AR118">
        <v>0</v>
      </c>
      <c r="AS118">
        <v>0</v>
      </c>
      <c r="AT118">
        <v>1.0640999999999999E-2</v>
      </c>
      <c r="AU118">
        <v>-0.38935900000000001</v>
      </c>
      <c r="BD118">
        <v>1.0640999999999999E-2</v>
      </c>
    </row>
    <row r="119" spans="1:56" x14ac:dyDescent="0.3">
      <c r="A119" t="s">
        <v>577</v>
      </c>
      <c r="B119">
        <v>0</v>
      </c>
      <c r="C119">
        <v>0</v>
      </c>
      <c r="D119">
        <v>0</v>
      </c>
      <c r="E119">
        <v>-6.1587999999999997E-2</v>
      </c>
      <c r="F119">
        <v>0</v>
      </c>
      <c r="G119">
        <v>0</v>
      </c>
      <c r="H119">
        <v>-2.7210000000000002E-2</v>
      </c>
      <c r="I119">
        <v>-2.0261000000000001E-2</v>
      </c>
      <c r="J119">
        <v>0</v>
      </c>
      <c r="K119">
        <v>-5.3730000000000002E-3</v>
      </c>
      <c r="L119">
        <v>0</v>
      </c>
      <c r="M119">
        <v>-9.9389999999999999E-3</v>
      </c>
      <c r="N119">
        <v>-5.2453E-2</v>
      </c>
      <c r="O119">
        <v>-5.9834999999999999E-2</v>
      </c>
      <c r="P119">
        <v>-0.36208099999999999</v>
      </c>
      <c r="Q119">
        <v>-0.120599</v>
      </c>
      <c r="R119">
        <v>-0.36706299999999997</v>
      </c>
      <c r="S119">
        <v>-0.38755600000000001</v>
      </c>
      <c r="T119">
        <v>-0.30490299999999998</v>
      </c>
      <c r="U119">
        <v>-0.35145999999999999</v>
      </c>
      <c r="V119">
        <v>-0.34098099999999998</v>
      </c>
      <c r="W119">
        <v>-0.200768</v>
      </c>
      <c r="X119">
        <v>-0.29234599999999999</v>
      </c>
      <c r="Y119">
        <v>-0.195516</v>
      </c>
      <c r="Z119">
        <v>-0.498168</v>
      </c>
      <c r="AA119">
        <v>-0.27301500000000001</v>
      </c>
      <c r="AB119">
        <v>-0.56629099999999999</v>
      </c>
      <c r="AC119">
        <v>-0.39652500000000002</v>
      </c>
      <c r="AD119">
        <v>-0.46870400000000001</v>
      </c>
      <c r="AE119">
        <v>-0.248167</v>
      </c>
      <c r="AF119">
        <v>-0.19628999999999999</v>
      </c>
      <c r="AG119">
        <v>-0.23418800000000001</v>
      </c>
      <c r="AH119">
        <v>-1.2326E-2</v>
      </c>
      <c r="AI119">
        <v>-3.2895000000000001E-2</v>
      </c>
      <c r="AJ119">
        <v>0</v>
      </c>
      <c r="AK119">
        <v>0.10371</v>
      </c>
      <c r="AL119">
        <v>6.3719999999999999E-2</v>
      </c>
      <c r="AM119">
        <v>-0.17829100000000001</v>
      </c>
      <c r="AN119">
        <v>-0.19629099999999999</v>
      </c>
      <c r="AO119">
        <v>-0.112291</v>
      </c>
      <c r="AP119">
        <v>-1.8577E-2</v>
      </c>
      <c r="AQ119">
        <v>-4.6439999999999997E-3</v>
      </c>
      <c r="AR119">
        <v>0</v>
      </c>
      <c r="AS119">
        <v>-0.19629099999999999</v>
      </c>
      <c r="AT119">
        <v>-0.75629000000000002</v>
      </c>
      <c r="AU119">
        <v>-0.42629</v>
      </c>
      <c r="BD119">
        <v>0.12371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A453-262D-4065-806D-6C4A8B5D8A87}">
  <dimension ref="A1:BD6"/>
  <sheetViews>
    <sheetView workbookViewId="0">
      <selection activeCell="BE17" sqref="BE17"/>
    </sheetView>
  </sheetViews>
  <sheetFormatPr defaultRowHeight="14.4" x14ac:dyDescent="0.3"/>
  <cols>
    <col min="1" max="1" width="25.77734375" bestFit="1" customWidth="1"/>
  </cols>
  <sheetData>
    <row r="1" spans="1:56" x14ac:dyDescent="0.3">
      <c r="A1" s="7" t="s">
        <v>378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" t="s">
        <v>15</v>
      </c>
      <c r="Q1" s="1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5" t="s">
        <v>30</v>
      </c>
      <c r="AF1" s="1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2" t="s">
        <v>36</v>
      </c>
      <c r="AL1" s="1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5" t="s">
        <v>43</v>
      </c>
      <c r="AS1" s="1" t="s">
        <v>44</v>
      </c>
      <c r="AT1" s="12" t="s">
        <v>45</v>
      </c>
      <c r="AU1" s="12" t="s">
        <v>46</v>
      </c>
      <c r="AV1" s="8" t="s">
        <v>393</v>
      </c>
      <c r="AW1" s="8" t="s">
        <v>394</v>
      </c>
      <c r="AX1" s="8" t="s">
        <v>395</v>
      </c>
      <c r="AY1" s="8" t="s">
        <v>396</v>
      </c>
      <c r="AZ1" s="8" t="s">
        <v>477</v>
      </c>
      <c r="BA1" s="8" t="s">
        <v>478</v>
      </c>
      <c r="BB1" s="8" t="s">
        <v>479</v>
      </c>
      <c r="BC1" s="8" t="s">
        <v>406</v>
      </c>
      <c r="BD1" s="8" t="s">
        <v>397</v>
      </c>
    </row>
    <row r="2" spans="1:56" x14ac:dyDescent="0.3">
      <c r="A2" t="s">
        <v>409</v>
      </c>
      <c r="AV2">
        <v>-1</v>
      </c>
      <c r="AW2">
        <v>1</v>
      </c>
      <c r="AX2">
        <v>-1</v>
      </c>
      <c r="BD2">
        <v>0</v>
      </c>
    </row>
    <row r="3" spans="1:56" x14ac:dyDescent="0.3">
      <c r="A3" t="s">
        <v>407</v>
      </c>
      <c r="AW3">
        <v>1</v>
      </c>
      <c r="AX3">
        <v>1</v>
      </c>
      <c r="AY3">
        <v>1</v>
      </c>
      <c r="BD3">
        <v>1</v>
      </c>
    </row>
    <row r="4" spans="1:56" x14ac:dyDescent="0.3">
      <c r="A4" t="s">
        <v>408</v>
      </c>
      <c r="K4">
        <v>1</v>
      </c>
      <c r="L4">
        <v>1</v>
      </c>
      <c r="M4">
        <v>1</v>
      </c>
      <c r="N4">
        <v>1</v>
      </c>
      <c r="O4">
        <v>1</v>
      </c>
      <c r="Q4">
        <v>1</v>
      </c>
      <c r="AE4">
        <v>1</v>
      </c>
      <c r="AL4">
        <v>1</v>
      </c>
      <c r="AR4">
        <v>1</v>
      </c>
      <c r="AX4">
        <v>-10</v>
      </c>
      <c r="AY4">
        <v>-6</v>
      </c>
      <c r="BD4">
        <v>0</v>
      </c>
    </row>
    <row r="5" spans="1:56" x14ac:dyDescent="0.3">
      <c r="A5" t="s">
        <v>410</v>
      </c>
      <c r="B5">
        <v>1</v>
      </c>
      <c r="C5">
        <v>0</v>
      </c>
      <c r="D5">
        <v>-1</v>
      </c>
      <c r="E5">
        <v>-2</v>
      </c>
      <c r="F5">
        <v>1</v>
      </c>
      <c r="G5">
        <v>0</v>
      </c>
      <c r="H5">
        <v>0</v>
      </c>
      <c r="I5">
        <v>-1</v>
      </c>
      <c r="J5">
        <v>-2</v>
      </c>
      <c r="K5">
        <v>0</v>
      </c>
      <c r="L5">
        <v>-1</v>
      </c>
      <c r="M5">
        <v>0</v>
      </c>
      <c r="N5">
        <v>-1</v>
      </c>
      <c r="O5">
        <v>-2</v>
      </c>
      <c r="P5">
        <v>1</v>
      </c>
      <c r="Q5">
        <v>0</v>
      </c>
      <c r="R5">
        <v>1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v>-1</v>
      </c>
      <c r="Z5">
        <v>1</v>
      </c>
      <c r="AA5">
        <v>1</v>
      </c>
      <c r="AB5">
        <v>0</v>
      </c>
      <c r="AC5">
        <v>0</v>
      </c>
      <c r="AD5">
        <v>-1</v>
      </c>
      <c r="AE5">
        <v>0</v>
      </c>
      <c r="AF5">
        <v>2</v>
      </c>
      <c r="AG5">
        <v>1</v>
      </c>
      <c r="AH5">
        <v>1</v>
      </c>
      <c r="AI5">
        <v>0</v>
      </c>
      <c r="AJ5">
        <v>1</v>
      </c>
      <c r="AK5">
        <v>2</v>
      </c>
      <c r="AL5">
        <v>0</v>
      </c>
      <c r="AM5">
        <v>1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2</v>
      </c>
      <c r="AU5">
        <v>2</v>
      </c>
      <c r="AV5">
        <v>-2</v>
      </c>
      <c r="BD5">
        <v>0</v>
      </c>
    </row>
    <row r="6" spans="1:56" x14ac:dyDescent="0.3">
      <c r="A6" t="s">
        <v>573</v>
      </c>
      <c r="L6">
        <v>-1</v>
      </c>
      <c r="AX6">
        <v>2</v>
      </c>
      <c r="BC6">
        <v>1</v>
      </c>
      <c r="BD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2AFC-A528-4439-A67D-2CB2DA89AC2C}">
  <dimension ref="A1:AU13"/>
  <sheetViews>
    <sheetView workbookViewId="0">
      <pane xSplit="1" topLeftCell="B1" activePane="topRight" state="frozen"/>
      <selection pane="topRight" activeCell="A4" sqref="A4:XFD4"/>
    </sheetView>
  </sheetViews>
  <sheetFormatPr defaultRowHeight="14.4" x14ac:dyDescent="0.3"/>
  <sheetData>
    <row r="1" spans="1:47" x14ac:dyDescent="0.3">
      <c r="A1" s="7" t="s">
        <v>375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3">
      <c r="A2" t="s">
        <v>379</v>
      </c>
      <c r="B2">
        <v>15.03</v>
      </c>
      <c r="C2">
        <v>14.03</v>
      </c>
      <c r="D2">
        <v>13.02</v>
      </c>
      <c r="E2">
        <v>12.01</v>
      </c>
      <c r="F2">
        <v>27.05</v>
      </c>
      <c r="G2">
        <v>26.04</v>
      </c>
      <c r="H2">
        <v>26.04</v>
      </c>
      <c r="I2">
        <v>25.03</v>
      </c>
      <c r="J2">
        <v>24.02</v>
      </c>
      <c r="K2">
        <v>13.02</v>
      </c>
      <c r="L2">
        <v>12.01</v>
      </c>
      <c r="M2">
        <v>27.05</v>
      </c>
      <c r="N2">
        <v>26.04</v>
      </c>
      <c r="O2">
        <v>25.03</v>
      </c>
      <c r="P2">
        <v>17.010000000000002</v>
      </c>
      <c r="Q2">
        <v>29.02</v>
      </c>
      <c r="R2">
        <v>43.04</v>
      </c>
      <c r="S2">
        <v>42.04</v>
      </c>
      <c r="T2">
        <v>29.02</v>
      </c>
      <c r="U2">
        <v>59.04</v>
      </c>
      <c r="V2">
        <v>58.04</v>
      </c>
      <c r="W2">
        <v>31.03</v>
      </c>
      <c r="X2">
        <v>30.03</v>
      </c>
      <c r="Y2">
        <v>29.02</v>
      </c>
      <c r="Z2">
        <v>30.05</v>
      </c>
      <c r="AA2">
        <v>30.05</v>
      </c>
      <c r="AB2">
        <v>29.04</v>
      </c>
      <c r="AC2">
        <v>29.04</v>
      </c>
      <c r="AD2">
        <v>28.03</v>
      </c>
      <c r="AE2">
        <v>28.03</v>
      </c>
      <c r="AF2">
        <v>41.05</v>
      </c>
      <c r="AG2">
        <v>40.04</v>
      </c>
      <c r="AH2">
        <v>49.48</v>
      </c>
      <c r="AI2">
        <v>48.47</v>
      </c>
      <c r="AJ2">
        <v>83.92</v>
      </c>
      <c r="AK2">
        <v>119.38</v>
      </c>
      <c r="AL2">
        <v>47.46</v>
      </c>
      <c r="AM2">
        <v>60.03</v>
      </c>
      <c r="AN2">
        <v>59.02</v>
      </c>
      <c r="AO2">
        <v>47.1</v>
      </c>
      <c r="AP2">
        <v>126.9</v>
      </c>
      <c r="AQ2">
        <v>79.900000000000006</v>
      </c>
      <c r="AR2">
        <v>31.01</v>
      </c>
      <c r="AS2">
        <v>46.09</v>
      </c>
      <c r="AT2">
        <v>78.13</v>
      </c>
      <c r="AU2">
        <v>59.07</v>
      </c>
    </row>
    <row r="3" spans="1:47" x14ac:dyDescent="0.3">
      <c r="A3" t="s">
        <v>380</v>
      </c>
      <c r="B3">
        <v>1</v>
      </c>
      <c r="C3">
        <v>2</v>
      </c>
      <c r="D3">
        <v>3</v>
      </c>
      <c r="E3">
        <v>4</v>
      </c>
      <c r="F3">
        <v>1</v>
      </c>
      <c r="G3">
        <v>2</v>
      </c>
      <c r="H3">
        <v>2</v>
      </c>
      <c r="I3">
        <v>3</v>
      </c>
      <c r="J3">
        <v>4</v>
      </c>
      <c r="K3">
        <v>2</v>
      </c>
      <c r="L3">
        <v>3</v>
      </c>
      <c r="M3">
        <v>2</v>
      </c>
      <c r="N3">
        <v>3</v>
      </c>
      <c r="O3">
        <v>4</v>
      </c>
      <c r="P3">
        <v>1</v>
      </c>
      <c r="Q3">
        <v>2</v>
      </c>
      <c r="R3">
        <v>1</v>
      </c>
      <c r="S3">
        <v>2</v>
      </c>
      <c r="T3">
        <v>1</v>
      </c>
      <c r="U3">
        <v>1</v>
      </c>
      <c r="V3">
        <v>2</v>
      </c>
      <c r="W3">
        <v>1</v>
      </c>
      <c r="X3">
        <v>2</v>
      </c>
      <c r="Y3">
        <v>3</v>
      </c>
      <c r="Z3">
        <v>1</v>
      </c>
      <c r="AA3">
        <v>1</v>
      </c>
      <c r="AB3">
        <v>2</v>
      </c>
      <c r="AC3">
        <v>2</v>
      </c>
      <c r="AD3">
        <v>3</v>
      </c>
      <c r="AE3">
        <v>2</v>
      </c>
      <c r="AF3">
        <v>0</v>
      </c>
      <c r="AG3">
        <v>1</v>
      </c>
      <c r="AH3">
        <v>1</v>
      </c>
      <c r="AI3">
        <v>2</v>
      </c>
      <c r="AJ3">
        <v>1</v>
      </c>
      <c r="AK3">
        <v>0</v>
      </c>
      <c r="AL3">
        <v>2</v>
      </c>
      <c r="AM3">
        <v>1</v>
      </c>
      <c r="AN3">
        <v>2</v>
      </c>
      <c r="AO3">
        <v>1</v>
      </c>
      <c r="AP3">
        <v>1</v>
      </c>
      <c r="AQ3">
        <v>1</v>
      </c>
      <c r="AR3">
        <v>2</v>
      </c>
      <c r="AS3">
        <v>2</v>
      </c>
      <c r="AT3">
        <v>0</v>
      </c>
      <c r="AU3">
        <v>0</v>
      </c>
    </row>
    <row r="4" spans="1:47" x14ac:dyDescent="0.3">
      <c r="A4" t="s">
        <v>381</v>
      </c>
      <c r="B4">
        <v>0</v>
      </c>
      <c r="C4">
        <v>-1.2149999999999999E-3</v>
      </c>
      <c r="D4">
        <v>0</v>
      </c>
      <c r="E4">
        <v>-2.9097999999999999E-2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-5.0070000000000002E-3</v>
      </c>
      <c r="N4">
        <v>0</v>
      </c>
      <c r="O4">
        <v>0</v>
      </c>
      <c r="P4">
        <v>0.31709700000000002</v>
      </c>
      <c r="Q4">
        <v>0.56550100000000003</v>
      </c>
      <c r="R4">
        <v>0</v>
      </c>
      <c r="S4">
        <v>0</v>
      </c>
      <c r="T4">
        <v>0</v>
      </c>
      <c r="U4">
        <v>-1.6809999999999999E-2</v>
      </c>
      <c r="V4">
        <v>0</v>
      </c>
      <c r="W4">
        <v>-5.9281E-2</v>
      </c>
      <c r="X4">
        <v>0</v>
      </c>
      <c r="Y4">
        <v>0</v>
      </c>
      <c r="Z4">
        <v>0.143565</v>
      </c>
      <c r="AA4">
        <v>0.27935900000000002</v>
      </c>
      <c r="AB4">
        <v>0.14118900000000001</v>
      </c>
      <c r="AC4">
        <v>0</v>
      </c>
      <c r="AD4">
        <v>-3.9726999999999998E-2</v>
      </c>
      <c r="AE4">
        <v>0.25598300000000002</v>
      </c>
      <c r="AF4">
        <v>5.9359000000000002E-2</v>
      </c>
      <c r="AG4">
        <v>0</v>
      </c>
      <c r="AH4">
        <v>0</v>
      </c>
      <c r="AI4">
        <v>0</v>
      </c>
      <c r="AJ4">
        <v>0.166271</v>
      </c>
      <c r="AK4">
        <v>0.13935900000000001</v>
      </c>
      <c r="AL4">
        <v>0</v>
      </c>
      <c r="AM4">
        <v>0</v>
      </c>
      <c r="AN4">
        <v>0</v>
      </c>
      <c r="AO4">
        <v>0</v>
      </c>
      <c r="AP4">
        <v>0</v>
      </c>
      <c r="AQ4">
        <v>1.7961999999999999E-2</v>
      </c>
      <c r="AR4">
        <v>0</v>
      </c>
      <c r="AS4">
        <v>0</v>
      </c>
      <c r="AT4">
        <v>-1.0640999999999999E-2</v>
      </c>
      <c r="AU4">
        <v>0.38935900000000001</v>
      </c>
    </row>
    <row r="5" spans="1:47" x14ac:dyDescent="0.3">
      <c r="A5" t="s">
        <v>382</v>
      </c>
      <c r="B5">
        <v>0</v>
      </c>
      <c r="C5">
        <v>0</v>
      </c>
      <c r="D5">
        <v>0</v>
      </c>
      <c r="E5">
        <v>6.1587999999999997E-2</v>
      </c>
      <c r="F5">
        <v>0</v>
      </c>
      <c r="G5">
        <v>0</v>
      </c>
      <c r="H5">
        <v>2.7210000000000002E-2</v>
      </c>
      <c r="I5">
        <v>2.0261000000000001E-2</v>
      </c>
      <c r="J5">
        <v>0</v>
      </c>
      <c r="K5">
        <v>5.3730000000000002E-3</v>
      </c>
      <c r="L5">
        <v>0</v>
      </c>
      <c r="M5">
        <v>9.9389999999999999E-3</v>
      </c>
      <c r="N5">
        <v>5.2453E-2</v>
      </c>
      <c r="O5">
        <v>5.9834999999999999E-2</v>
      </c>
      <c r="P5">
        <v>0.36208099999999999</v>
      </c>
      <c r="Q5">
        <v>0.120599</v>
      </c>
      <c r="R5">
        <v>0.36706299999999997</v>
      </c>
      <c r="S5">
        <v>0.38755600000000001</v>
      </c>
      <c r="T5">
        <v>0.30490299999999998</v>
      </c>
      <c r="U5">
        <v>0.35145999999999999</v>
      </c>
      <c r="V5">
        <v>0.34098099999999998</v>
      </c>
      <c r="W5">
        <v>0.200768</v>
      </c>
      <c r="X5">
        <v>0.29234599999999999</v>
      </c>
      <c r="Y5">
        <v>0.195516</v>
      </c>
      <c r="Z5">
        <v>0.498168</v>
      </c>
      <c r="AA5">
        <v>0.27301500000000001</v>
      </c>
      <c r="AB5">
        <v>0.56629099999999999</v>
      </c>
      <c r="AC5">
        <v>0.39652500000000002</v>
      </c>
      <c r="AD5">
        <v>0.46870400000000001</v>
      </c>
      <c r="AE5">
        <v>0.248167</v>
      </c>
      <c r="AF5">
        <v>0.19628999999999999</v>
      </c>
      <c r="AG5">
        <v>0.23418800000000001</v>
      </c>
      <c r="AH5">
        <v>1.2326E-2</v>
      </c>
      <c r="AI5">
        <v>3.2895000000000001E-2</v>
      </c>
      <c r="AJ5">
        <v>0</v>
      </c>
      <c r="AK5">
        <v>-0.10371</v>
      </c>
      <c r="AL5">
        <v>-6.3719999999999999E-2</v>
      </c>
      <c r="AM5">
        <v>0.17829100000000001</v>
      </c>
      <c r="AN5">
        <v>0.19629099999999999</v>
      </c>
      <c r="AO5">
        <v>0.112291</v>
      </c>
      <c r="AP5">
        <v>1.8577E-2</v>
      </c>
      <c r="AQ5">
        <v>4.6439999999999997E-3</v>
      </c>
      <c r="AR5">
        <v>0</v>
      </c>
      <c r="AS5">
        <v>0.19629099999999999</v>
      </c>
      <c r="AT5">
        <v>0.75629000000000002</v>
      </c>
      <c r="AU5">
        <v>0.42629</v>
      </c>
    </row>
    <row r="6" spans="1:47" x14ac:dyDescent="0.3">
      <c r="A6" t="s">
        <v>383</v>
      </c>
      <c r="B6">
        <v>-0.121946</v>
      </c>
      <c r="C6">
        <v>-4.4749999999999998E-3</v>
      </c>
      <c r="D6">
        <v>6.0456000000000003E-2</v>
      </c>
      <c r="E6">
        <v>0.22053300000000001</v>
      </c>
      <c r="F6">
        <v>-6.8898000000000001E-2</v>
      </c>
      <c r="G6">
        <v>0</v>
      </c>
      <c r="H6">
        <v>6.9769999999999999E-2</v>
      </c>
      <c r="I6">
        <v>0.11525000000000001</v>
      </c>
      <c r="J6">
        <v>0.250224</v>
      </c>
      <c r="K6">
        <v>3.7394999999999998E-2</v>
      </c>
      <c r="L6">
        <v>0.12501499999999999</v>
      </c>
      <c r="M6">
        <v>4.8763000000000001E-2</v>
      </c>
      <c r="N6">
        <v>0.128524</v>
      </c>
      <c r="O6">
        <v>0.22045600000000001</v>
      </c>
      <c r="P6">
        <v>0.200678</v>
      </c>
      <c r="Q6">
        <v>0.353406</v>
      </c>
      <c r="R6">
        <v>0.48526599999999998</v>
      </c>
      <c r="S6">
        <v>0.56702200000000003</v>
      </c>
      <c r="T6">
        <v>0.48993199999999998</v>
      </c>
      <c r="U6">
        <v>0.37393100000000001</v>
      </c>
      <c r="V6">
        <v>0.56215999999999999</v>
      </c>
      <c r="W6">
        <v>8.4134E-2</v>
      </c>
      <c r="X6">
        <v>0.19389200000000001</v>
      </c>
      <c r="Y6">
        <v>0.24521499999999999</v>
      </c>
      <c r="Z6">
        <v>0.17116600000000001</v>
      </c>
      <c r="AA6">
        <v>0.37226199999999998</v>
      </c>
      <c r="AB6">
        <v>0.24523600000000001</v>
      </c>
      <c r="AC6">
        <v>0.35730899999999999</v>
      </c>
      <c r="AD6">
        <v>0.301618</v>
      </c>
      <c r="AE6">
        <v>0.43738700000000003</v>
      </c>
      <c r="AF6">
        <v>0.57399999999999995</v>
      </c>
      <c r="AG6">
        <v>0.75870800000000005</v>
      </c>
      <c r="AH6">
        <v>0.18220900000000001</v>
      </c>
      <c r="AI6">
        <v>0.17584</v>
      </c>
      <c r="AJ6">
        <v>0.26161000000000001</v>
      </c>
      <c r="AK6">
        <v>0.16400000000000001</v>
      </c>
      <c r="AL6">
        <v>0.118214</v>
      </c>
      <c r="AM6">
        <v>0.75522100000000003</v>
      </c>
      <c r="AN6">
        <v>0.66669900000000004</v>
      </c>
      <c r="AO6">
        <v>0.163076</v>
      </c>
      <c r="AP6">
        <v>0.19669</v>
      </c>
      <c r="AQ6">
        <v>0.176422</v>
      </c>
      <c r="AR6">
        <v>4.0432999999999997E-2</v>
      </c>
      <c r="AS6">
        <v>0.31164199999999997</v>
      </c>
      <c r="AT6">
        <v>1.4139999999999999</v>
      </c>
      <c r="AU6">
        <v>0.974325</v>
      </c>
    </row>
    <row r="7" spans="1:47" x14ac:dyDescent="0.3">
      <c r="A7" t="s">
        <v>384</v>
      </c>
      <c r="B7">
        <v>1.6140000000000001</v>
      </c>
      <c r="C7">
        <v>4.8010000000000002</v>
      </c>
      <c r="D7">
        <v>5.7549999999999999</v>
      </c>
      <c r="E7">
        <v>4.9180000000000001</v>
      </c>
      <c r="F7">
        <v>-0.47099999999999997</v>
      </c>
      <c r="G7">
        <v>-2.407</v>
      </c>
      <c r="H7">
        <v>-2.976</v>
      </c>
      <c r="I7">
        <v>-5.6340000000000003</v>
      </c>
      <c r="J7">
        <v>-7.2229999999999999</v>
      </c>
      <c r="K7">
        <v>4.0979999999999999</v>
      </c>
      <c r="L7">
        <v>5.7969999999999997</v>
      </c>
      <c r="M7">
        <v>6.9939999999999998</v>
      </c>
      <c r="N7">
        <v>8.9949999999999992</v>
      </c>
      <c r="O7">
        <v>9.0079999999999991</v>
      </c>
      <c r="P7">
        <v>23.971</v>
      </c>
      <c r="Q7">
        <v>35.655000000000001</v>
      </c>
      <c r="R7">
        <v>12.85</v>
      </c>
      <c r="S7">
        <v>16.738</v>
      </c>
      <c r="T7">
        <v>12.798</v>
      </c>
      <c r="U7">
        <v>20.164999999999999</v>
      </c>
      <c r="V7">
        <v>21.012</v>
      </c>
      <c r="W7">
        <v>7.4550000000000001</v>
      </c>
      <c r="X7">
        <v>8.8209999999999997</v>
      </c>
      <c r="Y7">
        <v>10.295999999999999</v>
      </c>
      <c r="Z7">
        <v>14.1</v>
      </c>
      <c r="AA7">
        <v>13.407</v>
      </c>
      <c r="AB7">
        <v>12.355</v>
      </c>
      <c r="AC7">
        <v>13.292</v>
      </c>
      <c r="AD7">
        <v>8.4</v>
      </c>
      <c r="AE7">
        <v>21.681000000000001</v>
      </c>
      <c r="AF7">
        <v>22.547000000000001</v>
      </c>
      <c r="AG7">
        <v>21.902000000000001</v>
      </c>
      <c r="AH7">
        <v>12.461</v>
      </c>
      <c r="AI7">
        <v>10.872</v>
      </c>
      <c r="AJ7">
        <v>17.283000000000001</v>
      </c>
      <c r="AK7">
        <v>20.707000000000001</v>
      </c>
      <c r="AL7">
        <v>10.183999999999999</v>
      </c>
      <c r="AM7">
        <v>29.545999999999999</v>
      </c>
      <c r="AN7">
        <v>27.902000000000001</v>
      </c>
      <c r="AO7">
        <v>15.109</v>
      </c>
      <c r="AP7">
        <v>14.364000000000001</v>
      </c>
      <c r="AQ7">
        <v>9.8079999999999998</v>
      </c>
      <c r="AR7">
        <v>4.3099999999999996</v>
      </c>
      <c r="AS7">
        <v>15.753</v>
      </c>
      <c r="AT7">
        <v>42.453000000000003</v>
      </c>
      <c r="AU7">
        <v>43.966999999999999</v>
      </c>
    </row>
    <row r="8" spans="1:47" x14ac:dyDescent="0.3">
      <c r="A8" t="s">
        <v>385</v>
      </c>
      <c r="B8">
        <v>2.3800000000000002E-2</v>
      </c>
      <c r="C8">
        <v>1.66E-2</v>
      </c>
      <c r="D8">
        <v>8.3999999999999995E-3</v>
      </c>
      <c r="E8">
        <v>-1.5E-3</v>
      </c>
      <c r="F8">
        <v>3.3300000000000003E-2</v>
      </c>
      <c r="G8">
        <v>2.4400000000000002E-2</v>
      </c>
      <c r="H8">
        <v>2.3E-2</v>
      </c>
      <c r="I8">
        <v>1.0800000000000001E-2</v>
      </c>
      <c r="J8">
        <v>-2.0999999999999999E-3</v>
      </c>
      <c r="K8">
        <v>1.2E-2</v>
      </c>
      <c r="L8">
        <v>4.5999999999999999E-3</v>
      </c>
      <c r="M8">
        <v>3.0200000000000001E-2</v>
      </c>
      <c r="N8">
        <v>2.29E-2</v>
      </c>
      <c r="O8">
        <v>1.6199999999999999E-2</v>
      </c>
      <c r="P8">
        <v>4.1999999999999997E-3</v>
      </c>
      <c r="Q8">
        <v>1.7000000000000001E-2</v>
      </c>
      <c r="R8">
        <v>3.4700000000000002E-2</v>
      </c>
      <c r="S8">
        <v>2.8299999999999999E-2</v>
      </c>
      <c r="T8">
        <v>1.67E-2</v>
      </c>
      <c r="U8">
        <v>4.2299999999999997E-2</v>
      </c>
      <c r="V8">
        <v>3.6400000000000002E-2</v>
      </c>
      <c r="W8">
        <v>2.81E-2</v>
      </c>
      <c r="X8">
        <v>2.2800000000000001E-2</v>
      </c>
      <c r="Y8">
        <v>2.0500000000000001E-2</v>
      </c>
      <c r="Z8">
        <v>2.6200000000000001E-2</v>
      </c>
      <c r="AA8">
        <v>2.7900000000000001E-2</v>
      </c>
      <c r="AB8">
        <v>2.46E-2</v>
      </c>
      <c r="AC8">
        <v>2.6499999999999999E-2</v>
      </c>
      <c r="AD8">
        <v>1.9E-2</v>
      </c>
      <c r="AE8">
        <v>2.5999999999999999E-2</v>
      </c>
      <c r="AF8">
        <v>4.0599999999999997E-2</v>
      </c>
      <c r="AG8">
        <v>3.1399999999999997E-2</v>
      </c>
      <c r="AH8">
        <v>3.1699999999999999E-2</v>
      </c>
      <c r="AI8">
        <v>2.6700000000000002E-2</v>
      </c>
      <c r="AJ8">
        <v>4.48E-2</v>
      </c>
      <c r="AK8">
        <v>6.8500000000000005E-2</v>
      </c>
      <c r="AL8">
        <v>2.58E-2</v>
      </c>
      <c r="AM8">
        <v>3.3000000000000002E-2</v>
      </c>
      <c r="AN8">
        <v>2.4899999999999999E-2</v>
      </c>
      <c r="AO8">
        <v>3.4099999999999998E-2</v>
      </c>
      <c r="AP8">
        <v>2.46E-2</v>
      </c>
      <c r="AQ8">
        <v>2.1299999999999999E-2</v>
      </c>
      <c r="AR8">
        <v>1.67E-2</v>
      </c>
      <c r="AS8">
        <v>2.9399999999999999E-2</v>
      </c>
      <c r="AT8">
        <v>5.8900000000000001E-2</v>
      </c>
      <c r="AU8">
        <v>4.3799999999999999E-2</v>
      </c>
    </row>
    <row r="9" spans="1:47" x14ac:dyDescent="0.3">
      <c r="A9" t="s">
        <v>386</v>
      </c>
      <c r="B9">
        <v>0.75549999999999995</v>
      </c>
      <c r="C9">
        <v>0.29659999999999997</v>
      </c>
      <c r="D9">
        <v>-0.59599999999999997</v>
      </c>
      <c r="E9">
        <v>-0.3679</v>
      </c>
      <c r="F9">
        <v>1.0429999999999999</v>
      </c>
      <c r="G9">
        <v>0.66</v>
      </c>
      <c r="H9">
        <v>0.3327</v>
      </c>
      <c r="I9">
        <v>-0.39439999999999997</v>
      </c>
      <c r="J9">
        <v>-0.98260000000000003</v>
      </c>
      <c r="K9">
        <v>0.63170000000000004</v>
      </c>
      <c r="L9">
        <v>2.0941999999999998</v>
      </c>
      <c r="M9">
        <v>1.1154999999999999</v>
      </c>
      <c r="N9">
        <v>-0.19220000000000001</v>
      </c>
      <c r="O9">
        <v>-0.88449999999999995</v>
      </c>
      <c r="P9">
        <v>3.2423999999999999</v>
      </c>
      <c r="Q9">
        <v>5.1623999999999999</v>
      </c>
      <c r="R9">
        <v>3.2534999999999998</v>
      </c>
      <c r="S9">
        <v>2.8589000000000002</v>
      </c>
      <c r="T9">
        <v>2.9058999999999999</v>
      </c>
      <c r="U9">
        <v>2.3902000000000001</v>
      </c>
      <c r="V9">
        <v>1.4258999999999999</v>
      </c>
      <c r="W9">
        <v>1.5577000000000001</v>
      </c>
      <c r="X9">
        <v>0.67410000000000003</v>
      </c>
      <c r="Y9">
        <v>-1.01E-2</v>
      </c>
      <c r="Z9">
        <v>3.3490000000000002</v>
      </c>
      <c r="AA9">
        <v>2.7393999999999998</v>
      </c>
      <c r="AB9">
        <v>2.0377999999999998</v>
      </c>
      <c r="AC9">
        <v>0.84819999999999995</v>
      </c>
      <c r="AD9">
        <v>-0.40839999999999999</v>
      </c>
      <c r="AE9">
        <v>4.3384</v>
      </c>
      <c r="AF9">
        <v>4.8467000000000002</v>
      </c>
      <c r="AG9">
        <v>2.6918000000000002</v>
      </c>
      <c r="AH9">
        <v>1.9462999999999999</v>
      </c>
      <c r="AI9">
        <v>1.1265000000000001</v>
      </c>
      <c r="AJ9">
        <v>2.4933999999999998</v>
      </c>
      <c r="AK9">
        <v>4.2831999999999999</v>
      </c>
      <c r="AL9">
        <v>1.9911000000000001</v>
      </c>
      <c r="AM9">
        <v>2.7999000000000001</v>
      </c>
      <c r="AN9">
        <v>0.85389999999999999</v>
      </c>
      <c r="AO9">
        <v>2.1850999999999998</v>
      </c>
      <c r="AP9">
        <v>2.3997999999999999</v>
      </c>
      <c r="AQ9">
        <v>2.0415999999999999</v>
      </c>
      <c r="AR9">
        <v>0.92159999999999997</v>
      </c>
      <c r="AS9">
        <v>0.8881</v>
      </c>
      <c r="AT9">
        <v>7.5656999999999996</v>
      </c>
      <c r="AU9">
        <v>6.4675000000000002</v>
      </c>
    </row>
    <row r="10" spans="1:47" x14ac:dyDescent="0.3">
      <c r="A10" t="s">
        <v>387</v>
      </c>
      <c r="B10">
        <v>0.92179999999999995</v>
      </c>
      <c r="C10">
        <v>0.57799999999999996</v>
      </c>
      <c r="D10">
        <v>-0.11890000000000001</v>
      </c>
      <c r="E10">
        <v>-0.64949999999999997</v>
      </c>
      <c r="F10">
        <v>1.4953000000000001</v>
      </c>
      <c r="G10">
        <v>1.2000999999999999</v>
      </c>
      <c r="H10">
        <v>1.0307999999999999</v>
      </c>
      <c r="I10">
        <v>0.76459999999999995</v>
      </c>
      <c r="J10">
        <v>0.40799999999999997</v>
      </c>
      <c r="K10">
        <v>0.73319999999999996</v>
      </c>
      <c r="L10">
        <v>1.2531000000000001</v>
      </c>
      <c r="M10">
        <v>1.2616000000000001</v>
      </c>
      <c r="N10">
        <v>0.85299999999999998</v>
      </c>
      <c r="O10">
        <v>2.7400000000000001E-2</v>
      </c>
      <c r="P10">
        <v>2.2475999999999998</v>
      </c>
      <c r="Q10">
        <v>2.5461</v>
      </c>
      <c r="R10">
        <v>2.6907000000000001</v>
      </c>
      <c r="S10">
        <v>1.9664999999999999</v>
      </c>
      <c r="T10">
        <v>2.1021000000000001</v>
      </c>
      <c r="U10">
        <v>2.6198999999999999</v>
      </c>
      <c r="V10">
        <v>2.1181999999999999</v>
      </c>
      <c r="W10">
        <v>1.5840000000000001</v>
      </c>
      <c r="X10">
        <v>0.97499999999999998</v>
      </c>
      <c r="Y10">
        <v>0.32719999999999999</v>
      </c>
      <c r="Z10">
        <v>2.2639999999999998</v>
      </c>
      <c r="AA10">
        <v>1.986</v>
      </c>
      <c r="AB10">
        <v>1.2689999999999999</v>
      </c>
      <c r="AC10">
        <v>0.999</v>
      </c>
      <c r="AD10">
        <v>0.33239999999999997</v>
      </c>
      <c r="AE10">
        <v>2.8635999999999999</v>
      </c>
      <c r="AF10">
        <v>4.2596999999999996</v>
      </c>
      <c r="AG10">
        <v>3.5608</v>
      </c>
      <c r="AH10">
        <v>2.2536999999999998</v>
      </c>
      <c r="AI10">
        <v>1.4829000000000001</v>
      </c>
      <c r="AJ10">
        <v>2.7458999999999998</v>
      </c>
      <c r="AK10">
        <v>3.9150999999999998</v>
      </c>
      <c r="AL10">
        <v>1.6649</v>
      </c>
      <c r="AM10">
        <v>3.7227000000000001</v>
      </c>
      <c r="AN10">
        <v>2.8721000000000001</v>
      </c>
      <c r="AO10">
        <v>2.5878999999999999</v>
      </c>
      <c r="AP10">
        <v>2.6522000000000001</v>
      </c>
      <c r="AQ10">
        <v>2.0280999999999998</v>
      </c>
      <c r="AR10">
        <v>0.68300000000000005</v>
      </c>
      <c r="AS10">
        <v>1.9548000000000001</v>
      </c>
      <c r="AT10">
        <v>6.6058000000000003</v>
      </c>
      <c r="AU10">
        <v>6.4340000000000002</v>
      </c>
    </row>
    <row r="11" spans="1:47" x14ac:dyDescent="0.3">
      <c r="A11" t="s">
        <v>388</v>
      </c>
      <c r="B11">
        <v>33.091000000000001</v>
      </c>
      <c r="C11">
        <v>11.411</v>
      </c>
      <c r="D11">
        <v>-17.742000000000001</v>
      </c>
      <c r="E11">
        <v>-36.695</v>
      </c>
      <c r="F11">
        <v>42.466999999999999</v>
      </c>
      <c r="G11">
        <v>10.196</v>
      </c>
      <c r="H11">
        <v>6.02</v>
      </c>
      <c r="I11">
        <v>-15.407999999999999</v>
      </c>
      <c r="J11">
        <v>-44.000999999999998</v>
      </c>
      <c r="K11">
        <v>18.713999999999999</v>
      </c>
      <c r="L11">
        <v>18.882000000000001</v>
      </c>
      <c r="M11">
        <v>43.384999999999998</v>
      </c>
      <c r="N11">
        <v>24.713999999999999</v>
      </c>
      <c r="O11">
        <v>-4.5609999999999999</v>
      </c>
      <c r="P11">
        <v>87.658000000000001</v>
      </c>
      <c r="Q11">
        <v>101.86</v>
      </c>
      <c r="R11">
        <v>87.742999999999995</v>
      </c>
      <c r="S11">
        <v>63.762999999999998</v>
      </c>
      <c r="T11">
        <v>72.533000000000001</v>
      </c>
      <c r="U11">
        <v>81.506</v>
      </c>
      <c r="V11">
        <v>46.448</v>
      </c>
      <c r="W11">
        <v>53.244</v>
      </c>
      <c r="X11">
        <v>32.819000000000003</v>
      </c>
      <c r="Y11">
        <v>-19.681000000000001</v>
      </c>
      <c r="Z11">
        <v>58.62</v>
      </c>
      <c r="AA11">
        <v>54.996000000000002</v>
      </c>
      <c r="AB11">
        <v>23.219000000000001</v>
      </c>
      <c r="AC11">
        <v>48.57</v>
      </c>
      <c r="AD11">
        <v>-13.965</v>
      </c>
      <c r="AE11">
        <v>118.239</v>
      </c>
      <c r="AF11">
        <v>128.12799999999999</v>
      </c>
      <c r="AG11">
        <v>98.311999999999998</v>
      </c>
      <c r="AH11">
        <v>61.482999999999997</v>
      </c>
      <c r="AI11">
        <v>31.741</v>
      </c>
      <c r="AJ11">
        <v>88.831999999999994</v>
      </c>
      <c r="AK11">
        <v>349.97800000000001</v>
      </c>
      <c r="AL11">
        <v>65.188999999999993</v>
      </c>
      <c r="AM11">
        <v>116.33199999999999</v>
      </c>
      <c r="AN11">
        <v>80.927999999999997</v>
      </c>
      <c r="AO11">
        <v>66.474000000000004</v>
      </c>
      <c r="AP11">
        <v>0.53990000000000005</v>
      </c>
      <c r="AQ11">
        <v>72.852000000000004</v>
      </c>
      <c r="AR11">
        <v>0.30640000000000001</v>
      </c>
      <c r="AS11">
        <v>0.56399999999999995</v>
      </c>
      <c r="AT11">
        <v>203.52799999999999</v>
      </c>
      <c r="AU11">
        <v>233.97800000000001</v>
      </c>
    </row>
    <row r="12" spans="1:47" x14ac:dyDescent="0.3">
      <c r="A12" t="s">
        <v>389</v>
      </c>
      <c r="B12">
        <v>0.1152</v>
      </c>
      <c r="C12">
        <v>0.45939999999999998</v>
      </c>
      <c r="D12">
        <v>0.43</v>
      </c>
      <c r="E12">
        <v>0.81430000000000002</v>
      </c>
      <c r="F12">
        <v>0.23039999999999999</v>
      </c>
      <c r="G12">
        <v>0.42970000000000003</v>
      </c>
      <c r="H12">
        <v>0.31219999999999998</v>
      </c>
      <c r="I12">
        <v>0.60260000000000002</v>
      </c>
      <c r="J12">
        <v>0.55630000000000002</v>
      </c>
      <c r="K12">
        <v>0.19600000000000001</v>
      </c>
      <c r="L12">
        <v>0.21479999999999999</v>
      </c>
      <c r="M12">
        <v>0.54320000000000002</v>
      </c>
      <c r="N12">
        <v>0.69710000000000005</v>
      </c>
      <c r="O12">
        <v>1.0145999999999999</v>
      </c>
      <c r="P12">
        <v>-1.3365</v>
      </c>
      <c r="Q12">
        <v>-0.1125</v>
      </c>
      <c r="R12">
        <v>-0.39800000000000002</v>
      </c>
      <c r="S12">
        <v>-0.22500000000000001</v>
      </c>
      <c r="T12">
        <v>0.1109</v>
      </c>
      <c r="U12">
        <v>-0.66090000000000004</v>
      </c>
      <c r="V12">
        <v>-0.28960000000000002</v>
      </c>
      <c r="W12">
        <v>-0.38819999999999999</v>
      </c>
      <c r="X12">
        <v>-0.1205</v>
      </c>
      <c r="Y12">
        <v>0.1109</v>
      </c>
      <c r="Z12">
        <v>-1.4619</v>
      </c>
      <c r="AA12">
        <v>-0.80500000000000005</v>
      </c>
      <c r="AB12">
        <v>-0.86980000000000002</v>
      </c>
      <c r="AC12">
        <v>-0.36520000000000002</v>
      </c>
      <c r="AD12">
        <v>-0.40839999999999999</v>
      </c>
      <c r="AE12">
        <v>-0.34860000000000002</v>
      </c>
      <c r="AF12">
        <v>-1.292</v>
      </c>
      <c r="AG12">
        <v>-0.51949999999999996</v>
      </c>
      <c r="AH12">
        <v>0.48599999999999999</v>
      </c>
      <c r="AI12">
        <v>0.89690000000000003</v>
      </c>
      <c r="AJ12">
        <v>0.81169999999999998</v>
      </c>
      <c r="AK12">
        <v>1.2609999999999999</v>
      </c>
      <c r="AL12">
        <v>0.80810000000000004</v>
      </c>
      <c r="AM12">
        <v>-0.33300000000000002</v>
      </c>
      <c r="AN12">
        <v>-9.8599999999999993E-2</v>
      </c>
      <c r="AO12">
        <v>0.31929999999999997</v>
      </c>
      <c r="AP12">
        <v>0.43640000000000001</v>
      </c>
      <c r="AQ12">
        <v>0.29709999999999998</v>
      </c>
      <c r="AR12">
        <v>0.28029999999999999</v>
      </c>
      <c r="AS12">
        <v>0.38700000000000001</v>
      </c>
      <c r="AT12">
        <v>-2.1019999999999999</v>
      </c>
      <c r="AU12">
        <v>-1.6120000000000001</v>
      </c>
    </row>
    <row r="13" spans="1:47" x14ac:dyDescent="0.3">
      <c r="A13" t="s">
        <v>390</v>
      </c>
      <c r="B13">
        <v>-6.2E-2</v>
      </c>
      <c r="C13">
        <v>2.06E-2</v>
      </c>
      <c r="D13">
        <v>8.3400000000000002E-2</v>
      </c>
      <c r="E13">
        <v>0.15240000000000001</v>
      </c>
      <c r="F13">
        <v>0.15670000000000001</v>
      </c>
      <c r="G13">
        <v>0.1181</v>
      </c>
      <c r="H13">
        <v>0.1993</v>
      </c>
      <c r="I13">
        <v>0.32740000000000002</v>
      </c>
      <c r="J13">
        <v>0.29339999999999999</v>
      </c>
      <c r="K13">
        <v>0.02</v>
      </c>
      <c r="L13">
        <v>7.2900000000000006E-2</v>
      </c>
      <c r="M13">
        <v>6.1600000000000002E-2</v>
      </c>
      <c r="N13">
        <v>0.1132</v>
      </c>
      <c r="O13">
        <v>0.50660000000000005</v>
      </c>
      <c r="P13">
        <v>-0.24490000000000001</v>
      </c>
      <c r="Q13">
        <v>5.8000000000000003E-2</v>
      </c>
      <c r="R13">
        <v>-6.9699999999999998E-2</v>
      </c>
      <c r="S13">
        <v>0.1381</v>
      </c>
      <c r="T13">
        <v>-0.113</v>
      </c>
      <c r="U13">
        <v>-0.19900000000000001</v>
      </c>
      <c r="V13">
        <v>-4.1799999999999997E-2</v>
      </c>
      <c r="W13">
        <v>-2.1899999999999999E-2</v>
      </c>
      <c r="X13">
        <v>0.1148</v>
      </c>
      <c r="Y13">
        <v>0.45590000000000003</v>
      </c>
      <c r="Z13">
        <v>6.59E-2</v>
      </c>
      <c r="AA13">
        <v>-3.7000000000000002E-3</v>
      </c>
      <c r="AB13">
        <v>0.34760000000000002</v>
      </c>
      <c r="AC13">
        <v>0.33850000000000002</v>
      </c>
      <c r="AD13">
        <v>0.42599999999999999</v>
      </c>
      <c r="AE13">
        <v>0.13020000000000001</v>
      </c>
      <c r="AF13">
        <v>-0.82569999999999999</v>
      </c>
      <c r="AG13">
        <v>-9.9599999999999994E-2</v>
      </c>
      <c r="AH13">
        <v>0.37709999999999999</v>
      </c>
      <c r="AI13">
        <v>0.15870000000000001</v>
      </c>
      <c r="AJ13">
        <v>0.26769999999999999</v>
      </c>
      <c r="AK13">
        <v>-9.4000000000000004E-3</v>
      </c>
      <c r="AL13">
        <v>0.18920000000000001</v>
      </c>
      <c r="AM13">
        <v>8.6900000000000005E-2</v>
      </c>
      <c r="AN13">
        <v>0.63949999999999996</v>
      </c>
      <c r="AO13">
        <v>0.35949999999999999</v>
      </c>
      <c r="AQ13">
        <v>0.43519999999999998</v>
      </c>
      <c r="AT13">
        <v>-1.3308</v>
      </c>
      <c r="AU13">
        <v>-0.86240000000000006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37DE-3C07-46FA-8482-5C058C8098CF}">
  <dimension ref="A1:M47"/>
  <sheetViews>
    <sheetView topLeftCell="A8" workbookViewId="0">
      <selection activeCell="D13" sqref="D13"/>
    </sheetView>
  </sheetViews>
  <sheetFormatPr defaultRowHeight="14.4" x14ac:dyDescent="0.3"/>
  <cols>
    <col min="1" max="1" width="8.21875" bestFit="1" customWidth="1"/>
  </cols>
  <sheetData>
    <row r="1" spans="1:13" x14ac:dyDescent="0.3"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t="s">
        <v>387</v>
      </c>
      <c r="K1" t="s">
        <v>388</v>
      </c>
      <c r="L1" t="s">
        <v>389</v>
      </c>
      <c r="M1" t="s">
        <v>390</v>
      </c>
    </row>
    <row r="2" spans="1:13" x14ac:dyDescent="0.3">
      <c r="A2" t="s">
        <v>1</v>
      </c>
      <c r="B2">
        <v>15.03</v>
      </c>
      <c r="C2">
        <v>1</v>
      </c>
      <c r="D2">
        <v>0</v>
      </c>
      <c r="E2">
        <v>0</v>
      </c>
      <c r="F2">
        <v>-0.121946</v>
      </c>
      <c r="G2">
        <v>1.6140000000000001</v>
      </c>
      <c r="H2">
        <v>2.3800000000000002E-2</v>
      </c>
      <c r="I2">
        <v>0.75549999999999995</v>
      </c>
      <c r="J2">
        <v>0.92179999999999995</v>
      </c>
      <c r="K2">
        <v>33.091000000000001</v>
      </c>
      <c r="L2">
        <v>0.1152</v>
      </c>
      <c r="M2">
        <v>-6.2E-2</v>
      </c>
    </row>
    <row r="3" spans="1:13" x14ac:dyDescent="0.3">
      <c r="A3" t="s">
        <v>2</v>
      </c>
      <c r="B3">
        <v>14.03</v>
      </c>
      <c r="C3">
        <v>2</v>
      </c>
      <c r="D3">
        <v>-1.2149999999999999E-3</v>
      </c>
      <c r="E3">
        <v>0</v>
      </c>
      <c r="F3">
        <v>-4.4749999999999998E-3</v>
      </c>
      <c r="G3">
        <v>4.8010000000000002</v>
      </c>
      <c r="H3">
        <v>1.66E-2</v>
      </c>
      <c r="I3">
        <v>0.29659999999999997</v>
      </c>
      <c r="J3">
        <v>0.57799999999999996</v>
      </c>
      <c r="K3">
        <v>11.411</v>
      </c>
      <c r="L3">
        <v>0.45939999999999998</v>
      </c>
      <c r="M3">
        <v>2.06E-2</v>
      </c>
    </row>
    <row r="4" spans="1:13" x14ac:dyDescent="0.3">
      <c r="A4" t="s">
        <v>3</v>
      </c>
      <c r="B4">
        <v>13.02</v>
      </c>
      <c r="C4">
        <v>3</v>
      </c>
      <c r="D4">
        <v>0</v>
      </c>
      <c r="E4">
        <v>0</v>
      </c>
      <c r="F4">
        <v>6.0456000000000003E-2</v>
      </c>
      <c r="G4">
        <v>5.7549999999999999</v>
      </c>
      <c r="H4">
        <v>8.3999999999999995E-3</v>
      </c>
      <c r="I4">
        <v>-0.59599999999999997</v>
      </c>
      <c r="J4">
        <v>-0.11890000000000001</v>
      </c>
      <c r="K4">
        <v>-17.742000000000001</v>
      </c>
      <c r="L4">
        <v>0.43</v>
      </c>
      <c r="M4">
        <v>8.3400000000000002E-2</v>
      </c>
    </row>
    <row r="5" spans="1:13" x14ac:dyDescent="0.3">
      <c r="A5" t="s">
        <v>4</v>
      </c>
      <c r="B5">
        <v>12.01</v>
      </c>
      <c r="C5">
        <v>4</v>
      </c>
      <c r="D5">
        <v>-2.9097999999999999E-2</v>
      </c>
      <c r="E5">
        <v>6.1587999999999997E-2</v>
      </c>
      <c r="F5">
        <v>0.22053300000000001</v>
      </c>
      <c r="G5">
        <v>4.9180000000000001</v>
      </c>
      <c r="H5">
        <v>-1.5E-3</v>
      </c>
      <c r="I5">
        <v>-0.3679</v>
      </c>
      <c r="J5">
        <v>-0.64949999999999997</v>
      </c>
      <c r="K5">
        <v>-36.695</v>
      </c>
      <c r="L5">
        <v>0.81430000000000002</v>
      </c>
      <c r="M5">
        <v>0.15240000000000001</v>
      </c>
    </row>
    <row r="6" spans="1:13" x14ac:dyDescent="0.3">
      <c r="A6" t="s">
        <v>5</v>
      </c>
      <c r="B6">
        <v>27.05</v>
      </c>
      <c r="C6">
        <v>1</v>
      </c>
      <c r="D6">
        <v>0</v>
      </c>
      <c r="E6">
        <v>0</v>
      </c>
      <c r="F6">
        <v>-6.8898000000000001E-2</v>
      </c>
      <c r="G6">
        <v>-0.47099999999999997</v>
      </c>
      <c r="H6">
        <v>3.3300000000000003E-2</v>
      </c>
      <c r="I6">
        <v>1.0429999999999999</v>
      </c>
      <c r="J6">
        <v>1.4953000000000001</v>
      </c>
      <c r="K6">
        <v>42.466999999999999</v>
      </c>
      <c r="L6">
        <v>0.23039999999999999</v>
      </c>
      <c r="M6">
        <v>0.15670000000000001</v>
      </c>
    </row>
    <row r="7" spans="1:13" x14ac:dyDescent="0.3">
      <c r="A7" t="s">
        <v>6</v>
      </c>
      <c r="B7">
        <v>26.04</v>
      </c>
      <c r="C7">
        <v>2</v>
      </c>
      <c r="D7">
        <v>0</v>
      </c>
      <c r="E7">
        <v>0</v>
      </c>
      <c r="F7">
        <v>0</v>
      </c>
      <c r="G7">
        <v>-2.407</v>
      </c>
      <c r="H7">
        <v>2.4400000000000002E-2</v>
      </c>
      <c r="I7">
        <v>0.66</v>
      </c>
      <c r="J7">
        <v>1.2000999999999999</v>
      </c>
      <c r="K7">
        <v>10.196</v>
      </c>
      <c r="L7">
        <v>0.42970000000000003</v>
      </c>
      <c r="M7">
        <v>0.1181</v>
      </c>
    </row>
    <row r="8" spans="1:13" x14ac:dyDescent="0.3">
      <c r="A8" t="s">
        <v>7</v>
      </c>
      <c r="B8">
        <v>26.04</v>
      </c>
      <c r="C8">
        <v>2</v>
      </c>
      <c r="D8">
        <v>0</v>
      </c>
      <c r="E8">
        <v>2.7210000000000002E-2</v>
      </c>
      <c r="F8">
        <v>6.9769999999999999E-2</v>
      </c>
      <c r="G8">
        <v>-2.976</v>
      </c>
      <c r="H8">
        <v>2.3E-2</v>
      </c>
      <c r="I8">
        <v>0.3327</v>
      </c>
      <c r="J8">
        <v>1.0307999999999999</v>
      </c>
      <c r="K8">
        <v>6.02</v>
      </c>
      <c r="L8">
        <v>0.31219999999999998</v>
      </c>
      <c r="M8">
        <v>0.1993</v>
      </c>
    </row>
    <row r="9" spans="1:13" x14ac:dyDescent="0.3">
      <c r="A9" t="s">
        <v>8</v>
      </c>
      <c r="B9">
        <v>25.03</v>
      </c>
      <c r="C9">
        <v>3</v>
      </c>
      <c r="D9">
        <v>0</v>
      </c>
      <c r="E9">
        <v>2.0261000000000001E-2</v>
      </c>
      <c r="F9">
        <v>0.11525000000000001</v>
      </c>
      <c r="G9">
        <v>-5.6340000000000003</v>
      </c>
      <c r="H9">
        <v>1.0800000000000001E-2</v>
      </c>
      <c r="I9">
        <v>-0.39439999999999997</v>
      </c>
      <c r="J9">
        <v>0.76459999999999995</v>
      </c>
      <c r="K9">
        <v>-15.407999999999999</v>
      </c>
      <c r="L9">
        <v>0.60260000000000002</v>
      </c>
      <c r="M9">
        <v>0.32740000000000002</v>
      </c>
    </row>
    <row r="10" spans="1:13" x14ac:dyDescent="0.3">
      <c r="A10" t="s">
        <v>9</v>
      </c>
      <c r="B10">
        <v>24.02</v>
      </c>
      <c r="C10">
        <v>4</v>
      </c>
      <c r="D10">
        <v>0</v>
      </c>
      <c r="E10">
        <v>0</v>
      </c>
      <c r="F10">
        <v>0.250224</v>
      </c>
      <c r="G10">
        <v>-7.2229999999999999</v>
      </c>
      <c r="H10">
        <v>-2.0999999999999999E-3</v>
      </c>
      <c r="I10">
        <v>-0.98260000000000003</v>
      </c>
      <c r="J10">
        <v>0.40799999999999997</v>
      </c>
      <c r="K10">
        <v>-44.000999999999998</v>
      </c>
      <c r="L10">
        <v>0.55630000000000002</v>
      </c>
      <c r="M10">
        <v>0.29339999999999999</v>
      </c>
    </row>
    <row r="11" spans="1:13" x14ac:dyDescent="0.3">
      <c r="A11" t="s">
        <v>10</v>
      </c>
      <c r="B11">
        <v>13.02</v>
      </c>
      <c r="C11">
        <v>2</v>
      </c>
      <c r="D11">
        <v>0</v>
      </c>
      <c r="E11">
        <v>5.3730000000000002E-3</v>
      </c>
      <c r="F11">
        <v>3.7394999999999998E-2</v>
      </c>
      <c r="G11">
        <v>4.0979999999999999</v>
      </c>
      <c r="H11">
        <v>1.2E-2</v>
      </c>
      <c r="I11">
        <v>0.63170000000000004</v>
      </c>
      <c r="J11">
        <v>0.73319999999999996</v>
      </c>
      <c r="K11">
        <v>18.713999999999999</v>
      </c>
      <c r="L11">
        <v>0.19600000000000001</v>
      </c>
      <c r="M11">
        <v>0.02</v>
      </c>
    </row>
    <row r="12" spans="1:13" x14ac:dyDescent="0.3">
      <c r="A12" t="s">
        <v>11</v>
      </c>
      <c r="B12">
        <v>12.01</v>
      </c>
      <c r="C12">
        <v>3</v>
      </c>
      <c r="D12">
        <v>0</v>
      </c>
      <c r="E12">
        <v>0</v>
      </c>
      <c r="F12">
        <v>0.12501499999999999</v>
      </c>
      <c r="G12">
        <v>5.7969999999999997</v>
      </c>
      <c r="H12">
        <v>4.5999999999999999E-3</v>
      </c>
      <c r="I12">
        <v>2.0941999999999998</v>
      </c>
      <c r="J12">
        <v>1.2531000000000001</v>
      </c>
      <c r="K12">
        <v>18.882000000000001</v>
      </c>
      <c r="L12">
        <v>0.21479999999999999</v>
      </c>
      <c r="M12">
        <v>7.2900000000000006E-2</v>
      </c>
    </row>
    <row r="13" spans="1:13" x14ac:dyDescent="0.3">
      <c r="A13" t="s">
        <v>12</v>
      </c>
      <c r="B13">
        <v>27.05</v>
      </c>
      <c r="C13">
        <v>2</v>
      </c>
      <c r="D13">
        <v>-5.0070000000000002E-3</v>
      </c>
      <c r="E13">
        <v>9.9389999999999999E-3</v>
      </c>
      <c r="F13">
        <v>4.8763000000000001E-2</v>
      </c>
      <c r="G13">
        <v>6.9939999999999998</v>
      </c>
      <c r="H13">
        <v>3.0200000000000001E-2</v>
      </c>
      <c r="I13">
        <v>1.1154999999999999</v>
      </c>
      <c r="J13">
        <v>1.2616000000000001</v>
      </c>
      <c r="K13">
        <v>43.384999999999998</v>
      </c>
      <c r="L13">
        <v>0.54320000000000002</v>
      </c>
      <c r="M13">
        <v>6.1600000000000002E-2</v>
      </c>
    </row>
    <row r="14" spans="1:13" x14ac:dyDescent="0.3">
      <c r="A14" t="s">
        <v>13</v>
      </c>
      <c r="B14">
        <v>26.04</v>
      </c>
      <c r="C14">
        <v>3</v>
      </c>
      <c r="D14">
        <v>0</v>
      </c>
      <c r="E14">
        <v>5.2453E-2</v>
      </c>
      <c r="F14">
        <v>0.128524</v>
      </c>
      <c r="G14">
        <v>8.9949999999999992</v>
      </c>
      <c r="H14">
        <v>2.29E-2</v>
      </c>
      <c r="I14">
        <v>-0.19220000000000001</v>
      </c>
      <c r="J14">
        <v>0.85299999999999998</v>
      </c>
      <c r="K14">
        <v>24.713999999999999</v>
      </c>
      <c r="L14">
        <v>0.69710000000000005</v>
      </c>
      <c r="M14">
        <v>0.1132</v>
      </c>
    </row>
    <row r="15" spans="1:13" x14ac:dyDescent="0.3">
      <c r="A15" t="s">
        <v>14</v>
      </c>
      <c r="B15">
        <v>25.03</v>
      </c>
      <c r="C15">
        <v>4</v>
      </c>
      <c r="D15">
        <v>0</v>
      </c>
      <c r="E15">
        <v>5.9834999999999999E-2</v>
      </c>
      <c r="F15">
        <v>0.22045600000000001</v>
      </c>
      <c r="G15">
        <v>9.0079999999999991</v>
      </c>
      <c r="H15">
        <v>1.6199999999999999E-2</v>
      </c>
      <c r="I15">
        <v>-0.88449999999999995</v>
      </c>
      <c r="J15">
        <v>2.7400000000000001E-2</v>
      </c>
      <c r="K15">
        <v>-4.5609999999999999</v>
      </c>
      <c r="L15">
        <v>1.0145999999999999</v>
      </c>
      <c r="M15">
        <v>0.50660000000000005</v>
      </c>
    </row>
    <row r="16" spans="1:13" x14ac:dyDescent="0.3">
      <c r="A16" t="s">
        <v>15</v>
      </c>
      <c r="B16">
        <v>17.010000000000002</v>
      </c>
      <c r="C16">
        <v>1</v>
      </c>
      <c r="D16">
        <v>0.31709700000000002</v>
      </c>
      <c r="E16">
        <v>0.36208099999999999</v>
      </c>
      <c r="F16">
        <v>0.200678</v>
      </c>
      <c r="G16">
        <v>23.971</v>
      </c>
      <c r="H16">
        <v>4.1999999999999997E-3</v>
      </c>
      <c r="I16">
        <v>3.2423999999999999</v>
      </c>
      <c r="J16">
        <v>2.2475999999999998</v>
      </c>
      <c r="K16">
        <v>87.658000000000001</v>
      </c>
      <c r="L16">
        <v>-1.3365</v>
      </c>
      <c r="M16">
        <v>-0.24490000000000001</v>
      </c>
    </row>
    <row r="17" spans="1:13" x14ac:dyDescent="0.3">
      <c r="A17" t="s">
        <v>16</v>
      </c>
      <c r="B17">
        <v>29.02</v>
      </c>
      <c r="C17">
        <v>2</v>
      </c>
      <c r="D17">
        <v>0.56550100000000003</v>
      </c>
      <c r="E17">
        <v>0.120599</v>
      </c>
      <c r="F17">
        <v>0.353406</v>
      </c>
      <c r="G17">
        <v>35.655000000000001</v>
      </c>
      <c r="H17">
        <v>1.7000000000000001E-2</v>
      </c>
      <c r="I17">
        <v>5.1623999999999999</v>
      </c>
      <c r="J17">
        <v>2.5461</v>
      </c>
      <c r="K17">
        <v>101.86</v>
      </c>
      <c r="L17">
        <v>-0.1125</v>
      </c>
      <c r="M17">
        <v>5.8000000000000003E-2</v>
      </c>
    </row>
    <row r="18" spans="1:13" x14ac:dyDescent="0.3">
      <c r="A18" t="s">
        <v>17</v>
      </c>
      <c r="B18">
        <v>43.04</v>
      </c>
      <c r="C18">
        <v>1</v>
      </c>
      <c r="D18">
        <v>0</v>
      </c>
      <c r="E18">
        <v>0.36706299999999997</v>
      </c>
      <c r="F18">
        <v>0.48526599999999998</v>
      </c>
      <c r="G18">
        <v>12.85</v>
      </c>
      <c r="H18">
        <v>3.4700000000000002E-2</v>
      </c>
      <c r="I18">
        <v>3.2534999999999998</v>
      </c>
      <c r="J18">
        <v>2.6907000000000001</v>
      </c>
      <c r="K18">
        <v>87.742999999999995</v>
      </c>
      <c r="L18">
        <v>-0.39800000000000002</v>
      </c>
      <c r="M18">
        <v>-6.9699999999999998E-2</v>
      </c>
    </row>
    <row r="19" spans="1:13" x14ac:dyDescent="0.3">
      <c r="A19" t="s">
        <v>18</v>
      </c>
      <c r="B19">
        <v>42.04</v>
      </c>
      <c r="C19">
        <v>2</v>
      </c>
      <c r="D19">
        <v>0</v>
      </c>
      <c r="E19">
        <v>0.38755600000000001</v>
      </c>
      <c r="F19">
        <v>0.56702200000000003</v>
      </c>
      <c r="G19">
        <v>16.738</v>
      </c>
      <c r="H19">
        <v>2.8299999999999999E-2</v>
      </c>
      <c r="I19">
        <v>2.8589000000000002</v>
      </c>
      <c r="J19">
        <v>1.9664999999999999</v>
      </c>
      <c r="K19">
        <v>63.762999999999998</v>
      </c>
      <c r="L19">
        <v>-0.22500000000000001</v>
      </c>
      <c r="M19">
        <v>0.1381</v>
      </c>
    </row>
    <row r="20" spans="1:13" x14ac:dyDescent="0.3">
      <c r="A20" t="s">
        <v>19</v>
      </c>
      <c r="B20">
        <v>29.02</v>
      </c>
      <c r="C20">
        <v>1</v>
      </c>
      <c r="D20">
        <v>0</v>
      </c>
      <c r="E20">
        <v>0.30490299999999998</v>
      </c>
      <c r="F20">
        <v>0.48993199999999998</v>
      </c>
      <c r="G20">
        <v>12.798</v>
      </c>
      <c r="H20">
        <v>1.67E-2</v>
      </c>
      <c r="I20">
        <v>2.9058999999999999</v>
      </c>
      <c r="J20">
        <v>2.1021000000000001</v>
      </c>
      <c r="K20">
        <v>72.533000000000001</v>
      </c>
      <c r="L20">
        <v>0.1109</v>
      </c>
      <c r="M20">
        <v>-0.113</v>
      </c>
    </row>
    <row r="21" spans="1:13" x14ac:dyDescent="0.3">
      <c r="A21" t="s">
        <v>20</v>
      </c>
      <c r="B21">
        <v>59.04</v>
      </c>
      <c r="C21">
        <v>1</v>
      </c>
      <c r="D21">
        <v>-1.6809999999999999E-2</v>
      </c>
      <c r="E21">
        <v>0.35145999999999999</v>
      </c>
      <c r="F21">
        <v>0.37393100000000001</v>
      </c>
      <c r="G21">
        <v>20.164999999999999</v>
      </c>
      <c r="H21">
        <v>4.2299999999999997E-2</v>
      </c>
      <c r="I21">
        <v>2.3902000000000001</v>
      </c>
      <c r="J21">
        <v>2.6198999999999999</v>
      </c>
      <c r="K21">
        <v>81.506</v>
      </c>
      <c r="L21">
        <v>-0.66090000000000004</v>
      </c>
      <c r="M21">
        <v>-0.19900000000000001</v>
      </c>
    </row>
    <row r="22" spans="1:13" x14ac:dyDescent="0.3">
      <c r="A22" t="s">
        <v>21</v>
      </c>
      <c r="B22">
        <v>58.04</v>
      </c>
      <c r="C22">
        <v>2</v>
      </c>
      <c r="D22">
        <v>0</v>
      </c>
      <c r="E22">
        <v>0.34098099999999998</v>
      </c>
      <c r="F22">
        <v>0.56215999999999999</v>
      </c>
      <c r="G22">
        <v>21.012</v>
      </c>
      <c r="H22">
        <v>3.6400000000000002E-2</v>
      </c>
      <c r="I22">
        <v>1.4258999999999999</v>
      </c>
      <c r="J22">
        <v>2.1181999999999999</v>
      </c>
      <c r="K22">
        <v>46.448</v>
      </c>
      <c r="L22">
        <v>-0.28960000000000002</v>
      </c>
      <c r="M22">
        <v>-4.1799999999999997E-2</v>
      </c>
    </row>
    <row r="23" spans="1:13" x14ac:dyDescent="0.3">
      <c r="A23" t="s">
        <v>22</v>
      </c>
      <c r="B23">
        <v>31.03</v>
      </c>
      <c r="C23">
        <v>1</v>
      </c>
      <c r="D23">
        <v>-5.9281E-2</v>
      </c>
      <c r="E23">
        <v>0.200768</v>
      </c>
      <c r="F23">
        <v>8.4134E-2</v>
      </c>
      <c r="G23">
        <v>7.4550000000000001</v>
      </c>
      <c r="H23">
        <v>2.81E-2</v>
      </c>
      <c r="I23">
        <v>1.5577000000000001</v>
      </c>
      <c r="J23">
        <v>1.5840000000000001</v>
      </c>
      <c r="K23">
        <v>53.244</v>
      </c>
      <c r="L23">
        <v>-0.38819999999999999</v>
      </c>
      <c r="M23">
        <v>-2.1899999999999999E-2</v>
      </c>
    </row>
    <row r="24" spans="1:13" x14ac:dyDescent="0.3">
      <c r="A24" t="s">
        <v>23</v>
      </c>
      <c r="B24">
        <v>30.03</v>
      </c>
      <c r="C24">
        <v>2</v>
      </c>
      <c r="D24">
        <v>0</v>
      </c>
      <c r="E24">
        <v>0.29234599999999999</v>
      </c>
      <c r="F24">
        <v>0.19389200000000001</v>
      </c>
      <c r="G24">
        <v>8.8209999999999997</v>
      </c>
      <c r="H24">
        <v>2.2800000000000001E-2</v>
      </c>
      <c r="I24">
        <v>0.67410000000000003</v>
      </c>
      <c r="J24">
        <v>0.97499999999999998</v>
      </c>
      <c r="K24">
        <v>32.819000000000003</v>
      </c>
      <c r="L24">
        <v>-0.1205</v>
      </c>
      <c r="M24">
        <v>0.1148</v>
      </c>
    </row>
    <row r="25" spans="1:13" x14ac:dyDescent="0.3">
      <c r="A25" t="s">
        <v>24</v>
      </c>
      <c r="B25">
        <v>29.02</v>
      </c>
      <c r="C25">
        <v>3</v>
      </c>
      <c r="D25">
        <v>0</v>
      </c>
      <c r="E25">
        <v>0.195516</v>
      </c>
      <c r="F25">
        <v>0.24521499999999999</v>
      </c>
      <c r="G25">
        <v>10.295999999999999</v>
      </c>
      <c r="H25">
        <v>2.0500000000000001E-2</v>
      </c>
      <c r="I25">
        <v>-1.01E-2</v>
      </c>
      <c r="J25">
        <v>0.32719999999999999</v>
      </c>
      <c r="K25">
        <v>-19.681000000000001</v>
      </c>
      <c r="L25">
        <v>0.1109</v>
      </c>
      <c r="M25">
        <v>0.45590000000000003</v>
      </c>
    </row>
    <row r="26" spans="1:13" x14ac:dyDescent="0.3">
      <c r="A26" t="s">
        <v>25</v>
      </c>
      <c r="B26">
        <v>30.05</v>
      </c>
      <c r="C26">
        <v>1</v>
      </c>
      <c r="D26">
        <v>0.143565</v>
      </c>
      <c r="E26">
        <v>0.498168</v>
      </c>
      <c r="F26">
        <v>0.17116600000000001</v>
      </c>
      <c r="G26">
        <v>14.1</v>
      </c>
      <c r="H26">
        <v>2.6200000000000001E-2</v>
      </c>
      <c r="I26">
        <v>3.3490000000000002</v>
      </c>
      <c r="J26">
        <v>2.2639999999999998</v>
      </c>
      <c r="K26">
        <v>58.62</v>
      </c>
      <c r="L26">
        <v>-1.4619</v>
      </c>
      <c r="M26">
        <v>6.59E-2</v>
      </c>
    </row>
    <row r="27" spans="1:13" x14ac:dyDescent="0.3">
      <c r="A27" t="s">
        <v>26</v>
      </c>
      <c r="B27">
        <v>30.05</v>
      </c>
      <c r="C27">
        <v>1</v>
      </c>
      <c r="D27">
        <v>0.27935900000000002</v>
      </c>
      <c r="E27">
        <v>0.27301500000000001</v>
      </c>
      <c r="F27">
        <v>0.37226199999999998</v>
      </c>
      <c r="G27">
        <v>13.407</v>
      </c>
      <c r="H27">
        <v>2.7900000000000001E-2</v>
      </c>
      <c r="I27">
        <v>2.7393999999999998</v>
      </c>
      <c r="J27">
        <v>1.986</v>
      </c>
      <c r="K27">
        <v>54.996000000000002</v>
      </c>
      <c r="L27">
        <v>-0.80500000000000005</v>
      </c>
      <c r="M27">
        <v>-3.7000000000000002E-3</v>
      </c>
    </row>
    <row r="28" spans="1:13" x14ac:dyDescent="0.3">
      <c r="A28" t="s">
        <v>27</v>
      </c>
      <c r="B28">
        <v>29.04</v>
      </c>
      <c r="C28">
        <v>2</v>
      </c>
      <c r="D28">
        <v>0.14118900000000001</v>
      </c>
      <c r="E28">
        <v>0.56629099999999999</v>
      </c>
      <c r="F28">
        <v>0.24523600000000001</v>
      </c>
      <c r="G28">
        <v>12.355</v>
      </c>
      <c r="H28">
        <v>2.46E-2</v>
      </c>
      <c r="I28">
        <v>2.0377999999999998</v>
      </c>
      <c r="J28">
        <v>1.2689999999999999</v>
      </c>
      <c r="K28">
        <v>23.219000000000001</v>
      </c>
      <c r="L28">
        <v>-0.86980000000000002</v>
      </c>
      <c r="M28">
        <v>0.34760000000000002</v>
      </c>
    </row>
    <row r="29" spans="1:13" x14ac:dyDescent="0.3">
      <c r="A29" t="s">
        <v>28</v>
      </c>
      <c r="B29">
        <v>29.04</v>
      </c>
      <c r="C29">
        <v>2</v>
      </c>
      <c r="D29">
        <v>0</v>
      </c>
      <c r="E29">
        <v>0.39652500000000002</v>
      </c>
      <c r="F29">
        <v>0.35730899999999999</v>
      </c>
      <c r="G29">
        <v>13.292</v>
      </c>
      <c r="H29">
        <v>2.6499999999999999E-2</v>
      </c>
      <c r="I29">
        <v>0.84819999999999995</v>
      </c>
      <c r="J29">
        <v>0.999</v>
      </c>
      <c r="K29">
        <v>48.57</v>
      </c>
      <c r="L29">
        <v>-0.36520000000000002</v>
      </c>
      <c r="M29">
        <v>0.33850000000000002</v>
      </c>
    </row>
    <row r="30" spans="1:13" x14ac:dyDescent="0.3">
      <c r="A30" t="s">
        <v>29</v>
      </c>
      <c r="B30">
        <v>28.03</v>
      </c>
      <c r="C30">
        <v>3</v>
      </c>
      <c r="D30">
        <v>-3.9726999999999998E-2</v>
      </c>
      <c r="E30">
        <v>0.46870400000000001</v>
      </c>
      <c r="F30">
        <v>0.301618</v>
      </c>
      <c r="G30">
        <v>8.4</v>
      </c>
      <c r="H30">
        <v>1.9E-2</v>
      </c>
      <c r="I30">
        <v>-0.40839999999999999</v>
      </c>
      <c r="J30">
        <v>0.33239999999999997</v>
      </c>
      <c r="K30">
        <v>-13.965</v>
      </c>
      <c r="L30">
        <v>-0.40839999999999999</v>
      </c>
      <c r="M30">
        <v>0.42599999999999999</v>
      </c>
    </row>
    <row r="31" spans="1:13" x14ac:dyDescent="0.3">
      <c r="A31" t="s">
        <v>30</v>
      </c>
      <c r="B31">
        <v>28.03</v>
      </c>
      <c r="C31">
        <v>2</v>
      </c>
      <c r="D31">
        <v>0.25598300000000002</v>
      </c>
      <c r="E31">
        <v>0.248167</v>
      </c>
      <c r="F31">
        <v>0.43738700000000003</v>
      </c>
      <c r="G31">
        <v>21.681000000000001</v>
      </c>
      <c r="H31">
        <v>2.5999999999999999E-2</v>
      </c>
      <c r="I31">
        <v>4.3384</v>
      </c>
      <c r="J31">
        <v>2.8635999999999999</v>
      </c>
      <c r="K31">
        <v>118.239</v>
      </c>
      <c r="L31">
        <v>-0.34860000000000002</v>
      </c>
      <c r="M31">
        <v>0.13020000000000001</v>
      </c>
    </row>
    <row r="32" spans="1:13" x14ac:dyDescent="0.3">
      <c r="A32" t="s">
        <v>31</v>
      </c>
      <c r="B32">
        <v>41.05</v>
      </c>
      <c r="C32">
        <v>0</v>
      </c>
      <c r="D32">
        <v>5.9359000000000002E-2</v>
      </c>
      <c r="E32">
        <v>0.19628999999999999</v>
      </c>
      <c r="F32">
        <v>0.57399999999999995</v>
      </c>
      <c r="G32">
        <v>22.547000000000001</v>
      </c>
      <c r="H32">
        <v>4.0599999999999997E-2</v>
      </c>
      <c r="I32">
        <v>4.8467000000000002</v>
      </c>
      <c r="J32">
        <v>4.2596999999999996</v>
      </c>
      <c r="K32">
        <v>128.12799999999999</v>
      </c>
      <c r="L32">
        <v>-1.292</v>
      </c>
      <c r="M32">
        <v>-0.82569999999999999</v>
      </c>
    </row>
    <row r="33" spans="1:13" x14ac:dyDescent="0.3">
      <c r="A33" t="s">
        <v>32</v>
      </c>
      <c r="B33">
        <v>40.04</v>
      </c>
      <c r="C33">
        <v>1</v>
      </c>
      <c r="D33">
        <v>0</v>
      </c>
      <c r="E33">
        <v>0.23418800000000001</v>
      </c>
      <c r="F33">
        <v>0.75870800000000005</v>
      </c>
      <c r="G33">
        <v>21.902000000000001</v>
      </c>
      <c r="H33">
        <v>3.1399999999999997E-2</v>
      </c>
      <c r="I33">
        <v>2.6918000000000002</v>
      </c>
      <c r="J33">
        <v>3.5608</v>
      </c>
      <c r="K33">
        <v>98.311999999999998</v>
      </c>
      <c r="L33">
        <v>-0.51949999999999996</v>
      </c>
      <c r="M33">
        <v>-9.9599999999999994E-2</v>
      </c>
    </row>
    <row r="34" spans="1:13" x14ac:dyDescent="0.3">
      <c r="A34" t="s">
        <v>33</v>
      </c>
      <c r="B34">
        <v>49.48</v>
      </c>
      <c r="C34">
        <v>1</v>
      </c>
      <c r="D34">
        <v>0</v>
      </c>
      <c r="E34">
        <v>1.2326E-2</v>
      </c>
      <c r="F34">
        <v>0.18220900000000001</v>
      </c>
      <c r="G34">
        <v>12.461</v>
      </c>
      <c r="H34">
        <v>3.1699999999999999E-2</v>
      </c>
      <c r="I34">
        <v>1.9462999999999999</v>
      </c>
      <c r="J34">
        <v>2.2536999999999998</v>
      </c>
      <c r="K34">
        <v>61.482999999999997</v>
      </c>
      <c r="L34">
        <v>0.48599999999999999</v>
      </c>
      <c r="M34">
        <v>0.37709999999999999</v>
      </c>
    </row>
    <row r="35" spans="1:13" x14ac:dyDescent="0.3">
      <c r="A35" t="s">
        <v>34</v>
      </c>
      <c r="B35">
        <v>48.47</v>
      </c>
      <c r="C35">
        <v>2</v>
      </c>
      <c r="D35">
        <v>0</v>
      </c>
      <c r="E35">
        <v>3.2895000000000001E-2</v>
      </c>
      <c r="F35">
        <v>0.17584</v>
      </c>
      <c r="G35">
        <v>10.872</v>
      </c>
      <c r="H35">
        <v>2.6700000000000002E-2</v>
      </c>
      <c r="I35">
        <v>1.1265000000000001</v>
      </c>
      <c r="J35">
        <v>1.4829000000000001</v>
      </c>
      <c r="K35">
        <v>31.741</v>
      </c>
      <c r="L35">
        <v>0.89690000000000003</v>
      </c>
      <c r="M35">
        <v>0.15870000000000001</v>
      </c>
    </row>
    <row r="36" spans="1:13" x14ac:dyDescent="0.3">
      <c r="A36" t="s">
        <v>35</v>
      </c>
      <c r="B36">
        <v>83.92</v>
      </c>
      <c r="C36">
        <v>1</v>
      </c>
      <c r="D36">
        <v>0.166271</v>
      </c>
      <c r="E36">
        <v>0</v>
      </c>
      <c r="F36">
        <v>0.26161000000000001</v>
      </c>
      <c r="G36">
        <v>17.283000000000001</v>
      </c>
      <c r="H36">
        <v>4.48E-2</v>
      </c>
      <c r="I36">
        <v>2.4933999999999998</v>
      </c>
      <c r="J36">
        <v>2.7458999999999998</v>
      </c>
      <c r="K36">
        <v>88.831999999999994</v>
      </c>
      <c r="L36">
        <v>0.81169999999999998</v>
      </c>
      <c r="M36">
        <v>0.26769999999999999</v>
      </c>
    </row>
    <row r="37" spans="1:13" x14ac:dyDescent="0.3">
      <c r="A37" t="s">
        <v>36</v>
      </c>
      <c r="B37">
        <v>119.38</v>
      </c>
      <c r="C37">
        <v>0</v>
      </c>
      <c r="D37">
        <v>0.13935900000000001</v>
      </c>
      <c r="E37">
        <v>-0.10371</v>
      </c>
      <c r="F37">
        <v>0.16400000000000001</v>
      </c>
      <c r="G37">
        <v>20.707000000000001</v>
      </c>
      <c r="H37">
        <v>6.8500000000000005E-2</v>
      </c>
      <c r="I37">
        <v>4.2831999999999999</v>
      </c>
      <c r="J37">
        <v>3.9150999999999998</v>
      </c>
      <c r="K37">
        <v>349.97800000000001</v>
      </c>
      <c r="L37">
        <v>1.2609999999999999</v>
      </c>
      <c r="M37">
        <v>-9.4000000000000004E-3</v>
      </c>
    </row>
    <row r="38" spans="1:13" x14ac:dyDescent="0.3">
      <c r="A38" t="s">
        <v>37</v>
      </c>
      <c r="B38">
        <v>47.46</v>
      </c>
      <c r="C38">
        <v>2</v>
      </c>
      <c r="D38">
        <v>0</v>
      </c>
      <c r="E38">
        <v>-6.3719999999999999E-2</v>
      </c>
      <c r="F38">
        <v>0.118214</v>
      </c>
      <c r="G38">
        <v>10.183999999999999</v>
      </c>
      <c r="H38">
        <v>2.58E-2</v>
      </c>
      <c r="I38">
        <v>1.9911000000000001</v>
      </c>
      <c r="J38">
        <v>1.6649</v>
      </c>
      <c r="K38">
        <v>65.188999999999993</v>
      </c>
      <c r="L38">
        <v>0.80810000000000004</v>
      </c>
      <c r="M38">
        <v>0.18920000000000001</v>
      </c>
    </row>
    <row r="39" spans="1:13" x14ac:dyDescent="0.3">
      <c r="A39" t="s">
        <v>38</v>
      </c>
      <c r="B39">
        <v>60.03</v>
      </c>
      <c r="C39">
        <v>1</v>
      </c>
      <c r="D39">
        <v>0</v>
      </c>
      <c r="E39">
        <v>0.17829100000000001</v>
      </c>
      <c r="F39">
        <v>0.75522100000000003</v>
      </c>
      <c r="G39">
        <v>29.545999999999999</v>
      </c>
      <c r="H39">
        <v>3.3000000000000002E-2</v>
      </c>
      <c r="I39">
        <v>2.7999000000000001</v>
      </c>
      <c r="J39">
        <v>3.7227000000000001</v>
      </c>
      <c r="K39">
        <v>116.33199999999999</v>
      </c>
      <c r="L39">
        <v>-0.33300000000000002</v>
      </c>
      <c r="M39">
        <v>8.6900000000000005E-2</v>
      </c>
    </row>
    <row r="40" spans="1:13" x14ac:dyDescent="0.3">
      <c r="A40" t="s">
        <v>39</v>
      </c>
      <c r="B40">
        <v>59.02</v>
      </c>
      <c r="C40">
        <v>2</v>
      </c>
      <c r="D40">
        <v>0</v>
      </c>
      <c r="E40">
        <v>0.19629099999999999</v>
      </c>
      <c r="F40">
        <v>0.66669900000000004</v>
      </c>
      <c r="G40">
        <v>27.902000000000001</v>
      </c>
      <c r="H40">
        <v>2.4899999999999999E-2</v>
      </c>
      <c r="I40">
        <v>0.85389999999999999</v>
      </c>
      <c r="J40">
        <v>2.8721000000000001</v>
      </c>
      <c r="K40">
        <v>80.927999999999997</v>
      </c>
      <c r="L40">
        <v>-9.8599999999999993E-2</v>
      </c>
      <c r="M40">
        <v>0.63949999999999996</v>
      </c>
    </row>
    <row r="41" spans="1:13" x14ac:dyDescent="0.3">
      <c r="A41" t="s">
        <v>40</v>
      </c>
      <c r="B41">
        <v>47.1</v>
      </c>
      <c r="C41">
        <v>1</v>
      </c>
      <c r="D41">
        <v>0</v>
      </c>
      <c r="E41">
        <v>0.112291</v>
      </c>
      <c r="F41">
        <v>0.163076</v>
      </c>
      <c r="G41">
        <v>15.109</v>
      </c>
      <c r="H41">
        <v>3.4099999999999998E-2</v>
      </c>
      <c r="I41">
        <v>2.1850999999999998</v>
      </c>
      <c r="J41">
        <v>2.5878999999999999</v>
      </c>
      <c r="K41">
        <v>66.474000000000004</v>
      </c>
      <c r="L41">
        <v>0.31929999999999997</v>
      </c>
      <c r="M41">
        <v>0.35949999999999999</v>
      </c>
    </row>
    <row r="42" spans="1:13" x14ac:dyDescent="0.3">
      <c r="A42" t="s">
        <v>41</v>
      </c>
      <c r="B42">
        <v>126.9</v>
      </c>
      <c r="C42">
        <v>1</v>
      </c>
      <c r="D42">
        <v>0</v>
      </c>
      <c r="E42">
        <v>1.8577E-2</v>
      </c>
      <c r="F42">
        <v>0.19669</v>
      </c>
      <c r="G42">
        <v>14.364000000000001</v>
      </c>
      <c r="H42">
        <v>2.46E-2</v>
      </c>
      <c r="I42">
        <v>2.3997999999999999</v>
      </c>
      <c r="J42">
        <v>2.6522000000000001</v>
      </c>
      <c r="K42">
        <v>0.53990000000000005</v>
      </c>
      <c r="L42">
        <v>0.43640000000000001</v>
      </c>
    </row>
    <row r="43" spans="1:13" x14ac:dyDescent="0.3">
      <c r="A43" t="s">
        <v>42</v>
      </c>
      <c r="B43">
        <v>79.900000000000006</v>
      </c>
      <c r="C43">
        <v>1</v>
      </c>
      <c r="D43">
        <v>1.7961999999999999E-2</v>
      </c>
      <c r="E43">
        <v>4.6439999999999997E-3</v>
      </c>
      <c r="F43">
        <v>0.176422</v>
      </c>
      <c r="G43">
        <v>9.8079999999999998</v>
      </c>
      <c r="H43">
        <v>2.1299999999999999E-2</v>
      </c>
      <c r="I43">
        <v>2.0415999999999999</v>
      </c>
      <c r="J43">
        <v>2.0280999999999998</v>
      </c>
      <c r="K43">
        <v>72.852000000000004</v>
      </c>
      <c r="L43">
        <v>0.29709999999999998</v>
      </c>
      <c r="M43">
        <v>0.43519999999999998</v>
      </c>
    </row>
    <row r="44" spans="1:13" x14ac:dyDescent="0.3">
      <c r="A44" t="s">
        <v>43</v>
      </c>
      <c r="B44">
        <v>31.01</v>
      </c>
      <c r="C44">
        <v>2</v>
      </c>
      <c r="D44">
        <v>0</v>
      </c>
      <c r="E44">
        <v>0</v>
      </c>
      <c r="F44">
        <v>4.0432999999999997E-2</v>
      </c>
      <c r="G44">
        <v>4.3099999999999996</v>
      </c>
      <c r="H44">
        <v>1.67E-2</v>
      </c>
      <c r="I44">
        <v>0.92159999999999997</v>
      </c>
      <c r="J44">
        <v>0.68300000000000005</v>
      </c>
      <c r="K44">
        <v>0.30640000000000001</v>
      </c>
      <c r="L44">
        <v>0.28029999999999999</v>
      </c>
    </row>
    <row r="45" spans="1:13" x14ac:dyDescent="0.3">
      <c r="A45" t="s">
        <v>44</v>
      </c>
      <c r="B45">
        <v>46.09</v>
      </c>
      <c r="C45">
        <v>2</v>
      </c>
      <c r="D45">
        <v>0</v>
      </c>
      <c r="E45">
        <v>0.19629099999999999</v>
      </c>
      <c r="F45">
        <v>0.31164199999999997</v>
      </c>
      <c r="G45">
        <v>15.753</v>
      </c>
      <c r="H45">
        <v>2.9399999999999999E-2</v>
      </c>
      <c r="I45">
        <v>0.8881</v>
      </c>
      <c r="J45">
        <v>1.9548000000000001</v>
      </c>
      <c r="K45">
        <v>0.56399999999999995</v>
      </c>
      <c r="L45">
        <v>0.38700000000000001</v>
      </c>
    </row>
    <row r="46" spans="1:13" x14ac:dyDescent="0.3">
      <c r="A46" t="s">
        <v>45</v>
      </c>
      <c r="B46">
        <v>78.13</v>
      </c>
      <c r="C46">
        <v>0</v>
      </c>
      <c r="D46">
        <v>-1.0640999999999999E-2</v>
      </c>
      <c r="E46">
        <v>0.75629000000000002</v>
      </c>
      <c r="F46">
        <v>1.4139999999999999</v>
      </c>
      <c r="G46">
        <v>42.453000000000003</v>
      </c>
      <c r="H46">
        <v>5.8900000000000001E-2</v>
      </c>
      <c r="I46">
        <v>7.5656999999999996</v>
      </c>
      <c r="J46">
        <v>6.6058000000000003</v>
      </c>
      <c r="K46">
        <v>203.52799999999999</v>
      </c>
      <c r="L46">
        <v>-2.1019999999999999</v>
      </c>
      <c r="M46">
        <v>-1.3308</v>
      </c>
    </row>
    <row r="47" spans="1:13" x14ac:dyDescent="0.3">
      <c r="A47" t="s">
        <v>46</v>
      </c>
      <c r="B47">
        <v>59.07</v>
      </c>
      <c r="C47">
        <v>0</v>
      </c>
      <c r="D47">
        <v>0.38935900000000001</v>
      </c>
      <c r="E47">
        <v>0.42629</v>
      </c>
      <c r="F47">
        <v>0.974325</v>
      </c>
      <c r="G47">
        <v>43.966999999999999</v>
      </c>
      <c r="H47">
        <v>4.3799999999999999E-2</v>
      </c>
      <c r="I47">
        <v>6.4675000000000002</v>
      </c>
      <c r="J47">
        <v>6.4340000000000002</v>
      </c>
      <c r="K47">
        <v>233.97800000000001</v>
      </c>
      <c r="L47">
        <v>-1.6120000000000001</v>
      </c>
      <c r="M47">
        <v>-0.86240000000000006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B0C1-6360-44EA-9A4F-2B8040C6BF12}">
  <dimension ref="A1:BD17"/>
  <sheetViews>
    <sheetView workbookViewId="0">
      <pane xSplit="1" topLeftCell="B1" activePane="topRight" state="frozen"/>
      <selection pane="topRight" activeCell="AH1" sqref="AH1:AH1048576"/>
    </sheetView>
  </sheetViews>
  <sheetFormatPr defaultRowHeight="14.4" x14ac:dyDescent="0.3"/>
  <cols>
    <col min="1" max="1" width="35.109375" bestFit="1" customWidth="1"/>
  </cols>
  <sheetData>
    <row r="1" spans="1:56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</row>
    <row r="2" spans="1:56" x14ac:dyDescent="0.3"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" t="s">
        <v>15</v>
      </c>
      <c r="Q2" s="15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5" t="s">
        <v>30</v>
      </c>
      <c r="AF2" s="12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2" t="s">
        <v>36</v>
      </c>
      <c r="AL2" s="15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5" t="s">
        <v>43</v>
      </c>
      <c r="AS2" s="1" t="s">
        <v>44</v>
      </c>
      <c r="AT2" s="12" t="s">
        <v>45</v>
      </c>
      <c r="AU2" s="12" t="s">
        <v>46</v>
      </c>
      <c r="AV2" s="8" t="s">
        <v>393</v>
      </c>
      <c r="AW2" s="8" t="s">
        <v>394</v>
      </c>
      <c r="AX2" s="8" t="s">
        <v>395</v>
      </c>
      <c r="AY2" s="8" t="s">
        <v>396</v>
      </c>
      <c r="AZ2" s="8" t="s">
        <v>477</v>
      </c>
      <c r="BA2" s="8" t="s">
        <v>478</v>
      </c>
      <c r="BB2" s="8" t="s">
        <v>479</v>
      </c>
      <c r="BC2" s="8" t="s">
        <v>406</v>
      </c>
      <c r="BD2" s="8" t="s">
        <v>397</v>
      </c>
    </row>
    <row r="3" spans="1:56" x14ac:dyDescent="0.3">
      <c r="A3" s="7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8" t="s">
        <v>393</v>
      </c>
      <c r="AW3" s="8" t="s">
        <v>394</v>
      </c>
      <c r="AX3" s="8" t="s">
        <v>395</v>
      </c>
      <c r="AY3" s="8" t="s">
        <v>396</v>
      </c>
      <c r="AZ3" s="8" t="s">
        <v>477</v>
      </c>
      <c r="BA3" s="8" t="s">
        <v>478</v>
      </c>
      <c r="BB3" s="8" t="s">
        <v>479</v>
      </c>
      <c r="BC3" s="8" t="s">
        <v>406</v>
      </c>
    </row>
    <row r="4" spans="1:56" x14ac:dyDescent="0.3">
      <c r="A4" t="s">
        <v>571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1</v>
      </c>
    </row>
    <row r="5" spans="1:56" x14ac:dyDescent="0.3">
      <c r="A5" t="s">
        <v>572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</row>
    <row r="6" spans="1:56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</row>
    <row r="7" spans="1:56" x14ac:dyDescent="0.3">
      <c r="A7" s="5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6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</row>
    <row r="10" spans="1:56" x14ac:dyDescent="0.3">
      <c r="A10" s="5" t="s">
        <v>54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2" spans="1:56" x14ac:dyDescent="0.3">
      <c r="B12">
        <v>7</v>
      </c>
      <c r="C12">
        <v>3</v>
      </c>
      <c r="D12">
        <v>3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7</v>
      </c>
      <c r="L12">
        <v>3</v>
      </c>
      <c r="M12">
        <v>7</v>
      </c>
      <c r="N12">
        <v>1</v>
      </c>
      <c r="O12">
        <v>1</v>
      </c>
      <c r="P12">
        <v>1</v>
      </c>
      <c r="Q12">
        <v>2.1244999999999998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2.4557000000000002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3.9903200000000001</v>
      </c>
      <c r="AM12">
        <v>2</v>
      </c>
      <c r="AN12">
        <v>1</v>
      </c>
      <c r="AO12">
        <v>0</v>
      </c>
      <c r="AP12">
        <v>0</v>
      </c>
      <c r="AQ12">
        <v>2</v>
      </c>
      <c r="AR12">
        <v>6.1062599999999998</v>
      </c>
      <c r="AS12">
        <v>0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</row>
    <row r="14" spans="1:5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7" spans="1:55" x14ac:dyDescent="0.3">
      <c r="A17" t="s">
        <v>575</v>
      </c>
      <c r="B17">
        <v>3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Menschutkin_full_design_space</vt:lpstr>
      <vt:lpstr>bounds_on_optVar</vt:lpstr>
      <vt:lpstr>bounds_on_optVar_raw</vt:lpstr>
      <vt:lpstr>structure_based_constraints_raw</vt:lpstr>
      <vt:lpstr>str_ineq_const_toFormat</vt:lpstr>
      <vt:lpstr>str_eq_const_toFormat</vt:lpstr>
      <vt:lpstr>group_properties_formatted</vt:lpstr>
      <vt:lpstr>group_properties_raw</vt:lpstr>
      <vt:lpstr>middle_analysis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Mengjia Zhu</dc:creator>
  <cp:lastModifiedBy>Zhu, Mengjia</cp:lastModifiedBy>
  <dcterms:created xsi:type="dcterms:W3CDTF">2023-08-30T20:01:29Z</dcterms:created>
  <dcterms:modified xsi:type="dcterms:W3CDTF">2023-09-27T21:21:57Z</dcterms:modified>
</cp:coreProperties>
</file>