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VICTUS\Documents\Desktop Files\Hospital_Patient_Flow_And_Clinical_Analytics_Dashboard_System\"/>
    </mc:Choice>
  </mc:AlternateContent>
  <xr:revisionPtr revIDLastSave="0" documentId="13_ncr:1_{BFC31B40-8DBE-4EC5-9DC9-7206E9E32E77}" xr6:coauthVersionLast="47" xr6:coauthVersionMax="47" xr10:uidLastSave="{00000000-0000-0000-0000-000000000000}"/>
  <bookViews>
    <workbookView xWindow="-108" yWindow="-108" windowWidth="23256" windowHeight="12456" xr2:uid="{924EC3C5-8EC7-4551-B10B-11DC46236061}"/>
  </bookViews>
  <sheets>
    <sheet name="Dashboard" sheetId="1" r:id="rId1"/>
    <sheet name="Analysis" sheetId="2" state="hidden" r:id="rId2"/>
    <sheet name="Color choices" sheetId="3" state="hidden" r:id="rId3"/>
    <sheet name="Notes" sheetId="4" state="hidden" r:id="rId4"/>
  </sheets>
  <definedNames>
    <definedName name="Slicer_AgeGroup">#N/A</definedName>
    <definedName name="Slicer_BloodGroup">#N/A</definedName>
    <definedName name="Slicer_Gender">#N/A</definedName>
    <definedName name="Slicer_Month_Short">#N/A</definedName>
  </definedNames>
  <calcPr calcId="191029"/>
  <pivotCaches>
    <pivotCache cacheId="3526" r:id="rId5"/>
    <pivotCache cacheId="3529" r:id="rId6"/>
    <pivotCache cacheId="3532" r:id="rId7"/>
    <pivotCache cacheId="3535" r:id="rId8"/>
    <pivotCache cacheId="3538" r:id="rId9"/>
    <pivotCache cacheId="3541" r:id="rId10"/>
    <pivotCache cacheId="3544" r:id="rId11"/>
    <pivotCache cacheId="3547" r:id="rId12"/>
    <pivotCache cacheId="3550" r:id="rId13"/>
    <pivotCache cacheId="3553" r:id="rId14"/>
    <pivotCache cacheId="3556" r:id="rId15"/>
    <pivotCache cacheId="3559" r:id="rId16"/>
    <pivotCache cacheId="3562" r:id="rId17"/>
    <pivotCache cacheId="3565" r:id="rId18"/>
    <pivotCache cacheId="3568" r:id="rId19"/>
    <pivotCache cacheId="3571" r:id="rId20"/>
    <pivotCache cacheId="3574" r:id="rId21"/>
  </pivotCaches>
  <extLst>
    <ext xmlns:x14="http://schemas.microsoft.com/office/spreadsheetml/2009/9/main" uri="{876F7934-8845-4945-9796-88D515C7AA90}">
      <x14:pivotCaches>
        <pivotCache cacheId="17"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atients_84256028-0081-48fe-b9c1-17b06b3a0b53" name="dim_patients" connection="Query - dim_patients"/>
          <x15:modelTable id="fact_diagnoses_f42e6f56-59e7-40d7-bcf3-ebbc938e9608" name="fact_diagnoses" connection="Query - fact_diagnoses"/>
          <x15:modelTable id="fact_encounters_e07c86b2-9cd1-47b3-9363-8eab370695d1" name="fact_encounters" connection="Query - fact_encounters"/>
          <x15:modelTable id="fact_medications_e8d73084-419e-4cf2-8660-34f10c57f437" name="fact_medications" connection="Query - fact_medications"/>
          <x15:modelTable id="DimDate_660409f8-599f-4843-828e-44416eeea489" name="DimDate" connection="Query - DimDate"/>
        </x15:modelTables>
        <x15:modelRelationships>
          <x15:modelRelationship fromTable="fact_diagnoses" fromColumn="EncounterID" toTable="fact_encounters" toColumn="EncounterID"/>
          <x15:modelRelationship fromTable="fact_encounters" fromColumn="PatientID" toTable="dim_patients" toColumn="PatientID"/>
          <x15:modelRelationship fromTable="fact_encounters" fromColumn="AdmissionDate" toTable="DimDate" toColumn="Date"/>
          <x15:modelRelationship fromTable="fact_medications" fromColumn="EncounterID" toTable="fact_encounters" toColumn="Encount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2" l="1"/>
  <c r="C37" i="2"/>
  <c r="C28" i="2"/>
  <c r="C22" i="2"/>
  <c r="C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D15DA3-F40C-403F-8CA0-D5FF8CD78FF5}" name="Query - dim_patients" description="Connection to the 'dim_patients' query in the workbook." type="100" refreshedVersion="8" minRefreshableVersion="5">
    <extLst>
      <ext xmlns:x15="http://schemas.microsoft.com/office/spreadsheetml/2010/11/main" uri="{DE250136-89BD-433C-8126-D09CA5730AF9}">
        <x15:connection id="92880209-43b2-4b4c-afb4-cfa42fd3cb16"/>
      </ext>
    </extLst>
  </connection>
  <connection id="2" xr16:uid="{1E974D51-311F-4BE0-BC31-F1490614548A}" name="Query - DimDate" description="Connection to the 'DimDate' query in the workbook." type="100" refreshedVersion="8" minRefreshableVersion="5">
    <extLst>
      <ext xmlns:x15="http://schemas.microsoft.com/office/spreadsheetml/2010/11/main" uri="{DE250136-89BD-433C-8126-D09CA5730AF9}">
        <x15:connection id="4bc4a488-e09f-43f7-bf52-b70588c2818c"/>
      </ext>
    </extLst>
  </connection>
  <connection id="3" xr16:uid="{11A2A0BD-AC11-4923-B5E7-CE48E3046136}" name="Query - fact_diagnoses" description="Connection to the 'fact_diagnoses' query in the workbook." type="100" refreshedVersion="8" minRefreshableVersion="5">
    <extLst>
      <ext xmlns:x15="http://schemas.microsoft.com/office/spreadsheetml/2010/11/main" uri="{DE250136-89BD-433C-8126-D09CA5730AF9}">
        <x15:connection id="549ab8d4-6dfc-4221-a36f-ed4820f75a73"/>
      </ext>
    </extLst>
  </connection>
  <connection id="4" xr16:uid="{43B41BB4-7181-4815-BB94-773955A6B2AD}" name="Query - fact_encounters" description="Connection to the 'fact_encounters' query in the workbook." type="100" refreshedVersion="8" minRefreshableVersion="5">
    <extLst>
      <ext xmlns:x15="http://schemas.microsoft.com/office/spreadsheetml/2010/11/main" uri="{DE250136-89BD-433C-8126-D09CA5730AF9}">
        <x15:connection id="5316aefa-dbed-49fe-843d-73776e09fda3"/>
      </ext>
    </extLst>
  </connection>
  <connection id="5" xr16:uid="{8F87E1EE-3D62-4AE6-ACAB-B38CFAF81001}" name="Query - fact_medications" description="Connection to the 'fact_medications' query in the workbook." type="100" refreshedVersion="8" minRefreshableVersion="5">
    <extLst>
      <ext xmlns:x15="http://schemas.microsoft.com/office/spreadsheetml/2010/11/main" uri="{DE250136-89BD-433C-8126-D09CA5730AF9}">
        <x15:connection id="e5f4cea7-6eb5-4112-8173-902c21a7405e"/>
      </ext>
    </extLst>
  </connection>
  <connection id="6" xr16:uid="{7A256D5C-A69E-4D3A-AE4E-B821F555695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<sst xmlns="http://schemas.openxmlformats.org/spreadsheetml/2006/main" count="85" uniqueCount="77">
  <si>
    <t>Total Admissions</t>
  </si>
  <si>
    <t>Admissions YTD</t>
  </si>
  <si>
    <t>Rolling 30-Day Admissions</t>
  </si>
  <si>
    <t>Admissions PY</t>
  </si>
  <si>
    <t>Total Encounters</t>
  </si>
  <si>
    <t>Unique Patients</t>
  </si>
  <si>
    <t>Total Billing</t>
  </si>
  <si>
    <t>Avg Billing per Encounter</t>
  </si>
  <si>
    <t>Avg Length of Stay</t>
  </si>
  <si>
    <t>Patients with Multiple Encounters</t>
  </si>
  <si>
    <t>Emergency Encounters</t>
  </si>
  <si>
    <t>Emergency Share %</t>
  </si>
  <si>
    <t>Colors Used</t>
  </si>
  <si>
    <t>For Background</t>
  </si>
  <si>
    <t>#04708D</t>
  </si>
  <si>
    <t>#0B1B2B</t>
  </si>
  <si>
    <t>#071D39</t>
  </si>
  <si>
    <t>#0057B8</t>
  </si>
  <si>
    <t>#FFB400</t>
  </si>
  <si>
    <t>#F4F7FA</t>
  </si>
  <si>
    <t>Primary Dark / Structure: Dark Navy for header banners and card backgrounds.</t>
  </si>
  <si>
    <t>Primary Accent / Brand: Electric Blue or primary cards, selected states, and main trend lines</t>
  </si>
  <si>
    <t>Secondary Accent / Highlights: Amber Gold or Soft Teal for callouts, warnings, or highlighting key metrics.</t>
  </si>
  <si>
    <t>Canvas / Background: Very Light Ice Blue/Gray or the workbook background behind your shapes to give charts a "floating card" effect</t>
  </si>
  <si>
    <t>#C2E2F5</t>
  </si>
  <si>
    <t>#3DD7E8</t>
  </si>
  <si>
    <t>Row Labels</t>
  </si>
  <si>
    <t>0-19</t>
  </si>
  <si>
    <t>20-29</t>
  </si>
  <si>
    <t>30-39</t>
  </si>
  <si>
    <t>40-49</t>
  </si>
  <si>
    <t>50-59</t>
  </si>
  <si>
    <t>60-69</t>
  </si>
  <si>
    <t>70-79</t>
  </si>
  <si>
    <t>80-89</t>
  </si>
  <si>
    <t>Arthritis Count</t>
  </si>
  <si>
    <t>Cancer Count</t>
  </si>
  <si>
    <t>Hypertension Count</t>
  </si>
  <si>
    <t>Aspirin</t>
  </si>
  <si>
    <t>Ibuprofen</t>
  </si>
  <si>
    <t>Lipitor</t>
  </si>
  <si>
    <t>Paracetamol</t>
  </si>
  <si>
    <t>Penicillin</t>
  </si>
  <si>
    <t>Total Medications Dispensed</t>
  </si>
  <si>
    <t>Elective</t>
  </si>
  <si>
    <t>Emergency</t>
  </si>
  <si>
    <t>Urgent</t>
  </si>
  <si>
    <t>Base Accent</t>
  </si>
  <si>
    <t>Balance Count</t>
  </si>
  <si>
    <t>Aug</t>
  </si>
  <si>
    <t>Dec</t>
  </si>
  <si>
    <t>Jul</t>
  </si>
  <si>
    <t>Jun</t>
  </si>
  <si>
    <t>May</t>
  </si>
  <si>
    <t>Nov</t>
  </si>
  <si>
    <t>Oct</t>
  </si>
  <si>
    <t>Sep</t>
  </si>
  <si>
    <t>Arthritis</t>
  </si>
  <si>
    <t>Asthma</t>
  </si>
  <si>
    <t>Cancer</t>
  </si>
  <si>
    <t>Diabetes</t>
  </si>
  <si>
    <t>Hypertension</t>
  </si>
  <si>
    <t>Obesity</t>
  </si>
  <si>
    <t>Column Labels</t>
  </si>
  <si>
    <t>Female</t>
  </si>
  <si>
    <t>Male</t>
  </si>
  <si>
    <t>Total Diagnoses</t>
  </si>
  <si>
    <t>NOTES</t>
  </si>
  <si>
    <t>2. The Dashboard sheet is Protected with password, except the slicers. And the slicers are also protected for not move and resized with cells</t>
  </si>
  <si>
    <t>3. The Analysis Sheet (The sheet that consists of the pivot tables) is Protected with password and Hidden</t>
  </si>
  <si>
    <t>Count of EncounterID</t>
  </si>
  <si>
    <t>1. To Filter More than one month, First Click on one of the months you need to select, the Press SHIFT + Select all the monnths you need to display</t>
  </si>
  <si>
    <t>Jan</t>
  </si>
  <si>
    <t>Feb</t>
  </si>
  <si>
    <t>Mar</t>
  </si>
  <si>
    <t>Apr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</si>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</sst>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
  </numFmts>
  <fonts count="3" x14ac:knownFonts="1">
    <font>
      <sz val="11"/>
      <color theme="1"/>
      <name val="Aptos Narrow"/>
      <family val="2"/>
      <scheme val="minor"/>
    </font>
    <font>
      <b/>
      <sz val="26"/>
      <color theme="1"/>
      <name val="Aptos Narrow"/>
      <family val="2"/>
      <scheme val="minor"/>
    </font>
    <font>
      <b/>
      <sz val="22"/>
      <color theme="1"/>
      <name val="Aptos Narrow"/>
      <family val="2"/>
      <scheme val="minor"/>
    </font>
  </fonts>
  <fills count="9">
    <fill>
      <patternFill patternType="none"/>
    </fill>
    <fill>
      <patternFill patternType="gray125"/>
    </fill>
    <fill>
      <patternFill patternType="solid">
        <fgColor rgb="FF04708D"/>
        <bgColor indexed="64"/>
      </patternFill>
    </fill>
    <fill>
      <patternFill patternType="solid">
        <fgColor rgb="FF0B1B2B"/>
        <bgColor indexed="64"/>
      </patternFill>
    </fill>
    <fill>
      <patternFill patternType="solid">
        <fgColor rgb="FF071D39"/>
        <bgColor indexed="64"/>
      </patternFill>
    </fill>
    <fill>
      <patternFill patternType="solid">
        <fgColor rgb="FF0057B8"/>
        <bgColor indexed="64"/>
      </patternFill>
    </fill>
    <fill>
      <patternFill patternType="solid">
        <fgColor rgb="FFFFB400"/>
        <bgColor indexed="64"/>
      </patternFill>
    </fill>
    <fill>
      <patternFill patternType="solid">
        <fgColor rgb="FFF4F7FA"/>
        <bgColor indexed="64"/>
      </patternFill>
    </fill>
    <fill>
      <patternFill patternType="solid">
        <fgColor rgb="FFC2E2F5"/>
        <bgColor indexed="64"/>
      </patternFill>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165" fontId="0" fillId="0" borderId="0" xfId="0" applyNumberFormat="1"/>
    <xf numFmtId="10" fontId="0" fillId="0" borderId="0" xfId="0" applyNumberFormat="1"/>
    <xf numFmtId="0" fontId="2" fillId="0" borderId="0" xfId="0" applyFont="1"/>
    <xf numFmtId="0" fontId="1" fillId="0" borderId="0" xfId="0" applyFont="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3DD7E8"/>
      <color rgb="FF0062B1"/>
      <color rgb="FFC2E2F5"/>
      <color rgb="FF0A4354"/>
      <color rgb="FF116982"/>
      <color rgb="FF0B4F6C"/>
      <color rgb="FF009EE3"/>
      <color rgb="FF17C8CB"/>
      <color rgb="FF0057B8"/>
      <color rgb="FF0470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7.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tyles" Target="styles.xml"/><Relationship Id="rId11" Type="http://schemas.openxmlformats.org/officeDocument/2006/relationships/pivotCacheDefinition" Target="pivotCache/pivotCacheDefinition7.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pivotCacheDefinition" Target="pivotCache/pivotCacheDefinition1.xml"/><Relationship Id="rId61" Type="http://schemas.openxmlformats.org/officeDocument/2006/relationships/customXml" Target="../customXml/item29.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4.xml"/><Relationship Id="rId51" Type="http://schemas.openxmlformats.org/officeDocument/2006/relationships/customXml" Target="../customXml/item19.xml"/><Relationship Id="rId72"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6.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6.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3.xml"/><Relationship Id="rId71"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[Hospital_Patient_Flow_And_Clinical_Analytics_Dashboard.xlsx]Analysis!PivotTable18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CONDITION</a:t>
            </a:r>
            <a:r>
              <a:rPr lang="en-US" sz="1100" b="1" baseline="0">
                <a:solidFill>
                  <a:schemeClr val="tx1"/>
                </a:solidFill>
              </a:rPr>
              <a:t> BY GENDER</a:t>
            </a:r>
            <a:endParaRPr lang="en-US" sz="1100" b="1">
              <a:solidFill>
                <a:schemeClr val="tx1"/>
              </a:solidFill>
            </a:endParaRPr>
          </a:p>
        </c:rich>
      </c:tx>
      <c:layout>
        <c:manualLayout>
          <c:xMode val="edge"/>
          <c:yMode val="edge"/>
          <c:x val="0.23451704545454549"/>
          <c:y val="1.4184397163120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B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0814244810309"/>
          <c:y val="0.25727257497068184"/>
          <c:w val="0.80140852421856357"/>
          <c:h val="0.37025632434243583"/>
        </c:manualLayout>
      </c:layout>
      <c:barChart>
        <c:barDir val="col"/>
        <c:grouping val="stacked"/>
        <c:varyColors val="0"/>
        <c:ser>
          <c:idx val="0"/>
          <c:order val="0"/>
          <c:tx>
            <c:strRef>
              <c:f>Analysis!$Y$26:$Y$27</c:f>
              <c:strCache>
                <c:ptCount val="1"/>
                <c:pt idx="0">
                  <c:v>Female</c:v>
                </c:pt>
              </c:strCache>
            </c:strRef>
          </c:tx>
          <c:spPr>
            <a:solidFill>
              <a:srgbClr val="009EE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Analysis!$X$28:$X$33</c:f>
              <c:strCache>
                <c:ptCount val="6"/>
                <c:pt idx="0">
                  <c:v>Arthritis</c:v>
                </c:pt>
                <c:pt idx="1">
                  <c:v>Asthma</c:v>
                </c:pt>
                <c:pt idx="2">
                  <c:v>Cancer</c:v>
                </c:pt>
                <c:pt idx="3">
                  <c:v>Diabetes</c:v>
                </c:pt>
                <c:pt idx="4">
                  <c:v>Hypertension</c:v>
                </c:pt>
                <c:pt idx="5">
                  <c:v>Obesity</c:v>
                </c:pt>
              </c:strCache>
            </c:strRef>
          </c:cat>
          <c:val>
            <c:numRef>
              <c:f>Analysis!$Y$28:$Y$33</c:f>
              <c:numCache>
                <c:formatCode>General</c:formatCode>
                <c:ptCount val="6"/>
                <c:pt idx="0">
                  <c:v>252</c:v>
                </c:pt>
                <c:pt idx="1">
                  <c:v>303</c:v>
                </c:pt>
                <c:pt idx="2">
                  <c:v>290</c:v>
                </c:pt>
                <c:pt idx="3">
                  <c:v>256</c:v>
                </c:pt>
                <c:pt idx="4">
                  <c:v>286</c:v>
                </c:pt>
                <c:pt idx="5">
                  <c:v>283</c:v>
                </c:pt>
              </c:numCache>
            </c:numRef>
          </c:val>
          <c:extLst>
            <c:ext xmlns:c16="http://schemas.microsoft.com/office/drawing/2014/chart" uri="{C3380CC4-5D6E-409C-BE32-E72D297353CC}">
              <c16:uniqueId val="{00000002-2872-458F-A6CD-8A9B66F53337}"/>
            </c:ext>
          </c:extLst>
        </c:ser>
        <c:ser>
          <c:idx val="1"/>
          <c:order val="1"/>
          <c:tx>
            <c:strRef>
              <c:f>Analysis!$Z$26:$Z$27</c:f>
              <c:strCache>
                <c:ptCount val="1"/>
                <c:pt idx="0">
                  <c:v>Male</c:v>
                </c:pt>
              </c:strCache>
            </c:strRef>
          </c:tx>
          <c:spPr>
            <a:solidFill>
              <a:srgbClr val="0B4F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Analysis!$X$28:$X$33</c:f>
              <c:strCache>
                <c:ptCount val="6"/>
                <c:pt idx="0">
                  <c:v>Arthritis</c:v>
                </c:pt>
                <c:pt idx="1">
                  <c:v>Asthma</c:v>
                </c:pt>
                <c:pt idx="2">
                  <c:v>Cancer</c:v>
                </c:pt>
                <c:pt idx="3">
                  <c:v>Diabetes</c:v>
                </c:pt>
                <c:pt idx="4">
                  <c:v>Hypertension</c:v>
                </c:pt>
                <c:pt idx="5">
                  <c:v>Obesity</c:v>
                </c:pt>
              </c:strCache>
            </c:strRef>
          </c:cat>
          <c:val>
            <c:numRef>
              <c:f>Analysis!$Z$28:$Z$33</c:f>
              <c:numCache>
                <c:formatCode>General</c:formatCode>
                <c:ptCount val="6"/>
                <c:pt idx="0">
                  <c:v>264</c:v>
                </c:pt>
                <c:pt idx="1">
                  <c:v>255</c:v>
                </c:pt>
                <c:pt idx="2">
                  <c:v>262</c:v>
                </c:pt>
                <c:pt idx="3">
                  <c:v>278</c:v>
                </c:pt>
                <c:pt idx="4">
                  <c:v>249</c:v>
                </c:pt>
                <c:pt idx="5">
                  <c:v>279</c:v>
                </c:pt>
              </c:numCache>
            </c:numRef>
          </c:val>
          <c:extLst>
            <c:ext xmlns:c16="http://schemas.microsoft.com/office/drawing/2014/chart" uri="{C3380CC4-5D6E-409C-BE32-E72D297353CC}">
              <c16:uniqueId val="{00000007-2872-458F-A6CD-8A9B66F53337}"/>
            </c:ext>
          </c:extLst>
        </c:ser>
        <c:dLbls>
          <c:showLegendKey val="0"/>
          <c:showVal val="0"/>
          <c:showCatName val="0"/>
          <c:showSerName val="0"/>
          <c:showPercent val="0"/>
          <c:showBubbleSize val="0"/>
        </c:dLbls>
        <c:gapWidth val="150"/>
        <c:overlap val="100"/>
        <c:axId val="354345744"/>
        <c:axId val="1884280048"/>
      </c:barChart>
      <c:catAx>
        <c:axId val="3543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4280048"/>
        <c:crosses val="autoZero"/>
        <c:auto val="1"/>
        <c:lblAlgn val="ctr"/>
        <c:lblOffset val="100"/>
        <c:noMultiLvlLbl val="0"/>
      </c:catAx>
      <c:valAx>
        <c:axId val="188428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54345744"/>
        <c:crosses val="autoZero"/>
        <c:crossBetween val="between"/>
      </c:valAx>
      <c:spPr>
        <a:noFill/>
        <a:ln>
          <a:noFill/>
        </a:ln>
        <a:effectLst/>
      </c:spPr>
    </c:plotArea>
    <c:legend>
      <c:legendPos val="t"/>
      <c:layout>
        <c:manualLayout>
          <c:xMode val="edge"/>
          <c:yMode val="edge"/>
          <c:x val="7.9605479002624657E-2"/>
          <c:y val="0.12019601273245098"/>
          <c:w val="0.39551100680660045"/>
          <c:h val="0.108022182711032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[Hospital_Patient_Flow_And_Clinical_Analytics_Dashboard.xlsx]Analysis!PivotTable3</c:name>
    <c:fmtId val="9"/>
  </c:pivotSource>
  <c:chart>
    <c:autoTitleDeleted val="0"/>
    <c:pivotFmts>
      <c:pivotFmt>
        <c:idx val="0"/>
        <c:spPr>
          <a:solidFill>
            <a:srgbClr val="0062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C8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2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7C8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2B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9EE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7C8C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57801108194803E-2"/>
          <c:y val="0.16900641195018407"/>
          <c:w val="0.86554875085058813"/>
          <c:h val="0.58500237805844735"/>
        </c:manualLayout>
      </c:layout>
      <c:areaChart>
        <c:grouping val="stacked"/>
        <c:varyColors val="0"/>
        <c:ser>
          <c:idx val="0"/>
          <c:order val="0"/>
          <c:tx>
            <c:strRef>
              <c:f>Analysis!$J$4</c:f>
              <c:strCache>
                <c:ptCount val="1"/>
                <c:pt idx="0">
                  <c:v>Arthritis Count</c:v>
                </c:pt>
              </c:strCache>
            </c:strRef>
          </c:tx>
          <c:spPr>
            <a:solidFill>
              <a:srgbClr val="0062B1"/>
            </a:solidFill>
            <a:ln w="25400">
              <a:noFill/>
            </a:ln>
            <a:effectLst/>
          </c:spPr>
          <c:cat>
            <c:strRef>
              <c:f>Analysis!$I$5:$I$12</c:f>
              <c:strCache>
                <c:ptCount val="8"/>
                <c:pt idx="0">
                  <c:v>0-19</c:v>
                </c:pt>
                <c:pt idx="1">
                  <c:v>20-29</c:v>
                </c:pt>
                <c:pt idx="2">
                  <c:v>30-39</c:v>
                </c:pt>
                <c:pt idx="3">
                  <c:v>40-49</c:v>
                </c:pt>
                <c:pt idx="4">
                  <c:v>50-59</c:v>
                </c:pt>
                <c:pt idx="5">
                  <c:v>60-69</c:v>
                </c:pt>
                <c:pt idx="6">
                  <c:v>70-79</c:v>
                </c:pt>
                <c:pt idx="7">
                  <c:v>80-89</c:v>
                </c:pt>
              </c:strCache>
            </c:strRef>
          </c:cat>
          <c:val>
            <c:numRef>
              <c:f>Analysis!$J$5:$J$12</c:f>
              <c:numCache>
                <c:formatCode>0</c:formatCode>
                <c:ptCount val="8"/>
                <c:pt idx="0">
                  <c:v>113</c:v>
                </c:pt>
                <c:pt idx="1">
                  <c:v>59</c:v>
                </c:pt>
                <c:pt idx="2">
                  <c:v>51</c:v>
                </c:pt>
                <c:pt idx="3">
                  <c:v>62</c:v>
                </c:pt>
                <c:pt idx="4">
                  <c:v>76</c:v>
                </c:pt>
                <c:pt idx="5">
                  <c:v>58</c:v>
                </c:pt>
                <c:pt idx="6">
                  <c:v>50</c:v>
                </c:pt>
                <c:pt idx="7">
                  <c:v>47</c:v>
                </c:pt>
              </c:numCache>
            </c:numRef>
          </c:val>
          <c:extLst>
            <c:ext xmlns:c16="http://schemas.microsoft.com/office/drawing/2014/chart" uri="{C3380CC4-5D6E-409C-BE32-E72D297353CC}">
              <c16:uniqueId val="{00000004-575F-413C-B88D-67C57919FDA3}"/>
            </c:ext>
          </c:extLst>
        </c:ser>
        <c:ser>
          <c:idx val="1"/>
          <c:order val="1"/>
          <c:tx>
            <c:strRef>
              <c:f>Analysis!$K$4</c:f>
              <c:strCache>
                <c:ptCount val="1"/>
                <c:pt idx="0">
                  <c:v>Cancer Count</c:v>
                </c:pt>
              </c:strCache>
            </c:strRef>
          </c:tx>
          <c:spPr>
            <a:solidFill>
              <a:srgbClr val="009EE3"/>
            </a:solidFill>
            <a:ln w="25400">
              <a:noFill/>
            </a:ln>
            <a:effectLst/>
          </c:spPr>
          <c:cat>
            <c:strRef>
              <c:f>Analysis!$I$5:$I$12</c:f>
              <c:strCache>
                <c:ptCount val="8"/>
                <c:pt idx="0">
                  <c:v>0-19</c:v>
                </c:pt>
                <c:pt idx="1">
                  <c:v>20-29</c:v>
                </c:pt>
                <c:pt idx="2">
                  <c:v>30-39</c:v>
                </c:pt>
                <c:pt idx="3">
                  <c:v>40-49</c:v>
                </c:pt>
                <c:pt idx="4">
                  <c:v>50-59</c:v>
                </c:pt>
                <c:pt idx="5">
                  <c:v>60-69</c:v>
                </c:pt>
                <c:pt idx="6">
                  <c:v>70-79</c:v>
                </c:pt>
                <c:pt idx="7">
                  <c:v>80-89</c:v>
                </c:pt>
              </c:strCache>
            </c:strRef>
          </c:cat>
          <c:val>
            <c:numRef>
              <c:f>Analysis!$K$5:$K$12</c:f>
              <c:numCache>
                <c:formatCode>0</c:formatCode>
                <c:ptCount val="8"/>
                <c:pt idx="0">
                  <c:v>117</c:v>
                </c:pt>
                <c:pt idx="1">
                  <c:v>79</c:v>
                </c:pt>
                <c:pt idx="2">
                  <c:v>53</c:v>
                </c:pt>
                <c:pt idx="3">
                  <c:v>68</c:v>
                </c:pt>
                <c:pt idx="4">
                  <c:v>60</c:v>
                </c:pt>
                <c:pt idx="5">
                  <c:v>75</c:v>
                </c:pt>
                <c:pt idx="6">
                  <c:v>48</c:v>
                </c:pt>
                <c:pt idx="7">
                  <c:v>52</c:v>
                </c:pt>
              </c:numCache>
            </c:numRef>
          </c:val>
          <c:extLst>
            <c:ext xmlns:c16="http://schemas.microsoft.com/office/drawing/2014/chart" uri="{C3380CC4-5D6E-409C-BE32-E72D297353CC}">
              <c16:uniqueId val="{00000005-575F-413C-B88D-67C57919FDA3}"/>
            </c:ext>
          </c:extLst>
        </c:ser>
        <c:ser>
          <c:idx val="2"/>
          <c:order val="2"/>
          <c:tx>
            <c:strRef>
              <c:f>Analysis!$L$4</c:f>
              <c:strCache>
                <c:ptCount val="1"/>
                <c:pt idx="0">
                  <c:v>Hypertension Count</c:v>
                </c:pt>
              </c:strCache>
            </c:strRef>
          </c:tx>
          <c:spPr>
            <a:solidFill>
              <a:srgbClr val="17C8CB"/>
            </a:solidFill>
            <a:ln w="25400">
              <a:noFill/>
            </a:ln>
            <a:effectLst/>
          </c:spPr>
          <c:cat>
            <c:strRef>
              <c:f>Analysis!$I$5:$I$12</c:f>
              <c:strCache>
                <c:ptCount val="8"/>
                <c:pt idx="0">
                  <c:v>0-19</c:v>
                </c:pt>
                <c:pt idx="1">
                  <c:v>20-29</c:v>
                </c:pt>
                <c:pt idx="2">
                  <c:v>30-39</c:v>
                </c:pt>
                <c:pt idx="3">
                  <c:v>40-49</c:v>
                </c:pt>
                <c:pt idx="4">
                  <c:v>50-59</c:v>
                </c:pt>
                <c:pt idx="5">
                  <c:v>60-69</c:v>
                </c:pt>
                <c:pt idx="6">
                  <c:v>70-79</c:v>
                </c:pt>
                <c:pt idx="7">
                  <c:v>80-89</c:v>
                </c:pt>
              </c:strCache>
            </c:strRef>
          </c:cat>
          <c:val>
            <c:numRef>
              <c:f>Analysis!$L$5:$L$12</c:f>
              <c:numCache>
                <c:formatCode>0</c:formatCode>
                <c:ptCount val="8"/>
                <c:pt idx="0">
                  <c:v>114</c:v>
                </c:pt>
                <c:pt idx="1">
                  <c:v>66</c:v>
                </c:pt>
                <c:pt idx="2">
                  <c:v>61</c:v>
                </c:pt>
                <c:pt idx="3">
                  <c:v>68</c:v>
                </c:pt>
                <c:pt idx="4">
                  <c:v>53</c:v>
                </c:pt>
                <c:pt idx="5">
                  <c:v>56</c:v>
                </c:pt>
                <c:pt idx="6">
                  <c:v>65</c:v>
                </c:pt>
                <c:pt idx="7">
                  <c:v>52</c:v>
                </c:pt>
              </c:numCache>
            </c:numRef>
          </c:val>
          <c:extLst>
            <c:ext xmlns:c16="http://schemas.microsoft.com/office/drawing/2014/chart" uri="{C3380CC4-5D6E-409C-BE32-E72D297353CC}">
              <c16:uniqueId val="{00000006-575F-413C-B88D-67C57919FDA3}"/>
            </c:ext>
          </c:extLst>
        </c:ser>
        <c:dLbls>
          <c:showLegendKey val="0"/>
          <c:showVal val="0"/>
          <c:showCatName val="0"/>
          <c:showSerName val="0"/>
          <c:showPercent val="0"/>
          <c:showBubbleSize val="0"/>
        </c:dLbls>
        <c:axId val="991913744"/>
        <c:axId val="1884068368"/>
      </c:areaChart>
      <c:catAx>
        <c:axId val="991913744"/>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solidFill>
                      <a:sysClr val="windowText" lastClr="000000"/>
                    </a:solidFill>
                  </a:rPr>
                  <a:t>Age</a:t>
                </a:r>
                <a:r>
                  <a:rPr lang="en-US" sz="1400" b="1" baseline="0">
                    <a:solidFill>
                      <a:sysClr val="windowText" lastClr="000000"/>
                    </a:solidFill>
                  </a:rPr>
                  <a:t> Group</a:t>
                </a:r>
                <a:endParaRPr lang="en-US" sz="1400" b="1">
                  <a:solidFill>
                    <a:sysClr val="windowText" lastClr="000000"/>
                  </a:solidFill>
                </a:endParaRPr>
              </a:p>
            </c:rich>
          </c:tx>
          <c:layout>
            <c:manualLayout>
              <c:xMode val="edge"/>
              <c:yMode val="edge"/>
              <c:x val="0.42252600369398269"/>
              <c:y val="0.8652684563758390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884068368"/>
        <c:crosses val="autoZero"/>
        <c:auto val="1"/>
        <c:lblAlgn val="ctr"/>
        <c:lblOffset val="100"/>
        <c:noMultiLvlLbl val="0"/>
      </c:catAx>
      <c:valAx>
        <c:axId val="1884068368"/>
        <c:scaling>
          <c:orientation val="minMax"/>
          <c:max val="400"/>
          <c:min val="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91913744"/>
        <c:crosses val="autoZero"/>
        <c:crossBetween val="midCat"/>
        <c:majorUnit val="40"/>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[Hospital_Patient_Flow_And_Clinical_Analytics_Dashboard.xlsx]Analysis!PivotTable14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MEDICATIONS DISPENSED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EE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EE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EE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Analysis!$J$33</c:f>
              <c:strCache>
                <c:ptCount val="1"/>
                <c:pt idx="0">
                  <c:v>Total</c:v>
                </c:pt>
              </c:strCache>
            </c:strRef>
          </c:tx>
          <c:spPr>
            <a:solidFill>
              <a:srgbClr val="009EE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Analysis!$I$34:$I$38</c:f>
              <c:strCache>
                <c:ptCount val="5"/>
                <c:pt idx="0">
                  <c:v>Aspirin</c:v>
                </c:pt>
                <c:pt idx="1">
                  <c:v>Ibuprofen</c:v>
                </c:pt>
                <c:pt idx="2">
                  <c:v>Lipitor</c:v>
                </c:pt>
                <c:pt idx="3">
                  <c:v>Paracetamol</c:v>
                </c:pt>
                <c:pt idx="4">
                  <c:v>Penicillin</c:v>
                </c:pt>
              </c:strCache>
            </c:strRef>
          </c:cat>
          <c:val>
            <c:numRef>
              <c:f>Analysis!$J$34:$J$38</c:f>
              <c:numCache>
                <c:formatCode>General</c:formatCode>
                <c:ptCount val="5"/>
                <c:pt idx="0">
                  <c:v>897</c:v>
                </c:pt>
                <c:pt idx="1">
                  <c:v>874</c:v>
                </c:pt>
                <c:pt idx="2">
                  <c:v>884</c:v>
                </c:pt>
                <c:pt idx="3">
                  <c:v>892</c:v>
                </c:pt>
                <c:pt idx="4">
                  <c:v>906</c:v>
                </c:pt>
              </c:numCache>
            </c:numRef>
          </c:val>
          <c:extLst>
            <c:ext xmlns:c16="http://schemas.microsoft.com/office/drawing/2014/chart" uri="{C3380CC4-5D6E-409C-BE32-E72D297353CC}">
              <c16:uniqueId val="{00000000-A76E-4FD9-86C6-411FBE5C6DE6}"/>
            </c:ext>
          </c:extLst>
        </c:ser>
        <c:dLbls>
          <c:showLegendKey val="0"/>
          <c:showVal val="0"/>
          <c:showCatName val="0"/>
          <c:showSerName val="0"/>
          <c:showPercent val="0"/>
          <c:showBubbleSize val="0"/>
        </c:dLbls>
        <c:gapWidth val="150"/>
        <c:shape val="box"/>
        <c:axId val="354323472"/>
        <c:axId val="1884279568"/>
        <c:axId val="0"/>
      </c:bar3DChart>
      <c:catAx>
        <c:axId val="354323472"/>
        <c:scaling>
          <c:orientation val="minMax"/>
        </c:scaling>
        <c:delete val="0"/>
        <c:axPos val="b"/>
        <c:numFmt formatCode="General" sourceLinked="1"/>
        <c:majorTickMark val="none"/>
        <c:minorTickMark val="none"/>
        <c:tickLblPos val="nextTo"/>
        <c:spPr>
          <a:noFill/>
          <a:ln>
            <a:noFill/>
          </a:ln>
          <a:effectLst>
            <a:softEdge rad="0"/>
          </a:effectLst>
        </c:spPr>
        <c:txPr>
          <a:bodyPr rot="-2700000" spcFirstLastPara="1" vertOverflow="ellipsis" wrap="square" anchor="ctr" anchorCtr="1"/>
          <a:lstStyle/>
          <a:p>
            <a:pPr>
              <a:defRPr sz="1200" b="1" i="0" u="none" strike="noStrike" kern="1200" baseline="0">
                <a:solidFill>
                  <a:schemeClr val="tx1"/>
                </a:solidFill>
                <a:latin typeface="+mn-lt"/>
                <a:ea typeface="+mn-ea"/>
                <a:cs typeface="+mn-cs"/>
              </a:defRPr>
            </a:pPr>
            <a:endParaRPr lang="en-US"/>
          </a:p>
        </c:txPr>
        <c:crossAx val="1884279568"/>
        <c:crosses val="autoZero"/>
        <c:auto val="1"/>
        <c:lblAlgn val="ctr"/>
        <c:lblOffset val="100"/>
        <c:noMultiLvlLbl val="0"/>
      </c:catAx>
      <c:valAx>
        <c:axId val="1884279568"/>
        <c:scaling>
          <c:orientation val="minMax"/>
        </c:scaling>
        <c:delete val="1"/>
        <c:axPos val="l"/>
        <c:numFmt formatCode="General" sourceLinked="1"/>
        <c:majorTickMark val="none"/>
        <c:minorTickMark val="none"/>
        <c:tickLblPos val="nextTo"/>
        <c:crossAx val="35432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[Hospital_Patient_Flow_And_Clinical_Analytics_Dashboard.xlsx]Analysis!PivotTable16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ADMISSION</a:t>
            </a:r>
            <a:r>
              <a:rPr lang="en-US" b="1" baseline="0">
                <a:solidFill>
                  <a:schemeClr val="tx1"/>
                </a:solidFill>
              </a:rPr>
              <a:t> TYPE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B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B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E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B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Analysis!$S$27</c:f>
              <c:strCache>
                <c:ptCount val="1"/>
                <c:pt idx="0">
                  <c:v>Base Accent</c:v>
                </c:pt>
              </c:strCache>
            </c:strRef>
          </c:tx>
          <c:spPr>
            <a:solidFill>
              <a:srgbClr val="009EE3"/>
            </a:solidFill>
            <a:ln>
              <a:noFill/>
            </a:ln>
            <a:effectLst/>
          </c:spPr>
          <c:invertIfNegative val="0"/>
          <c:cat>
            <c:strRef>
              <c:f>Analysis!$R$28:$R$30</c:f>
              <c:strCache>
                <c:ptCount val="3"/>
                <c:pt idx="0">
                  <c:v>Elective</c:v>
                </c:pt>
                <c:pt idx="1">
                  <c:v>Emergency</c:v>
                </c:pt>
                <c:pt idx="2">
                  <c:v>Urgent</c:v>
                </c:pt>
              </c:strCache>
            </c:strRef>
          </c:cat>
          <c:val>
            <c:numRef>
              <c:f>Analysis!$S$28:$S$30</c:f>
              <c:numCache>
                <c:formatCode>General</c:formatCode>
                <c:ptCount val="3"/>
                <c:pt idx="0">
                  <c:v>411.5</c:v>
                </c:pt>
                <c:pt idx="1">
                  <c:v>409.5</c:v>
                </c:pt>
                <c:pt idx="2">
                  <c:v>429</c:v>
                </c:pt>
              </c:numCache>
            </c:numRef>
          </c:val>
          <c:extLst>
            <c:ext xmlns:c16="http://schemas.microsoft.com/office/drawing/2014/chart" uri="{C3380CC4-5D6E-409C-BE32-E72D297353CC}">
              <c16:uniqueId val="{00000000-D3D3-4A15-AEE1-8D97CE4F623A}"/>
            </c:ext>
          </c:extLst>
        </c:ser>
        <c:ser>
          <c:idx val="1"/>
          <c:order val="1"/>
          <c:tx>
            <c:strRef>
              <c:f>Analysis!$T$27</c:f>
              <c:strCache>
                <c:ptCount val="1"/>
                <c:pt idx="0">
                  <c:v>Balance Count</c:v>
                </c:pt>
              </c:strCache>
            </c:strRef>
          </c:tx>
          <c:spPr>
            <a:solidFill>
              <a:srgbClr val="0B4F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Analysis!$R$28:$R$30</c:f>
              <c:strCache>
                <c:ptCount val="3"/>
                <c:pt idx="0">
                  <c:v>Elective</c:v>
                </c:pt>
                <c:pt idx="1">
                  <c:v>Emergency</c:v>
                </c:pt>
                <c:pt idx="2">
                  <c:v>Urgent</c:v>
                </c:pt>
              </c:strCache>
            </c:strRef>
          </c:cat>
          <c:val>
            <c:numRef>
              <c:f>Analysis!$T$28:$T$30</c:f>
              <c:numCache>
                <c:formatCode>General</c:formatCode>
                <c:ptCount val="3"/>
                <c:pt idx="0">
                  <c:v>411.5</c:v>
                </c:pt>
                <c:pt idx="1">
                  <c:v>409.5</c:v>
                </c:pt>
                <c:pt idx="2">
                  <c:v>429</c:v>
                </c:pt>
              </c:numCache>
            </c:numRef>
          </c:val>
          <c:extLst>
            <c:ext xmlns:c16="http://schemas.microsoft.com/office/drawing/2014/chart" uri="{C3380CC4-5D6E-409C-BE32-E72D297353CC}">
              <c16:uniqueId val="{00000001-D3D3-4A15-AEE1-8D97CE4F623A}"/>
            </c:ext>
          </c:extLst>
        </c:ser>
        <c:dLbls>
          <c:showLegendKey val="0"/>
          <c:showVal val="0"/>
          <c:showCatName val="0"/>
          <c:showSerName val="0"/>
          <c:showPercent val="0"/>
          <c:showBubbleSize val="0"/>
        </c:dLbls>
        <c:gapWidth val="150"/>
        <c:overlap val="100"/>
        <c:axId val="379485536"/>
        <c:axId val="1884229168"/>
      </c:barChart>
      <c:catAx>
        <c:axId val="379485536"/>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84229168"/>
        <c:crosses val="autoZero"/>
        <c:auto val="1"/>
        <c:lblAlgn val="ctr"/>
        <c:lblOffset val="100"/>
        <c:noMultiLvlLbl val="0"/>
      </c:catAx>
      <c:valAx>
        <c:axId val="1884229168"/>
        <c:scaling>
          <c:orientation val="minMax"/>
        </c:scaling>
        <c:delete val="1"/>
        <c:axPos val="b"/>
        <c:numFmt formatCode="General" sourceLinked="1"/>
        <c:majorTickMark val="none"/>
        <c:minorTickMark val="none"/>
        <c:tickLblPos val="nextTo"/>
        <c:crossAx val="37948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[Hospital_Patient_Flow_And_Clinical_Analytics_Dashboard.xlsx]Analysis!PivotTable17</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MONTHLY ADMISSION TYPE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Analysis!$S$4:$S$5</c:f>
              <c:strCache>
                <c:ptCount val="1"/>
                <c:pt idx="0">
                  <c:v>Elective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Analysis!$R$6:$R$18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Analysis!$S$6:$S$18</c:f>
              <c:numCache>
                <c:formatCode>General</c:formatCode>
                <c:ptCount val="13"/>
                <c:pt idx="0">
                  <c:v>2</c:v>
                </c:pt>
                <c:pt idx="1">
                  <c:v>4</c:v>
                </c:pt>
                <c:pt idx="2">
                  <c:v>2</c:v>
                </c:pt>
                <c:pt idx="3">
                  <c:v>3</c:v>
                </c:pt>
                <c:pt idx="4">
                  <c:v>4</c:v>
                </c:pt>
                <c:pt idx="6">
                  <c:v>4</c:v>
                </c:pt>
                <c:pt idx="7">
                  <c:v>4</c:v>
                </c:pt>
                <c:pt idx="8">
                  <c:v>6</c:v>
                </c:pt>
                <c:pt idx="9">
                  <c:v>6</c:v>
                </c:pt>
                <c:pt idx="11">
                  <c:v>2</c:v>
                </c:pt>
                <c:pt idx="12">
                  <c:v>786</c:v>
                </c:pt>
              </c:numCache>
            </c:numRef>
          </c:val>
          <c:smooth val="0"/>
          <c:extLst>
            <c:ext xmlns:c16="http://schemas.microsoft.com/office/drawing/2014/chart" uri="{C3380CC4-5D6E-409C-BE32-E72D297353CC}">
              <c16:uniqueId val="{00000003-3281-442B-8EF4-DE50C7F9AB81}"/>
            </c:ext>
          </c:extLst>
        </c:ser>
        <c:ser>
          <c:idx val="1"/>
          <c:order val="1"/>
          <c:tx>
            <c:strRef>
              <c:f>Analysis!$T$4:$T$5</c:f>
              <c:strCache>
                <c:ptCount val="1"/>
                <c:pt idx="0">
                  <c:v>Emergency</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Analysis!$R$6:$R$18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Analysis!$T$6:$T$18</c:f>
              <c:numCache>
                <c:formatCode>General</c:formatCode>
                <c:ptCount val="13"/>
                <c:pt idx="0">
                  <c:v>4</c:v>
                </c:pt>
                <c:pt idx="1">
                  <c:v>4</c:v>
                </c:pt>
                <c:pt idx="2">
                  <c:v>2</c:v>
                </c:pt>
                <c:pt idx="3">
                  <c:v>4</c:v>
                </c:pt>
                <c:pt idx="4">
                  <c:v>2</c:v>
                </c:pt>
                <c:pt idx="5">
                  <c:v>5</c:v>
                </c:pt>
                <c:pt idx="6">
                  <c:v>5</c:v>
                </c:pt>
                <c:pt idx="7">
                  <c:v>1</c:v>
                </c:pt>
                <c:pt idx="8">
                  <c:v>4</c:v>
                </c:pt>
                <c:pt idx="9">
                  <c:v>5</c:v>
                </c:pt>
                <c:pt idx="10">
                  <c:v>2</c:v>
                </c:pt>
                <c:pt idx="11">
                  <c:v>3</c:v>
                </c:pt>
                <c:pt idx="12">
                  <c:v>778</c:v>
                </c:pt>
              </c:numCache>
            </c:numRef>
          </c:val>
          <c:smooth val="0"/>
          <c:extLst>
            <c:ext xmlns:c16="http://schemas.microsoft.com/office/drawing/2014/chart" uri="{C3380CC4-5D6E-409C-BE32-E72D297353CC}">
              <c16:uniqueId val="{00000007-3281-442B-8EF4-DE50C7F9AB81}"/>
            </c:ext>
          </c:extLst>
        </c:ser>
        <c:ser>
          <c:idx val="2"/>
          <c:order val="2"/>
          <c:tx>
            <c:strRef>
              <c:f>Analysis!$U$4:$U$5</c:f>
              <c:strCache>
                <c:ptCount val="1"/>
                <c:pt idx="0">
                  <c:v>Urgent</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Analysis!$R$6:$R$18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Analysis!$U$6:$U$18</c:f>
              <c:numCache>
                <c:formatCode>General</c:formatCode>
                <c:ptCount val="13"/>
                <c:pt idx="0">
                  <c:v>2</c:v>
                </c:pt>
                <c:pt idx="1">
                  <c:v>5</c:v>
                </c:pt>
                <c:pt idx="2">
                  <c:v>5</c:v>
                </c:pt>
                <c:pt idx="3">
                  <c:v>2</c:v>
                </c:pt>
                <c:pt idx="4">
                  <c:v>5</c:v>
                </c:pt>
                <c:pt idx="6">
                  <c:v>2</c:v>
                </c:pt>
                <c:pt idx="7">
                  <c:v>4</c:v>
                </c:pt>
                <c:pt idx="8">
                  <c:v>3</c:v>
                </c:pt>
                <c:pt idx="9">
                  <c:v>4</c:v>
                </c:pt>
                <c:pt idx="10">
                  <c:v>2</c:v>
                </c:pt>
                <c:pt idx="11">
                  <c:v>1</c:v>
                </c:pt>
                <c:pt idx="12">
                  <c:v>823</c:v>
                </c:pt>
              </c:numCache>
            </c:numRef>
          </c:val>
          <c:smooth val="0"/>
          <c:extLst>
            <c:ext xmlns:c16="http://schemas.microsoft.com/office/drawing/2014/chart" uri="{C3380CC4-5D6E-409C-BE32-E72D297353CC}">
              <c16:uniqueId val="{00000008-3281-442B-8EF4-DE50C7F9AB81}"/>
            </c:ext>
          </c:extLst>
        </c:ser>
        <c:dLbls>
          <c:showLegendKey val="0"/>
          <c:showVal val="0"/>
          <c:showCatName val="0"/>
          <c:showSerName val="0"/>
          <c:showPercent val="0"/>
          <c:showBubbleSize val="0"/>
        </c:dLbls>
        <c:marker val="1"/>
        <c:smooth val="0"/>
        <c:axId val="1410087296"/>
        <c:axId val="1884149008"/>
      </c:lineChart>
      <c:catAx>
        <c:axId val="1410087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84149008"/>
        <c:crosses val="autoZero"/>
        <c:auto val="1"/>
        <c:lblAlgn val="ctr"/>
        <c:lblOffset val="100"/>
        <c:noMultiLvlLbl val="0"/>
      </c:catAx>
      <c:valAx>
        <c:axId val="188414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10087296"/>
        <c:crosses val="autoZero"/>
        <c:crossBetween val="between"/>
      </c:valAx>
      <c:spPr>
        <a:noFill/>
        <a:ln>
          <a:noFill/>
        </a:ln>
        <a:effectLst/>
      </c:spPr>
    </c:plotArea>
    <c:legend>
      <c:legendPos val="t"/>
      <c:layout>
        <c:manualLayout>
          <c:xMode val="edge"/>
          <c:yMode val="edge"/>
          <c:x val="0.11900109361329833"/>
          <c:y val="0.16564596092155148"/>
          <c:w val="0.6384086604559045"/>
          <c:h val="0.10321297594649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7620</xdr:colOff>
      <xdr:row>18</xdr:row>
      <xdr:rowOff>129540</xdr:rowOff>
    </xdr:from>
    <xdr:to>
      <xdr:col>23</xdr:col>
      <xdr:colOff>320040</xdr:colOff>
      <xdr:row>24</xdr:row>
      <xdr:rowOff>0</xdr:rowOff>
    </xdr:to>
    <xdr:sp macro="" textlink="">
      <xdr:nvSpPr>
        <xdr:cNvPr id="31" name="Rectangle: Rounded Corners 30">
          <a:extLst>
            <a:ext uri="{FF2B5EF4-FFF2-40B4-BE49-F238E27FC236}">
              <a16:creationId xmlns:a16="http://schemas.microsoft.com/office/drawing/2014/main" id="{E5F6FD40-B2CD-7843-8F0B-5DC3C293C328}"/>
            </a:ext>
          </a:extLst>
        </xdr:cNvPr>
        <xdr:cNvSpPr/>
      </xdr:nvSpPr>
      <xdr:spPr>
        <a:xfrm>
          <a:off x="11590020" y="3421380"/>
          <a:ext cx="2750820" cy="967740"/>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23</xdr:row>
      <xdr:rowOff>7620</xdr:rowOff>
    </xdr:from>
    <xdr:to>
      <xdr:col>11</xdr:col>
      <xdr:colOff>350520</xdr:colOff>
      <xdr:row>35</xdr:row>
      <xdr:rowOff>91440</xdr:rowOff>
    </xdr:to>
    <xdr:sp macro="" textlink="">
      <xdr:nvSpPr>
        <xdr:cNvPr id="27" name="Rectangle: Rounded Corners 26">
          <a:extLst>
            <a:ext uri="{FF2B5EF4-FFF2-40B4-BE49-F238E27FC236}">
              <a16:creationId xmlns:a16="http://schemas.microsoft.com/office/drawing/2014/main" id="{CA881323-835A-9223-EBEB-DA3236186937}"/>
            </a:ext>
          </a:extLst>
        </xdr:cNvPr>
        <xdr:cNvSpPr/>
      </xdr:nvSpPr>
      <xdr:spPr>
        <a:xfrm>
          <a:off x="1600200" y="4213860"/>
          <a:ext cx="5455920" cy="2278380"/>
        </a:xfrm>
        <a:prstGeom prst="roundRect">
          <a:avLst/>
        </a:prstGeom>
        <a:no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510256</xdr:colOff>
      <xdr:row>9</xdr:row>
      <xdr:rowOff>7620</xdr:rowOff>
    </xdr:from>
    <xdr:to>
      <xdr:col>19</xdr:col>
      <xdr:colOff>7620</xdr:colOff>
      <xdr:row>22</xdr:row>
      <xdr:rowOff>56388</xdr:rowOff>
    </xdr:to>
    <xdr:sp macro="" textlink="">
      <xdr:nvSpPr>
        <xdr:cNvPr id="28" name="Rectangle: Rounded Corners 27">
          <a:extLst>
            <a:ext uri="{FF2B5EF4-FFF2-40B4-BE49-F238E27FC236}">
              <a16:creationId xmlns:a16="http://schemas.microsoft.com/office/drawing/2014/main" id="{E79E55D6-16A1-DA95-0BDF-1321CAFCE992}"/>
            </a:ext>
          </a:extLst>
        </xdr:cNvPr>
        <xdr:cNvSpPr/>
      </xdr:nvSpPr>
      <xdr:spPr>
        <a:xfrm>
          <a:off x="7215856" y="1653540"/>
          <a:ext cx="4374164" cy="2426208"/>
        </a:xfrm>
        <a:prstGeom prst="roundRect">
          <a:avLst/>
        </a:prstGeom>
        <a:no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525780</xdr:colOff>
      <xdr:row>23</xdr:row>
      <xdr:rowOff>0</xdr:rowOff>
    </xdr:from>
    <xdr:to>
      <xdr:col>18</xdr:col>
      <xdr:colOff>563880</xdr:colOff>
      <xdr:row>35</xdr:row>
      <xdr:rowOff>91440</xdr:rowOff>
    </xdr:to>
    <xdr:sp macro="" textlink="">
      <xdr:nvSpPr>
        <xdr:cNvPr id="29" name="Rectangle: Rounded Corners 28">
          <a:extLst>
            <a:ext uri="{FF2B5EF4-FFF2-40B4-BE49-F238E27FC236}">
              <a16:creationId xmlns:a16="http://schemas.microsoft.com/office/drawing/2014/main" id="{E3EC4B9E-B781-A422-EE60-A42251803103}"/>
            </a:ext>
          </a:extLst>
        </xdr:cNvPr>
        <xdr:cNvSpPr/>
      </xdr:nvSpPr>
      <xdr:spPr>
        <a:xfrm>
          <a:off x="7231380" y="4206240"/>
          <a:ext cx="4305300" cy="2286000"/>
        </a:xfrm>
        <a:prstGeom prst="roundRect">
          <a:avLst/>
        </a:prstGeom>
        <a:no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60960</xdr:colOff>
      <xdr:row>23</xdr:row>
      <xdr:rowOff>106680</xdr:rowOff>
    </xdr:from>
    <xdr:to>
      <xdr:col>23</xdr:col>
      <xdr:colOff>358140</xdr:colOff>
      <xdr:row>35</xdr:row>
      <xdr:rowOff>38100</xdr:rowOff>
    </xdr:to>
    <xdr:graphicFrame macro="">
      <xdr:nvGraphicFramePr>
        <xdr:cNvPr id="48" name="Chart 47">
          <a:extLst>
            <a:ext uri="{FF2B5EF4-FFF2-40B4-BE49-F238E27FC236}">
              <a16:creationId xmlns:a16="http://schemas.microsoft.com/office/drawing/2014/main" id="{107B65DB-E7BE-4BBA-AE92-4525E0A99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135695</xdr:colOff>
      <xdr:row>3</xdr:row>
      <xdr:rowOff>74688</xdr:rowOff>
    </xdr:from>
    <xdr:to>
      <xdr:col>13</xdr:col>
      <xdr:colOff>310710</xdr:colOff>
      <xdr:row>8</xdr:row>
      <xdr:rowOff>68485</xdr:rowOff>
    </xdr:to>
    <xdr:sp macro="" textlink="">
      <xdr:nvSpPr>
        <xdr:cNvPr id="21" name="Rectangle: Rounded Corners 20">
          <a:extLst>
            <a:ext uri="{FF2B5EF4-FFF2-40B4-BE49-F238E27FC236}">
              <a16:creationId xmlns:a16="http://schemas.microsoft.com/office/drawing/2014/main" id="{7C8DBAF6-8BE8-B2F9-A918-DAD163A4A126}"/>
            </a:ext>
          </a:extLst>
        </xdr:cNvPr>
        <xdr:cNvSpPr/>
      </xdr:nvSpPr>
      <xdr:spPr>
        <a:xfrm>
          <a:off x="5622095" y="623328"/>
          <a:ext cx="2613415" cy="908197"/>
        </a:xfrm>
        <a:prstGeom prst="roundRect">
          <a:avLst/>
        </a:prstGeom>
        <a:solidFill>
          <a:srgbClr val="0062B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3</xdr:row>
      <xdr:rowOff>144685</xdr:rowOff>
    </xdr:from>
    <xdr:to>
      <xdr:col>13</xdr:col>
      <xdr:colOff>266700</xdr:colOff>
      <xdr:row>5</xdr:row>
      <xdr:rowOff>53245</xdr:rowOff>
    </xdr:to>
    <xdr:sp macro="" textlink="">
      <xdr:nvSpPr>
        <xdr:cNvPr id="63" name="TextBox 62">
          <a:extLst>
            <a:ext uri="{FF2B5EF4-FFF2-40B4-BE49-F238E27FC236}">
              <a16:creationId xmlns:a16="http://schemas.microsoft.com/office/drawing/2014/main" id="{03FC12DD-3FC0-B059-41CD-0AE537C18199}"/>
            </a:ext>
          </a:extLst>
        </xdr:cNvPr>
        <xdr:cNvSpPr txBox="1"/>
      </xdr:nvSpPr>
      <xdr:spPr>
        <a:xfrm>
          <a:off x="5638800" y="693325"/>
          <a:ext cx="2552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AVG</a:t>
          </a:r>
          <a:r>
            <a:rPr lang="en-US" sz="1400" b="1" baseline="0">
              <a:solidFill>
                <a:schemeClr val="bg1"/>
              </a:solidFill>
            </a:rPr>
            <a:t> LENGTH OF STAY(ALOS)</a:t>
          </a:r>
          <a:endParaRPr lang="en-US" sz="1400" b="1">
            <a:solidFill>
              <a:schemeClr val="bg1"/>
            </a:solidFill>
          </a:endParaRPr>
        </a:p>
      </xdr:txBody>
    </xdr:sp>
    <xdr:clientData/>
  </xdr:twoCellAnchor>
  <xdr:twoCellAnchor>
    <xdr:from>
      <xdr:col>9</xdr:col>
      <xdr:colOff>121920</xdr:colOff>
      <xdr:row>4</xdr:row>
      <xdr:rowOff>149424</xdr:rowOff>
    </xdr:from>
    <xdr:to>
      <xdr:col>13</xdr:col>
      <xdr:colOff>312420</xdr:colOff>
      <xdr:row>8</xdr:row>
      <xdr:rowOff>58607</xdr:rowOff>
    </xdr:to>
    <xdr:sp macro="" textlink="Analysis!C28">
      <xdr:nvSpPr>
        <xdr:cNvPr id="66" name="TextBox 65">
          <a:extLst>
            <a:ext uri="{FF2B5EF4-FFF2-40B4-BE49-F238E27FC236}">
              <a16:creationId xmlns:a16="http://schemas.microsoft.com/office/drawing/2014/main" id="{6FB05235-CFC7-B0E9-0B73-555201BAF957}"/>
            </a:ext>
          </a:extLst>
        </xdr:cNvPr>
        <xdr:cNvSpPr txBox="1"/>
      </xdr:nvSpPr>
      <xdr:spPr>
        <a:xfrm>
          <a:off x="5608320" y="880944"/>
          <a:ext cx="2628900" cy="64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3EA6D1-807E-42A9-A5CE-2E2C33CCD24E}" type="TxLink">
            <a:rPr lang="en-US" sz="3600" b="1" i="0" u="none" strike="noStrike">
              <a:solidFill>
                <a:schemeClr val="bg1"/>
              </a:solidFill>
              <a:latin typeface="Aptos Narrow"/>
            </a:rPr>
            <a:pPr algn="ctr"/>
            <a:t>14.5</a:t>
          </a:fld>
          <a:endParaRPr lang="en-US" sz="4800" b="1">
            <a:solidFill>
              <a:schemeClr val="bg1"/>
            </a:solidFill>
          </a:endParaRPr>
        </a:p>
      </xdr:txBody>
    </xdr:sp>
    <xdr:clientData/>
  </xdr:twoCellAnchor>
  <xdr:twoCellAnchor>
    <xdr:from>
      <xdr:col>2</xdr:col>
      <xdr:colOff>381000</xdr:colOff>
      <xdr:row>9</xdr:row>
      <xdr:rowOff>7620</xdr:rowOff>
    </xdr:from>
    <xdr:to>
      <xdr:col>11</xdr:col>
      <xdr:colOff>388620</xdr:colOff>
      <xdr:row>22</xdr:row>
      <xdr:rowOff>98976</xdr:rowOff>
    </xdr:to>
    <xdr:sp macro="" textlink="">
      <xdr:nvSpPr>
        <xdr:cNvPr id="26" name="Rectangle: Rounded Corners 25">
          <a:extLst>
            <a:ext uri="{FF2B5EF4-FFF2-40B4-BE49-F238E27FC236}">
              <a16:creationId xmlns:a16="http://schemas.microsoft.com/office/drawing/2014/main" id="{90A229AD-5A14-D2BD-AC66-348D26CA0C01}"/>
            </a:ext>
          </a:extLst>
        </xdr:cNvPr>
        <xdr:cNvSpPr/>
      </xdr:nvSpPr>
      <xdr:spPr>
        <a:xfrm>
          <a:off x="1600200" y="1653540"/>
          <a:ext cx="5494020" cy="2468796"/>
        </a:xfrm>
        <a:prstGeom prst="roundRect">
          <a:avLst/>
        </a:prstGeom>
        <a:no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44802</xdr:colOff>
      <xdr:row>23</xdr:row>
      <xdr:rowOff>68580</xdr:rowOff>
    </xdr:from>
    <xdr:to>
      <xdr:col>23</xdr:col>
      <xdr:colOff>357222</xdr:colOff>
      <xdr:row>35</xdr:row>
      <xdr:rowOff>91440</xdr:rowOff>
    </xdr:to>
    <xdr:sp macro="" textlink="">
      <xdr:nvSpPr>
        <xdr:cNvPr id="32" name="Rectangle: Rounded Corners 31">
          <a:extLst>
            <a:ext uri="{FF2B5EF4-FFF2-40B4-BE49-F238E27FC236}">
              <a16:creationId xmlns:a16="http://schemas.microsoft.com/office/drawing/2014/main" id="{501BBB16-0F7B-625A-8118-A80989629F64}"/>
            </a:ext>
          </a:extLst>
        </xdr:cNvPr>
        <xdr:cNvSpPr/>
      </xdr:nvSpPr>
      <xdr:spPr>
        <a:xfrm>
          <a:off x="11627202" y="4274820"/>
          <a:ext cx="2750820" cy="2217420"/>
        </a:xfrm>
        <a:prstGeom prst="roundRect">
          <a:avLst>
            <a:gd name="adj" fmla="val 15054"/>
          </a:avLst>
        </a:prstGeom>
        <a:no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434340</xdr:colOff>
      <xdr:row>10</xdr:row>
      <xdr:rowOff>7620</xdr:rowOff>
    </xdr:from>
    <xdr:to>
      <xdr:col>11</xdr:col>
      <xdr:colOff>297180</xdr:colOff>
      <xdr:row>22</xdr:row>
      <xdr:rowOff>83820</xdr:rowOff>
    </xdr:to>
    <xdr:graphicFrame macro="">
      <xdr:nvGraphicFramePr>
        <xdr:cNvPr id="43" name="Chart 42">
          <a:extLst>
            <a:ext uri="{FF2B5EF4-FFF2-40B4-BE49-F238E27FC236}">
              <a16:creationId xmlns:a16="http://schemas.microsoft.com/office/drawing/2014/main" id="{E7F641FD-204B-44B1-9B9F-4306F538A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525780</xdr:colOff>
      <xdr:row>10</xdr:row>
      <xdr:rowOff>15240</xdr:rowOff>
    </xdr:from>
    <xdr:to>
      <xdr:col>18</xdr:col>
      <xdr:colOff>411480</xdr:colOff>
      <xdr:row>22</xdr:row>
      <xdr:rowOff>30480</xdr:rowOff>
    </xdr:to>
    <xdr:graphicFrame macro="">
      <xdr:nvGraphicFramePr>
        <xdr:cNvPr id="45" name="Chart 44">
          <a:extLst>
            <a:ext uri="{FF2B5EF4-FFF2-40B4-BE49-F238E27FC236}">
              <a16:creationId xmlns:a16="http://schemas.microsoft.com/office/drawing/2014/main" id="{4F92A629-480D-467A-BD0B-A6A306BC7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23</xdr:row>
      <xdr:rowOff>53340</xdr:rowOff>
    </xdr:from>
    <xdr:to>
      <xdr:col>11</xdr:col>
      <xdr:colOff>312420</xdr:colOff>
      <xdr:row>35</xdr:row>
      <xdr:rowOff>22860</xdr:rowOff>
    </xdr:to>
    <xdr:graphicFrame macro="">
      <xdr:nvGraphicFramePr>
        <xdr:cNvPr id="46" name="Chart 45">
          <a:extLst>
            <a:ext uri="{FF2B5EF4-FFF2-40B4-BE49-F238E27FC236}">
              <a16:creationId xmlns:a16="http://schemas.microsoft.com/office/drawing/2014/main" id="{6E251CE4-D12B-4946-B0E5-3556571BD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541020</xdr:colOff>
      <xdr:row>22</xdr:row>
      <xdr:rowOff>175260</xdr:rowOff>
    </xdr:from>
    <xdr:to>
      <xdr:col>18</xdr:col>
      <xdr:colOff>434340</xdr:colOff>
      <xdr:row>35</xdr:row>
      <xdr:rowOff>22860</xdr:rowOff>
    </xdr:to>
    <xdr:graphicFrame macro="">
      <xdr:nvGraphicFramePr>
        <xdr:cNvPr id="47" name="Chart 46">
          <a:extLst>
            <a:ext uri="{FF2B5EF4-FFF2-40B4-BE49-F238E27FC236}">
              <a16:creationId xmlns:a16="http://schemas.microsoft.com/office/drawing/2014/main" id="{38B6556C-5E4B-41D1-8012-7EBB87D73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220062</xdr:colOff>
      <xdr:row>0</xdr:row>
      <xdr:rowOff>60960</xdr:rowOff>
    </xdr:from>
    <xdr:to>
      <xdr:col>23</xdr:col>
      <xdr:colOff>357222</xdr:colOff>
      <xdr:row>3</xdr:row>
      <xdr:rowOff>91440</xdr:rowOff>
    </xdr:to>
    <xdr:grpSp>
      <xdr:nvGrpSpPr>
        <xdr:cNvPr id="92" name="Group 91">
          <a:extLst>
            <a:ext uri="{FF2B5EF4-FFF2-40B4-BE49-F238E27FC236}">
              <a16:creationId xmlns:a16="http://schemas.microsoft.com/office/drawing/2014/main" id="{B2ED16AD-192B-9807-342B-769F0DB0F710}"/>
            </a:ext>
          </a:extLst>
        </xdr:cNvPr>
        <xdr:cNvGrpSpPr/>
      </xdr:nvGrpSpPr>
      <xdr:grpSpPr>
        <a:xfrm>
          <a:off x="220062" y="60960"/>
          <a:ext cx="14157960" cy="579120"/>
          <a:chOff x="220062" y="60960"/>
          <a:chExt cx="14157960" cy="579120"/>
        </a:xfrm>
      </xdr:grpSpPr>
      <xdr:sp macro="" textlink="">
        <xdr:nvSpPr>
          <xdr:cNvPr id="2" name="Rectangle: Rounded Corners 1">
            <a:extLst>
              <a:ext uri="{FF2B5EF4-FFF2-40B4-BE49-F238E27FC236}">
                <a16:creationId xmlns:a16="http://schemas.microsoft.com/office/drawing/2014/main" id="{8AA448A2-4D06-933F-8F11-1C04315BDD2F}"/>
              </a:ext>
            </a:extLst>
          </xdr:cNvPr>
          <xdr:cNvSpPr/>
        </xdr:nvSpPr>
        <xdr:spPr>
          <a:xfrm>
            <a:off x="220062" y="60960"/>
            <a:ext cx="14157960" cy="510540"/>
          </a:xfrm>
          <a:prstGeom prst="roundRect">
            <a:avLst/>
          </a:prstGeom>
          <a:solidFill>
            <a:srgbClr val="002060"/>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1" name="Group 90">
            <a:extLst>
              <a:ext uri="{FF2B5EF4-FFF2-40B4-BE49-F238E27FC236}">
                <a16:creationId xmlns:a16="http://schemas.microsoft.com/office/drawing/2014/main" id="{C9AD4981-2A2B-3A84-CF80-14F933A6F3EA}"/>
              </a:ext>
            </a:extLst>
          </xdr:cNvPr>
          <xdr:cNvGrpSpPr/>
        </xdr:nvGrpSpPr>
        <xdr:grpSpPr>
          <a:xfrm>
            <a:off x="304800" y="76200"/>
            <a:ext cx="14043660" cy="563880"/>
            <a:chOff x="304800" y="76200"/>
            <a:chExt cx="14043660" cy="563880"/>
          </a:xfrm>
        </xdr:grpSpPr>
        <xdr:sp macro="" textlink="">
          <xdr:nvSpPr>
            <xdr:cNvPr id="33" name="TextBox 32">
              <a:extLst>
                <a:ext uri="{FF2B5EF4-FFF2-40B4-BE49-F238E27FC236}">
                  <a16:creationId xmlns:a16="http://schemas.microsoft.com/office/drawing/2014/main" id="{37B64B5F-3681-0728-A438-75CA6D4C2749}"/>
                </a:ext>
              </a:extLst>
            </xdr:cNvPr>
            <xdr:cNvSpPr txBox="1"/>
          </xdr:nvSpPr>
          <xdr:spPr>
            <a:xfrm>
              <a:off x="304800" y="106680"/>
              <a:ext cx="11239500" cy="388620"/>
            </a:xfrm>
            <a:prstGeom prst="rect">
              <a:avLst/>
            </a:prstGeom>
            <a:noFill/>
            <a:ln w="9525" cmpd="sng">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DD7E8"/>
                  </a:solidFill>
                </a:rPr>
                <a:t>HOSPITAL PATIENT FLOW &amp; CLINICAL ANALYTICS DASHBOARD - MONTHLY OVERVIEW</a:t>
              </a:r>
            </a:p>
          </xdr:txBody>
        </xdr:sp>
        <xdr:grpSp>
          <xdr:nvGrpSpPr>
            <xdr:cNvPr id="40" name="Group 39">
              <a:extLst>
                <a:ext uri="{FF2B5EF4-FFF2-40B4-BE49-F238E27FC236}">
                  <a16:creationId xmlns:a16="http://schemas.microsoft.com/office/drawing/2014/main" id="{386B4508-2484-780A-868A-7108F9FFB34F}"/>
                </a:ext>
              </a:extLst>
            </xdr:cNvPr>
            <xdr:cNvGrpSpPr/>
          </xdr:nvGrpSpPr>
          <xdr:grpSpPr>
            <a:xfrm>
              <a:off x="12001500" y="76200"/>
              <a:ext cx="2346960" cy="563880"/>
              <a:chOff x="12001500" y="76200"/>
              <a:chExt cx="2346960" cy="563880"/>
            </a:xfrm>
          </xdr:grpSpPr>
          <xdr:sp macro="" textlink="">
            <xdr:nvSpPr>
              <xdr:cNvPr id="34" name="TextBox 33">
                <a:extLst>
                  <a:ext uri="{FF2B5EF4-FFF2-40B4-BE49-F238E27FC236}">
                    <a16:creationId xmlns:a16="http://schemas.microsoft.com/office/drawing/2014/main" id="{61137B6F-6FAE-9AD8-9911-16A9B213D333}"/>
                  </a:ext>
                </a:extLst>
              </xdr:cNvPr>
              <xdr:cNvSpPr txBox="1"/>
            </xdr:nvSpPr>
            <xdr:spPr>
              <a:xfrm>
                <a:off x="12717780" y="76200"/>
                <a:ext cx="1630680" cy="563880"/>
              </a:xfrm>
              <a:prstGeom prst="rect">
                <a:avLst/>
              </a:prstGeom>
              <a:noFill/>
              <a:ln w="9525" cmpd="sng">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3DD7E8"/>
                    </a:solidFill>
                  </a:rPr>
                  <a:t>Excel</a:t>
                </a:r>
                <a:r>
                  <a:rPr lang="en-US" sz="1400" b="1" baseline="0">
                    <a:solidFill>
                      <a:srgbClr val="3DD7E8"/>
                    </a:solidFill>
                  </a:rPr>
                  <a:t> Performance</a:t>
                </a:r>
                <a:br>
                  <a:rPr lang="en-US" sz="1400" b="1" baseline="0">
                    <a:solidFill>
                      <a:srgbClr val="3DD7E8"/>
                    </a:solidFill>
                  </a:rPr>
                </a:br>
                <a:r>
                  <a:rPr lang="en-US" sz="1400" b="1" baseline="0">
                    <a:solidFill>
                      <a:srgbClr val="3DD7E8"/>
                    </a:solidFill>
                  </a:rPr>
                  <a:t>Dashboard</a:t>
                </a:r>
              </a:p>
              <a:p>
                <a:endParaRPr lang="en-US" sz="2400" b="1">
                  <a:solidFill>
                    <a:srgbClr val="3DD7E8"/>
                  </a:solidFill>
                </a:endParaRPr>
              </a:p>
            </xdr:txBody>
          </xdr:sp>
          <xdr:pic>
            <xdr:nvPicPr>
              <xdr:cNvPr id="39" name="Picture 38">
                <a:extLst>
                  <a:ext uri="{FF2B5EF4-FFF2-40B4-BE49-F238E27FC236}">
                    <a16:creationId xmlns:a16="http://schemas.microsoft.com/office/drawing/2014/main" id="{375C95B5-9F44-7FE7-3D00-DFAE7E312E1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001500" y="101080"/>
                <a:ext cx="518007" cy="470420"/>
              </a:xfrm>
              <a:prstGeom prst="rect">
                <a:avLst/>
              </a:prstGeom>
              <a:noFill/>
              <a:ln>
                <a:noFill/>
              </a:ln>
            </xdr:spPr>
          </xdr:pic>
        </xdr:grpSp>
      </xdr:grpSp>
    </xdr:grpSp>
    <xdr:clientData/>
  </xdr:twoCellAnchor>
  <xdr:twoCellAnchor>
    <xdr:from>
      <xdr:col>0</xdr:col>
      <xdr:colOff>158981</xdr:colOff>
      <xdr:row>3</xdr:row>
      <xdr:rowOff>68485</xdr:rowOff>
    </xdr:from>
    <xdr:to>
      <xdr:col>4</xdr:col>
      <xdr:colOff>333996</xdr:colOff>
      <xdr:row>8</xdr:row>
      <xdr:rowOff>68485</xdr:rowOff>
    </xdr:to>
    <xdr:grpSp>
      <xdr:nvGrpSpPr>
        <xdr:cNvPr id="80" name="Group 79">
          <a:extLst>
            <a:ext uri="{FF2B5EF4-FFF2-40B4-BE49-F238E27FC236}">
              <a16:creationId xmlns:a16="http://schemas.microsoft.com/office/drawing/2014/main" id="{AA990B80-61F0-8BB4-398E-C13C92A84BCA}"/>
            </a:ext>
          </a:extLst>
        </xdr:cNvPr>
        <xdr:cNvGrpSpPr/>
      </xdr:nvGrpSpPr>
      <xdr:grpSpPr>
        <a:xfrm>
          <a:off x="158981" y="617125"/>
          <a:ext cx="2613415" cy="914400"/>
          <a:chOff x="158981" y="624745"/>
          <a:chExt cx="2613415" cy="914400"/>
        </a:xfrm>
      </xdr:grpSpPr>
      <xdr:sp macro="" textlink="">
        <xdr:nvSpPr>
          <xdr:cNvPr id="58" name="Rectangle: Rounded Corners 57">
            <a:extLst>
              <a:ext uri="{FF2B5EF4-FFF2-40B4-BE49-F238E27FC236}">
                <a16:creationId xmlns:a16="http://schemas.microsoft.com/office/drawing/2014/main" id="{94CD48C5-C8E3-1DCD-F550-D000D0450706}"/>
              </a:ext>
            </a:extLst>
          </xdr:cNvPr>
          <xdr:cNvSpPr/>
        </xdr:nvSpPr>
        <xdr:spPr>
          <a:xfrm>
            <a:off x="158981" y="624745"/>
            <a:ext cx="2613415" cy="914400"/>
          </a:xfrm>
          <a:prstGeom prst="roundRect">
            <a:avLst/>
          </a:prstGeom>
          <a:solidFill>
            <a:srgbClr val="11698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a:extLst>
              <a:ext uri="{FF2B5EF4-FFF2-40B4-BE49-F238E27FC236}">
                <a16:creationId xmlns:a16="http://schemas.microsoft.com/office/drawing/2014/main" id="{3CECBF02-F479-B2CB-A700-3BE0BA147E83}"/>
              </a:ext>
            </a:extLst>
          </xdr:cNvPr>
          <xdr:cNvSpPr txBox="1"/>
        </xdr:nvSpPr>
        <xdr:spPr>
          <a:xfrm>
            <a:off x="213360" y="647700"/>
            <a:ext cx="2506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ADMISSIONS</a:t>
            </a:r>
          </a:p>
        </xdr:txBody>
      </xdr:sp>
      <xdr:sp macro="" textlink="Analysis!C4">
        <xdr:nvSpPr>
          <xdr:cNvPr id="60" name="TextBox 59">
            <a:extLst>
              <a:ext uri="{FF2B5EF4-FFF2-40B4-BE49-F238E27FC236}">
                <a16:creationId xmlns:a16="http://schemas.microsoft.com/office/drawing/2014/main" id="{BE2E401F-824C-F47D-6DC1-794F961D2E4A}"/>
              </a:ext>
            </a:extLst>
          </xdr:cNvPr>
          <xdr:cNvSpPr txBox="1"/>
        </xdr:nvSpPr>
        <xdr:spPr>
          <a:xfrm>
            <a:off x="220980" y="982980"/>
            <a:ext cx="2453640" cy="411480"/>
          </a:xfrm>
          <a:prstGeom prst="rect">
            <a:avLst/>
          </a:prstGeom>
          <a:solidFill>
            <a:srgbClr val="11698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1E8A17-791D-44DC-88E2-DCA8FB98B514}" type="TxLink">
              <a:rPr lang="en-US" sz="3600" b="1" i="0" u="none" strike="noStrike">
                <a:solidFill>
                  <a:schemeClr val="bg1"/>
                </a:solidFill>
                <a:latin typeface="Aptos Narrow"/>
              </a:rPr>
              <a:pPr algn="ctr"/>
              <a:t>2,500</a:t>
            </a:fld>
            <a:endParaRPr lang="en-US" sz="4800" b="1">
              <a:solidFill>
                <a:schemeClr val="bg1"/>
              </a:solidFill>
            </a:endParaRPr>
          </a:p>
        </xdr:txBody>
      </xdr:sp>
    </xdr:grpSp>
    <xdr:clientData/>
  </xdr:twoCellAnchor>
  <xdr:twoCellAnchor>
    <xdr:from>
      <xdr:col>4</xdr:col>
      <xdr:colOff>452138</xdr:colOff>
      <xdr:row>3</xdr:row>
      <xdr:rowOff>76010</xdr:rowOff>
    </xdr:from>
    <xdr:to>
      <xdr:col>9</xdr:col>
      <xdr:colOff>17553</xdr:colOff>
      <xdr:row>8</xdr:row>
      <xdr:rowOff>76010</xdr:rowOff>
    </xdr:to>
    <xdr:grpSp>
      <xdr:nvGrpSpPr>
        <xdr:cNvPr id="81" name="Group 80">
          <a:extLst>
            <a:ext uri="{FF2B5EF4-FFF2-40B4-BE49-F238E27FC236}">
              <a16:creationId xmlns:a16="http://schemas.microsoft.com/office/drawing/2014/main" id="{E41A1BF5-7590-4E71-121E-84414D43D228}"/>
            </a:ext>
          </a:extLst>
        </xdr:cNvPr>
        <xdr:cNvGrpSpPr/>
      </xdr:nvGrpSpPr>
      <xdr:grpSpPr>
        <a:xfrm>
          <a:off x="2890538" y="624650"/>
          <a:ext cx="2613415" cy="914400"/>
          <a:chOff x="2929485" y="639985"/>
          <a:chExt cx="2613415" cy="914400"/>
        </a:xfrm>
      </xdr:grpSpPr>
      <xdr:sp macro="" textlink="">
        <xdr:nvSpPr>
          <xdr:cNvPr id="20" name="Rectangle: Rounded Corners 19">
            <a:extLst>
              <a:ext uri="{FF2B5EF4-FFF2-40B4-BE49-F238E27FC236}">
                <a16:creationId xmlns:a16="http://schemas.microsoft.com/office/drawing/2014/main" id="{A77F322B-AE2E-1753-A7BD-63DB8ACF22B4}"/>
              </a:ext>
            </a:extLst>
          </xdr:cNvPr>
          <xdr:cNvSpPr/>
        </xdr:nvSpPr>
        <xdr:spPr>
          <a:xfrm>
            <a:off x="2929485" y="639985"/>
            <a:ext cx="2613415" cy="914400"/>
          </a:xfrm>
          <a:prstGeom prst="roundRect">
            <a:avLst/>
          </a:prstGeom>
          <a:solidFill>
            <a:srgbClr val="0A435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TextBox 60">
            <a:extLst>
              <a:ext uri="{FF2B5EF4-FFF2-40B4-BE49-F238E27FC236}">
                <a16:creationId xmlns:a16="http://schemas.microsoft.com/office/drawing/2014/main" id="{FC9DDFE7-204F-97AB-2669-822D54B54EB0}"/>
              </a:ext>
            </a:extLst>
          </xdr:cNvPr>
          <xdr:cNvSpPr txBox="1"/>
        </xdr:nvSpPr>
        <xdr:spPr>
          <a:xfrm>
            <a:off x="2957407" y="693419"/>
            <a:ext cx="2552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ADMISSIONS YTD</a:t>
            </a:r>
          </a:p>
        </xdr:txBody>
      </xdr:sp>
      <xdr:sp macro="" textlink="Analysis!C7">
        <xdr:nvSpPr>
          <xdr:cNvPr id="62" name="TextBox 61">
            <a:extLst>
              <a:ext uri="{FF2B5EF4-FFF2-40B4-BE49-F238E27FC236}">
                <a16:creationId xmlns:a16="http://schemas.microsoft.com/office/drawing/2014/main" id="{4767E30E-C74A-264E-2C7B-A246EED5140B}"/>
              </a:ext>
            </a:extLst>
          </xdr:cNvPr>
          <xdr:cNvSpPr txBox="1"/>
        </xdr:nvSpPr>
        <xdr:spPr>
          <a:xfrm>
            <a:off x="2942167" y="982980"/>
            <a:ext cx="2583179" cy="457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129B20-5F05-4808-9A4A-E5248B5B8A5E}" type="TxLink">
              <a:rPr lang="en-US" sz="3600" b="1" i="0" u="none" strike="noStrike">
                <a:solidFill>
                  <a:schemeClr val="bg1"/>
                </a:solidFill>
                <a:latin typeface="Aptos Narrow"/>
              </a:rPr>
              <a:pPr algn="ctr"/>
              <a:t>113</a:t>
            </a:fld>
            <a:endParaRPr lang="en-US" sz="4800" b="1">
              <a:solidFill>
                <a:schemeClr val="bg1"/>
              </a:solidFill>
            </a:endParaRPr>
          </a:p>
        </xdr:txBody>
      </xdr:sp>
    </xdr:grpSp>
    <xdr:clientData/>
  </xdr:twoCellAnchor>
  <xdr:twoCellAnchor>
    <xdr:from>
      <xdr:col>13</xdr:col>
      <xdr:colOff>428852</xdr:colOff>
      <xdr:row>3</xdr:row>
      <xdr:rowOff>76010</xdr:rowOff>
    </xdr:from>
    <xdr:to>
      <xdr:col>19</xdr:col>
      <xdr:colOff>21942</xdr:colOff>
      <xdr:row>8</xdr:row>
      <xdr:rowOff>76010</xdr:rowOff>
    </xdr:to>
    <xdr:sp macro="" textlink="">
      <xdr:nvSpPr>
        <xdr:cNvPr id="22" name="Rectangle: Rounded Corners 21">
          <a:extLst>
            <a:ext uri="{FF2B5EF4-FFF2-40B4-BE49-F238E27FC236}">
              <a16:creationId xmlns:a16="http://schemas.microsoft.com/office/drawing/2014/main" id="{85C117CA-7908-9414-A42D-8F37C9B779B8}"/>
            </a:ext>
          </a:extLst>
        </xdr:cNvPr>
        <xdr:cNvSpPr/>
      </xdr:nvSpPr>
      <xdr:spPr>
        <a:xfrm>
          <a:off x="8353652" y="624650"/>
          <a:ext cx="3250690" cy="9144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419100</xdr:colOff>
      <xdr:row>3</xdr:row>
      <xdr:rowOff>121825</xdr:rowOff>
    </xdr:from>
    <xdr:to>
      <xdr:col>18</xdr:col>
      <xdr:colOff>594360</xdr:colOff>
      <xdr:row>5</xdr:row>
      <xdr:rowOff>30385</xdr:rowOff>
    </xdr:to>
    <xdr:sp macro="" textlink="">
      <xdr:nvSpPr>
        <xdr:cNvPr id="67" name="TextBox 66">
          <a:extLst>
            <a:ext uri="{FF2B5EF4-FFF2-40B4-BE49-F238E27FC236}">
              <a16:creationId xmlns:a16="http://schemas.microsoft.com/office/drawing/2014/main" id="{24FD68B8-B6E7-B175-04FC-BE18ED9D52E3}"/>
            </a:ext>
          </a:extLst>
        </xdr:cNvPr>
        <xdr:cNvSpPr txBox="1"/>
      </xdr:nvSpPr>
      <xdr:spPr>
        <a:xfrm>
          <a:off x="8343900" y="670465"/>
          <a:ext cx="32232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EMERGENCY SHARE %</a:t>
          </a:r>
        </a:p>
      </xdr:txBody>
    </xdr:sp>
    <xdr:clientData/>
  </xdr:twoCellAnchor>
  <xdr:twoCellAnchor>
    <xdr:from>
      <xdr:col>13</xdr:col>
      <xdr:colOff>419100</xdr:colOff>
      <xdr:row>5</xdr:row>
      <xdr:rowOff>30385</xdr:rowOff>
    </xdr:from>
    <xdr:to>
      <xdr:col>19</xdr:col>
      <xdr:colOff>22860</xdr:colOff>
      <xdr:row>7</xdr:row>
      <xdr:rowOff>167640</xdr:rowOff>
    </xdr:to>
    <xdr:sp macro="" textlink="Analysis!C37">
      <xdr:nvSpPr>
        <xdr:cNvPr id="68" name="TextBox 67">
          <a:extLst>
            <a:ext uri="{FF2B5EF4-FFF2-40B4-BE49-F238E27FC236}">
              <a16:creationId xmlns:a16="http://schemas.microsoft.com/office/drawing/2014/main" id="{13EB652B-6598-2C10-278C-001260B6CE50}"/>
            </a:ext>
          </a:extLst>
        </xdr:cNvPr>
        <xdr:cNvSpPr txBox="1"/>
      </xdr:nvSpPr>
      <xdr:spPr>
        <a:xfrm>
          <a:off x="8343900" y="944785"/>
          <a:ext cx="3261360" cy="503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1A754-19EA-42FD-B5C6-79A104FC2264}" type="TxLink">
            <a:rPr lang="en-US" sz="3600" b="1" i="0" u="none" strike="noStrike">
              <a:solidFill>
                <a:schemeClr val="bg1"/>
              </a:solidFill>
              <a:latin typeface="Aptos Narrow"/>
            </a:rPr>
            <a:pPr algn="ctr"/>
            <a:t>32.76%</a:t>
          </a:fld>
          <a:endParaRPr lang="en-US" sz="4800" b="1">
            <a:solidFill>
              <a:schemeClr val="bg1"/>
            </a:solidFill>
          </a:endParaRPr>
        </a:p>
      </xdr:txBody>
    </xdr:sp>
    <xdr:clientData/>
  </xdr:twoCellAnchor>
  <xdr:twoCellAnchor>
    <xdr:from>
      <xdr:col>19</xdr:col>
      <xdr:colOff>143862</xdr:colOff>
      <xdr:row>3</xdr:row>
      <xdr:rowOff>68485</xdr:rowOff>
    </xdr:from>
    <xdr:to>
      <xdr:col>23</xdr:col>
      <xdr:colOff>357222</xdr:colOff>
      <xdr:row>8</xdr:row>
      <xdr:rowOff>68485</xdr:rowOff>
    </xdr:to>
    <xdr:grpSp>
      <xdr:nvGrpSpPr>
        <xdr:cNvPr id="84" name="Group 83">
          <a:extLst>
            <a:ext uri="{FF2B5EF4-FFF2-40B4-BE49-F238E27FC236}">
              <a16:creationId xmlns:a16="http://schemas.microsoft.com/office/drawing/2014/main" id="{368894A0-184C-80FF-DDD4-66F36381D0C4}"/>
            </a:ext>
          </a:extLst>
        </xdr:cNvPr>
        <xdr:cNvGrpSpPr/>
      </xdr:nvGrpSpPr>
      <xdr:grpSpPr>
        <a:xfrm>
          <a:off x="11726262" y="617125"/>
          <a:ext cx="2651760" cy="914400"/>
          <a:chOff x="11711940" y="617125"/>
          <a:chExt cx="2651760" cy="914400"/>
        </a:xfrm>
      </xdr:grpSpPr>
      <xdr:sp macro="" textlink="">
        <xdr:nvSpPr>
          <xdr:cNvPr id="23" name="Rectangle: Rounded Corners 22">
            <a:extLst>
              <a:ext uri="{FF2B5EF4-FFF2-40B4-BE49-F238E27FC236}">
                <a16:creationId xmlns:a16="http://schemas.microsoft.com/office/drawing/2014/main" id="{19EA41CA-C909-0957-0877-5846EB120E74}"/>
              </a:ext>
            </a:extLst>
          </xdr:cNvPr>
          <xdr:cNvSpPr/>
        </xdr:nvSpPr>
        <xdr:spPr>
          <a:xfrm>
            <a:off x="11722483" y="617125"/>
            <a:ext cx="2610737" cy="914400"/>
          </a:xfrm>
          <a:prstGeom prst="roundRect">
            <a:avLst/>
          </a:prstGeom>
          <a:solidFill>
            <a:schemeClr val="accent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661F360A-93C9-627B-07A0-E6BD6BFDAB47}"/>
              </a:ext>
            </a:extLst>
          </xdr:cNvPr>
          <xdr:cNvSpPr txBox="1"/>
        </xdr:nvSpPr>
        <xdr:spPr>
          <a:xfrm>
            <a:off x="11765280" y="678180"/>
            <a:ext cx="2491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a:t>
            </a:r>
            <a:r>
              <a:rPr lang="en-US" sz="1600" b="1" baseline="0">
                <a:solidFill>
                  <a:schemeClr val="bg1"/>
                </a:solidFill>
              </a:rPr>
              <a:t> BILLING</a:t>
            </a:r>
            <a:endParaRPr lang="en-US" sz="1600" b="1">
              <a:solidFill>
                <a:schemeClr val="bg1"/>
              </a:solidFill>
            </a:endParaRPr>
          </a:p>
        </xdr:txBody>
      </xdr:sp>
      <xdr:sp macro="" textlink="Analysis!C22">
        <xdr:nvSpPr>
          <xdr:cNvPr id="69" name="TextBox 68">
            <a:extLst>
              <a:ext uri="{FF2B5EF4-FFF2-40B4-BE49-F238E27FC236}">
                <a16:creationId xmlns:a16="http://schemas.microsoft.com/office/drawing/2014/main" id="{FD377EE4-7180-0781-A276-E42B79B7B8E4}"/>
              </a:ext>
            </a:extLst>
          </xdr:cNvPr>
          <xdr:cNvSpPr txBox="1"/>
        </xdr:nvSpPr>
        <xdr:spPr>
          <a:xfrm>
            <a:off x="11711940" y="967740"/>
            <a:ext cx="26517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3D9D4F-D525-4568-9544-91429D2ADF42}" type="TxLink">
              <a:rPr lang="en-US" sz="3600" b="1" i="0" u="none" strike="noStrike">
                <a:solidFill>
                  <a:schemeClr val="bg1"/>
                </a:solidFill>
                <a:latin typeface="Aptos Narrow"/>
              </a:rPr>
              <a:pPr algn="ctr"/>
              <a:t>25,272,254</a:t>
            </a:fld>
            <a:endParaRPr lang="en-US" sz="4800" b="1">
              <a:solidFill>
                <a:schemeClr val="bg1"/>
              </a:solidFill>
            </a:endParaRPr>
          </a:p>
        </xdr:txBody>
      </xdr:sp>
    </xdr:grpSp>
    <xdr:clientData/>
  </xdr:twoCellAnchor>
  <xdr:twoCellAnchor editAs="absolute">
    <xdr:from>
      <xdr:col>19</xdr:col>
      <xdr:colOff>144780</xdr:colOff>
      <xdr:row>9</xdr:row>
      <xdr:rowOff>7620</xdr:rowOff>
    </xdr:from>
    <xdr:to>
      <xdr:col>23</xdr:col>
      <xdr:colOff>357222</xdr:colOff>
      <xdr:row>16</xdr:row>
      <xdr:rowOff>175261</xdr:rowOff>
    </xdr:to>
    <mc:AlternateContent xmlns:mc="http://schemas.openxmlformats.org/markup-compatibility/2006" xmlns:a14="http://schemas.microsoft.com/office/drawing/2010/main">
      <mc:Choice Requires="a14">
        <xdr:graphicFrame macro="">
          <xdr:nvGraphicFramePr>
            <xdr:cNvPr id="87" name="BloodGroup">
              <a:extLst>
                <a:ext uri="{FF2B5EF4-FFF2-40B4-BE49-F238E27FC236}">
                  <a16:creationId xmlns:a16="http://schemas.microsoft.com/office/drawing/2014/main" id="{D5E93A08-0C72-47EE-B27B-80418C6B52A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BloodGroup"/>
            </a:graphicData>
          </a:graphic>
        </xdr:graphicFrame>
      </mc:Choice>
      <mc:Fallback xmlns="">
        <xdr:sp macro="" textlink="">
          <xdr:nvSpPr>
            <xdr:cNvPr id="0" name=""/>
            <xdr:cNvSpPr>
              <a:spLocks noTextEdit="1"/>
            </xdr:cNvSpPr>
          </xdr:nvSpPr>
          <xdr:spPr>
            <a:xfrm>
              <a:off x="11727180" y="1653540"/>
              <a:ext cx="2650842" cy="1447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169644</xdr:colOff>
      <xdr:row>17</xdr:row>
      <xdr:rowOff>60960</xdr:rowOff>
    </xdr:from>
    <xdr:to>
      <xdr:col>23</xdr:col>
      <xdr:colOff>357222</xdr:colOff>
      <xdr:row>22</xdr:row>
      <xdr:rowOff>160020</xdr:rowOff>
    </xdr:to>
    <mc:AlternateContent xmlns:mc="http://schemas.openxmlformats.org/markup-compatibility/2006" xmlns:a14="http://schemas.microsoft.com/office/drawing/2010/main">
      <mc:Choice Requires="a14">
        <xdr:graphicFrame macro="">
          <xdr:nvGraphicFramePr>
            <xdr:cNvPr id="88" name="AgeGroup">
              <a:extLst>
                <a:ext uri="{FF2B5EF4-FFF2-40B4-BE49-F238E27FC236}">
                  <a16:creationId xmlns:a16="http://schemas.microsoft.com/office/drawing/2014/main" id="{82CCB9F6-FA8F-43A9-990F-CB2DDB0904F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1752044" y="3169920"/>
              <a:ext cx="2625978"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137160</xdr:colOff>
      <xdr:row>9</xdr:row>
      <xdr:rowOff>7620</xdr:rowOff>
    </xdr:from>
    <xdr:to>
      <xdr:col>2</xdr:col>
      <xdr:colOff>259079</xdr:colOff>
      <xdr:row>14</xdr:row>
      <xdr:rowOff>38100</xdr:rowOff>
    </xdr:to>
    <mc:AlternateContent xmlns:mc="http://schemas.openxmlformats.org/markup-compatibility/2006" xmlns:a14="http://schemas.microsoft.com/office/drawing/2010/main">
      <mc:Choice Requires="a14">
        <xdr:graphicFrame macro="">
          <xdr:nvGraphicFramePr>
            <xdr:cNvPr id="90" name="Gender">
              <a:extLst>
                <a:ext uri="{FF2B5EF4-FFF2-40B4-BE49-F238E27FC236}">
                  <a16:creationId xmlns:a16="http://schemas.microsoft.com/office/drawing/2014/main" id="{473511D0-8E13-44C6-A3AE-90E6A48A1CD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160" y="1653540"/>
              <a:ext cx="1341119"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121920</xdr:colOff>
      <xdr:row>14</xdr:row>
      <xdr:rowOff>152400</xdr:rowOff>
    </xdr:from>
    <xdr:to>
      <xdr:col>2</xdr:col>
      <xdr:colOff>246888</xdr:colOff>
      <xdr:row>35</xdr:row>
      <xdr:rowOff>15240</xdr:rowOff>
    </xdr:to>
    <mc:AlternateContent xmlns:mc="http://schemas.openxmlformats.org/markup-compatibility/2006" xmlns:a14="http://schemas.microsoft.com/office/drawing/2010/main">
      <mc:Choice Requires="a14">
        <xdr:graphicFrame macro="">
          <xdr:nvGraphicFramePr>
            <xdr:cNvPr id="3" name="Month Short">
              <a:extLst>
                <a:ext uri="{FF2B5EF4-FFF2-40B4-BE49-F238E27FC236}">
                  <a16:creationId xmlns:a16="http://schemas.microsoft.com/office/drawing/2014/main" id="{A8A5558B-15FC-45DF-B7F2-0DF0139B7A6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Short"/>
            </a:graphicData>
          </a:graphic>
        </xdr:graphicFrame>
      </mc:Choice>
      <mc:Fallback xmlns="">
        <xdr:sp macro="" textlink="">
          <xdr:nvSpPr>
            <xdr:cNvPr id="0" name=""/>
            <xdr:cNvSpPr>
              <a:spLocks noTextEdit="1"/>
            </xdr:cNvSpPr>
          </xdr:nvSpPr>
          <xdr:spPr>
            <a:xfrm>
              <a:off x="121920" y="2712720"/>
              <a:ext cx="1344168" cy="3703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69444444" createdVersion="5" refreshedVersion="8" minRefreshableVersion="3" recordCount="0" supportSubquery="1" supportAdvancedDrill="1" xr:uid="{4D2DB352-3763-4BAB-9C42-8912573D8915}">
  <cacheSource type="external" connectionId="6"/>
  <cacheFields count="5">
    <cacheField name="[dim_patients].[AgeGroup].[AgeGroup]" caption="AgeGroup" numFmtId="0" hierarchy="3" level="1">
      <sharedItems count="8">
        <s v="0-19"/>
        <s v="20-29"/>
        <s v="30-39"/>
        <s v="40-49"/>
        <s v="50-59"/>
        <s v="60-69"/>
        <s v="70-79"/>
        <s v="80-89"/>
      </sharedItems>
    </cacheField>
    <cacheField name="[Measures].[Arthritis Count]" caption="Arthritis Count" numFmtId="0" hierarchy="48" level="32767"/>
    <cacheField name="[Measures].[Cancer Count]" caption="Cancer Count" numFmtId="0" hierarchy="49" level="32767"/>
    <cacheField name="[Measures].[Hypertension Count]" caption="Hypertension Count" numFmtId="0" hierarchy="50"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4"/>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fieldsUsage count="2">
        <fieldUsage x="-1"/>
        <fieldUsage x="0"/>
      </fieldsUsage>
    </cacheHierarchy>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oneField="1">
      <fieldsUsage count="1">
        <fieldUsage x="1"/>
      </fieldsUsage>
    </cacheHierarchy>
    <cacheHierarchy uniqueName="[Measures].[Cancer Count]" caption="Cancer Count" measure="1" displayFolder="" measureGroup="fact_diagnoses" count="0" oneField="1">
      <fieldsUsage count="1">
        <fieldUsage x="2"/>
      </fieldsUsage>
    </cacheHierarchy>
    <cacheHierarchy uniqueName="[Measures].[Hypertension Count]" caption="Hypertension Count" measure="1" displayFolder="" measureGroup="fact_diagnoses" count="0" oneField="1">
      <fieldsUsage count="1">
        <fieldUsage x="3"/>
      </fieldsUsage>
    </cacheHierarchy>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69560183" createdVersion="5" refreshedVersion="8" minRefreshableVersion="3" recordCount="0" supportSubquery="1" supportAdvancedDrill="1" xr:uid="{222EEC6D-81AD-4D9A-9CA6-60CA16EECACF}">
  <cacheSource type="external" connectionId="6"/>
  <cacheFields count="2">
    <cacheField name="[Measures].[Total Admissions]" caption="Total Admissions" numFmtId="0" hierarchy="36"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oneField="1">
      <fieldsUsage count="1">
        <fieldUsage x="0"/>
      </fieldsUsage>
    </cacheHierarchy>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69675929" createdVersion="5" refreshedVersion="8" minRefreshableVersion="3" recordCount="0" supportSubquery="1" supportAdvancedDrill="1" xr:uid="{784BE435-D860-4138-9E21-3531FA26714F}">
  <cacheSource type="external" connectionId="6"/>
  <cacheFields count="2">
    <cacheField name="[Measures].[Avg Length of Stay]" caption="Avg Length of Stay" numFmtId="0" hierarchy="44"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oneField="1">
      <fieldsUsage count="1">
        <fieldUsage x="0"/>
      </fieldsUsage>
    </cacheHierarchy>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69791667" createdVersion="5" refreshedVersion="8" minRefreshableVersion="3" recordCount="0" supportSubquery="1" supportAdvancedDrill="1" xr:uid="{C6246C95-770B-4BC8-9147-F337315E30C1}">
  <cacheSource type="external" connectionId="6"/>
  <cacheFields count="2">
    <cacheField name="[Measures].[Patients with Multiple Encounters]" caption="Patients with Multiple Encounters" numFmtId="0" hierarchy="45"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oneField="1">
      <fieldsUsage count="1">
        <fieldUsage x="0"/>
      </fieldsUsage>
    </cacheHierarchy>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69907406" createdVersion="5" refreshedVersion="8" minRefreshableVersion="3" recordCount="0" supportSubquery="1" supportAdvancedDrill="1" xr:uid="{927F9360-C1C2-45FA-8E21-AAAE48A628BA}">
  <cacheSource type="external" connectionId="6"/>
  <cacheFields count="2">
    <cacheField name="[Measures].[Emergency Encounters]" caption="Emergency Encounters" numFmtId="0" hierarchy="46"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oneField="1">
      <fieldsUsage count="1">
        <fieldUsage x="0"/>
      </fieldsUsage>
    </cacheHierarchy>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0023145" createdVersion="5" refreshedVersion="8" minRefreshableVersion="3" recordCount="0" supportSubquery="1" supportAdvancedDrill="1" xr:uid="{1A2B109D-31AD-4167-AA95-588B3228AA33}">
  <cacheSource type="external" connectionId="6"/>
  <cacheFields count="2">
    <cacheField name="[Measures].[Emergency Share %]" caption="Emergency Share %" numFmtId="0" hierarchy="47"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oneField="1">
      <fieldsUsage count="1">
        <fieldUsage x="0"/>
      </fieldsUsage>
    </cacheHierarchy>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0254629" createdVersion="5" refreshedVersion="8" minRefreshableVersion="3" recordCount="0" supportSubquery="1" supportAdvancedDrill="1" xr:uid="{9E86FF21-5F0E-4F3F-BCE4-3F5122342785}">
  <cacheSource type="external" connectionId="6"/>
  <cacheFields count="3">
    <cacheField name="[fact_medications].[MedicationName].[MedicationName]" caption="MedicationName" numFmtId="0" hierarchy="31" level="1">
      <sharedItems count="5">
        <s v="Aspirin"/>
        <s v="Ibuprofen"/>
        <s v="Lipitor"/>
        <s v="Paracetamol"/>
        <s v="Penicillin"/>
      </sharedItems>
    </cacheField>
    <cacheField name="[Measures].[Total Medications Dispensed]" caption="Total Medications Dispensed" numFmtId="0" hierarchy="51"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2"/>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2" memberValueDatatype="130" unbalanced="0">
      <fieldsUsage count="2">
        <fieldUsage x="-1"/>
        <fieldUsage x="0"/>
      </fieldsUsage>
    </cacheHierarchy>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oneField="1">
      <fieldsUsage count="1">
        <fieldUsage x="1"/>
      </fieldsUsage>
    </cacheHierarchy>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0601853" createdVersion="5" refreshedVersion="8" minRefreshableVersion="3" recordCount="0" supportSubquery="1" supportAdvancedDrill="1" xr:uid="{275DFA34-E0AB-48C8-9A4E-43D7AB1FE8F4}">
  <cacheSource type="external" connectionId="6"/>
  <cacheFields count="4">
    <cacheField name="[fact_encounters].[AdmissionType].[AdmissionType]" caption="AdmissionType" numFmtId="0" hierarchy="26" level="1">
      <sharedItems count="3">
        <s v="Elective"/>
        <s v="Emergency"/>
        <s v="Urgent"/>
      </sharedItems>
    </cacheField>
    <cacheField name="[Measures].[Base Accent]" caption="Base Accent" numFmtId="0" hierarchy="52" level="32767"/>
    <cacheField name="[Measures].[Balance Count]" caption="Balance Count" numFmtId="0" hierarchy="53"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3"/>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2" memberValueDatatype="130" unbalanced="0">
      <fieldsUsage count="2">
        <fieldUsage x="-1"/>
        <fieldUsage x="0"/>
      </fieldsUsage>
    </cacheHierarchy>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oneField="1">
      <fieldsUsage count="1">
        <fieldUsage x="1"/>
      </fieldsUsage>
    </cacheHierarchy>
    <cacheHierarchy uniqueName="[Measures].[Balance Count]" caption="Balance Count" measure="1" displayFolder="" measureGroup="fact_diagnoses" count="0" oneField="1">
      <fieldsUsage count="1">
        <fieldUsage x="2"/>
      </fieldsUsage>
    </cacheHierarchy>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1064815" createdVersion="5" refreshedVersion="8" minRefreshableVersion="3" recordCount="0" supportSubquery="1" supportAdvancedDrill="1" xr:uid="{3DEA1B6D-5216-4EF9-ABE5-69C017F3CEDE}">
  <cacheSource type="external" connectionId="6"/>
  <cacheFields count="4">
    <cacheField name="[DimDate].[Month Short].[Month Short]" caption="Month Short" numFmtId="0" hierarchy="11" level="1">
      <sharedItems containsBlank="1" count="13">
        <s v="Jan"/>
        <s v="Feb"/>
        <s v="Mar"/>
        <s v="Apr"/>
        <s v="May"/>
        <s v="Jun"/>
        <s v="Jul"/>
        <s v="Aug"/>
        <s v="Sep"/>
        <s v="Oct"/>
        <s v="Nov"/>
        <s v="Dec"/>
        <m/>
      </sharedItems>
    </cacheField>
    <cacheField name="[fact_encounters].[AdmissionType].[AdmissionType]" caption="AdmissionType" numFmtId="0" hierarchy="26" level="1">
      <sharedItems count="3">
        <s v="Elective"/>
        <s v="Emergency"/>
        <s v="Urgent"/>
      </sharedItems>
    </cacheField>
    <cacheField name="[Measures].[Count of EncounterID]" caption="Count of EncounterID" numFmtId="0" hierarchy="34"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3"/>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fieldsUsage count="2">
        <fieldUsage x="-1"/>
        <fieldUsage x="0"/>
      </fieldsUsage>
    </cacheHierarchy>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2" memberValueDatatype="130" unbalanced="0">
      <fieldsUsage count="2">
        <fieldUsage x="-1"/>
        <fieldUsage x="1"/>
      </fieldsUsage>
    </cacheHierarchy>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oneField="1">
      <fieldsUsage count="1">
        <fieldUsage x="2"/>
      </fieldsUsage>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1527776" createdVersion="5" refreshedVersion="8" minRefreshableVersion="3" recordCount="0" supportSubquery="1" supportAdvancedDrill="1" xr:uid="{E8530250-993C-4002-AD1C-17F09E40F34C}">
  <cacheSource type="external" connectionId="6"/>
  <cacheFields count="3">
    <cacheField name="[fact_diagnoses].[DiagnosisName].[DiagnosisName]" caption="DiagnosisName" numFmtId="0" hierarchy="19" level="1">
      <sharedItems count="6">
        <s v="Arthritis"/>
        <s v="Asthma"/>
        <s v="Cancer"/>
        <s v="Diabetes"/>
        <s v="Hypertension"/>
        <s v="Obesity"/>
      </sharedItems>
    </cacheField>
    <cacheField name="[dim_patients].[Gender].[Gender]" caption="Gender" numFmtId="0" hierarchy="1" level="1">
      <sharedItems count="2">
        <s v="Female"/>
        <s v="Male"/>
      </sharedItems>
    </cacheField>
    <cacheField name="[Measures].[Total Diagnoses]" caption="Total Diagnoses" numFmtId="0" hierarchy="57" level="32767"/>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2" memberValueDatatype="130" unbalanced="0">
      <fieldsUsage count="2">
        <fieldUsage x="-1"/>
        <fieldUsage x="0"/>
      </fieldsUsage>
    </cacheHierarchy>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oneField="1">
      <fieldsUsage count="1">
        <fieldUsage x="2"/>
      </fieldsUsage>
    </cacheHierarchy>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1643515" createdVersion="5" refreshedVersion="8" minRefreshableVersion="3" recordCount="0" supportSubquery="1" supportAdvancedDrill="1" xr:uid="{DA3E1FC8-02AA-49DE-A642-9363023ED750}">
  <cacheSource type="external" connectionId="6"/>
  <cacheFields count="2">
    <cacheField name="[Measures].[Admissions YTD]" caption="Admissions YTD" numFmtId="0" hierarchy="37"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oneField="1">
      <fieldsUsage count="1">
        <fieldUsage x="0"/>
      </fieldsUsage>
    </cacheHierarchy>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1759261" createdVersion="5" refreshedVersion="8" minRefreshableVersion="3" recordCount="0" supportSubquery="1" supportAdvancedDrill="1" xr:uid="{23435942-8421-4166-818B-7F07EC6D0F92}">
  <cacheSource type="external" connectionId="6"/>
  <cacheFields count="2">
    <cacheField name="[Measures].[Rolling 30-Day Admissions]" caption="Rolling 30-Day Admissions" numFmtId="0" hierarchy="38"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oneField="1">
      <fieldsUsage count="1">
        <fieldUsage x="0"/>
      </fieldsUsage>
    </cacheHierarchy>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1990738" createdVersion="5" refreshedVersion="8" minRefreshableVersion="3" recordCount="0" supportSubquery="1" supportAdvancedDrill="1" xr:uid="{FC939FC4-720B-406E-8C0E-298C175EF646}">
  <cacheSource type="external" connectionId="6"/>
  <cacheFields count="2">
    <cacheField name="[Measures].[Admissions PY]" caption="Admissions PY" numFmtId="0" hierarchy="39"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oneField="1">
      <fieldsUsage count="1">
        <fieldUsage x="0"/>
      </fieldsUsage>
    </cacheHierarchy>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1990738" createdVersion="5" refreshedVersion="8" minRefreshableVersion="3" recordCount="0" supportSubquery="1" supportAdvancedDrill="1" xr:uid="{6DCA00A8-D0C9-4E2B-B7D8-552CFF2AD152}">
  <cacheSource type="external" connectionId="6"/>
  <cacheFields count="2">
    <cacheField name="[Measures].[Total Encounters]" caption="Total Encounters" numFmtId="0" hierarchy="40"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oneField="1">
      <fieldsUsage count="1">
        <fieldUsage x="0"/>
      </fieldsUsage>
    </cacheHierarchy>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2222223" createdVersion="5" refreshedVersion="8" minRefreshableVersion="3" recordCount="0" supportSubquery="1" supportAdvancedDrill="1" xr:uid="{0BAFEF48-E8A7-4130-A7AE-B02A29E7BCDD}">
  <cacheSource type="external" connectionId="6"/>
  <cacheFields count="2">
    <cacheField name="[Measures].[Unique Patients]" caption="Unique Patients" numFmtId="0" hierarchy="41"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oneField="1">
      <fieldsUsage count="1">
        <fieldUsage x="0"/>
      </fieldsUsage>
    </cacheHierarchy>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2222223" createdVersion="5" refreshedVersion="8" minRefreshableVersion="3" recordCount="0" supportSubquery="1" supportAdvancedDrill="1" xr:uid="{4DF26F1D-96E6-437E-91D2-7B081EA74003}">
  <cacheSource type="external" connectionId="6"/>
  <cacheFields count="2">
    <cacheField name="[Measures].[Total Billing]" caption="Total Billing" numFmtId="0" hierarchy="42"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oneField="1">
      <fieldsUsage count="1">
        <fieldUsage x="0"/>
      </fieldsUsage>
    </cacheHierarchy>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569272337962" createdVersion="5" refreshedVersion="8" minRefreshableVersion="3" recordCount="0" supportSubquery="1" supportAdvancedDrill="1" xr:uid="{0F9B1ECB-51B2-4305-9D92-27332A09974F}">
  <cacheSource type="external" connectionId="6"/>
  <cacheFields count="2">
    <cacheField name="[Measures].[Avg Billing per Encounter]" caption="Avg Billing per Encounter" numFmtId="0" hierarchy="43" level="32767"/>
    <cacheField name="[dim_patients].[Gender].[Gender]" caption="Gender" numFmtId="0" hierarchy="1" level="1">
      <sharedItems containsSemiMixedTypes="0" containsNonDate="0" containsString="0"/>
    </cacheField>
  </cacheFields>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1"/>
      </fieldsUsage>
    </cacheHierarchy>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oneField="1">
      <fieldsUsage count="1">
        <fieldUsage x="0"/>
      </fieldsUsage>
    </cacheHierarchy>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_patients" uniqueName="[dim_patients]" caption="dim_patients"/>
    <dimension name="DimDate" uniqueName="[DimDate]" caption="DimDate"/>
    <dimension name="fact_diagnoses" uniqueName="[fact_diagnoses]" caption="fact_diagnoses"/>
    <dimension name="fact_encounters" uniqueName="[fact_encounters]" caption="fact_encounters"/>
    <dimension name="fact_medications" uniqueName="[fact_medications]" caption="fact_medications"/>
    <dimension measure="1" name="Measures" uniqueName="[Measures]" caption="Measures"/>
  </dimensions>
  <measureGroups count="5">
    <measureGroup name="dim_patients" caption="dim_patients"/>
    <measureGroup name="DimDate" caption="DimDate"/>
    <measureGroup name="fact_diagnoses" caption="fact_diagnoses"/>
    <measureGroup name="fact_encounters" caption="fact_encounters"/>
    <measureGroup name="fact_medications" caption="fact_medications"/>
  </measureGroups>
  <maps count="13">
    <map measureGroup="0" dimension="0"/>
    <map measureGroup="1" dimension="1"/>
    <map measureGroup="2" dimension="0"/>
    <map measureGroup="2" dimension="1"/>
    <map measureGroup="2" dimension="2"/>
    <map measureGroup="2" dimension="3"/>
    <map measureGroup="3" dimension="0"/>
    <map measureGroup="3" dimension="1"/>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23.401063888887" createdVersion="3" refreshedVersion="8" minRefreshableVersion="3" recordCount="0" supportSubquery="1" supportAdvancedDrill="1" xr:uid="{78D2E04A-DA09-4E3C-A462-F00CB2DB4DEB}">
  <cacheSource type="external" connectionId="6">
    <extLst>
      <ext xmlns:x14="http://schemas.microsoft.com/office/spreadsheetml/2009/9/main" uri="{F057638F-6D5F-4e77-A914-E7F072B9BCA8}">
        <x14:sourceConnection name="ThisWorkbookDataModel"/>
      </ext>
    </extLst>
  </cacheSource>
  <cacheFields count="0"/>
  <cacheHierarchies count="64">
    <cacheHierarchy uniqueName="[dim_patients].[PatientID]" caption="PatientID" attribute="1" defaultMemberUniqueName="[dim_patients].[PatientID].[All]" allUniqueName="[dim_patients].[PatientID].[All]" dimensionUniqueName="[dim_patients]" displayFolder="" count="0" memberValueDatatype="130" unbalanced="0"/>
    <cacheHierarchy uniqueName="[dim_patients].[Gender]" caption="Gender" attribute="1" defaultMemberUniqueName="[dim_patients].[Gender].[All]" allUniqueName="[dim_patients].[Gender].[All]" dimensionUniqueName="[dim_patients]" displayFolder="" count="2"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AgeGroup]" caption="AgeGroup" attribute="1" defaultMemberUniqueName="[dim_patients].[AgeGroup].[All]" allUniqueName="[dim_patients].[AgeGroup].[All]" dimensionUniqueName="[dim_patients]" displayFolder="" count="2" memberValueDatatype="130" unbalanced="0"/>
    <cacheHierarchy uniqueName="[dim_patients].[BloodGroup]" caption="BloodGroup" attribute="1" defaultMemberUniqueName="[dim_patients].[BloodGroup].[All]" allUniqueName="[dim_patients].[BloodGroup].[All]" dimensionUniqueName="[dim_patients]"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No]" caption="QuarterNo" attribute="1" defaultMemberUniqueName="[DimDate].[QuarterNo].[All]" allUniqueName="[DimDate].[QuarterNo].[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No]" caption="MonthNo" attribute="1" defaultMemberUniqueName="[DimDate].[MonthNo].[All]" allUniqueName="[DimDate].[MonthNo].[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 Short]" caption="Month Short" attribute="1" defaultMemberUniqueName="[DimDate].[Month Short].[All]" allUniqueName="[DimDate].[Month Short].[All]" dimensionUniqueName="[DimDate]" displayFolder="" count="2" memberValueDatatype="130" unbalanced="0"/>
    <cacheHierarchy uniqueName="[DimDate].[YearMonthKey]" caption="YearMonthKey" attribute="1" defaultMemberUniqueName="[DimDate].[YearMonthKey].[All]" allUniqueName="[DimDate].[YearMonthKey].[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OfWeekNo]" caption="DayOfWeekNo" attribute="1" defaultMemberUniqueName="[DimDate].[DayOfWeekNo].[All]" allUniqueName="[DimDate].[DayOfWeekNo].[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fact_diagnoses].[DiagnosisID]" caption="DiagnosisID" attribute="1" defaultMemberUniqueName="[fact_diagnoses].[DiagnosisID].[All]" allUniqueName="[fact_diagnoses].[DiagnosisID].[All]" dimensionUniqueName="[fact_diagnoses]" displayFolder="" count="0" memberValueDatatype="130" unbalanced="0"/>
    <cacheHierarchy uniqueName="[fact_diagnoses].[EncounterID]" caption="EncounterID" attribute="1" defaultMemberUniqueName="[fact_diagnoses].[EncounterID].[All]" allUniqueName="[fact_diagnoses].[EncounterID].[All]" dimensionUniqueName="[fact_diagnoses]" displayFolder="" count="0" memberValueDatatype="130" unbalanced="0"/>
    <cacheHierarchy uniqueName="[fact_diagnoses].[DiagnosisName]" caption="DiagnosisName" attribute="1" defaultMemberUniqueName="[fact_diagnoses].[DiagnosisName].[All]" allUniqueName="[fact_diagnoses].[DiagnosisName].[All]" dimensionUniqueName="[fact_diagnoses]" displayFolder="" count="0" memberValueDatatype="130" unbalanced="0"/>
    <cacheHierarchy uniqueName="[fact_diagnoses].[IsPrimary]" caption="IsPrimary" attribute="1" defaultMemberUniqueName="[fact_diagnoses].[IsPrimary].[All]" allUniqueName="[fact_diagnoses].[IsPrimary].[All]" dimensionUniqueName="[fact_diagnoses]" displayFolder="" count="0" memberValueDatatype="11" unbalanced="0"/>
    <cacheHierarchy uniqueName="[fact_encounters].[EncounterID]" caption="EncounterID" attribute="1" defaultMemberUniqueName="[fact_encounters].[EncounterID].[All]" allUniqueName="[fact_encounters].[EncounterID].[All]" dimensionUniqueName="[fact_encounters]" displayFolder="" count="0" memberValueDatatype="130" unbalanced="0"/>
    <cacheHierarchy uniqueName="[fact_encounters].[PatientID]" caption="PatientID" attribute="1" defaultMemberUniqueName="[fact_encounters].[PatientID].[All]" allUniqueName="[fact_encounters].[PatientID].[All]" dimensionUniqueName="[fact_encounters]" displayFolder="" count="0" memberValueDatatype="130" unbalanced="0"/>
    <cacheHierarchy uniqueName="[fact_encounters].[AdmissionDate]" caption="AdmissionDate" attribute="1" time="1" defaultMemberUniqueName="[fact_encounters].[AdmissionDate].[All]" allUniqueName="[fact_encounters].[AdmissionDate].[All]" dimensionUniqueName="[fact_encounters]" displayFolder="" count="0" memberValueDatatype="7" unbalanced="0"/>
    <cacheHierarchy uniqueName="[fact_encounters].[DischargeDate]" caption="DischargeDate" attribute="1" time="1" defaultMemberUniqueName="[fact_encounters].[DischargeDate].[All]" allUniqueName="[fact_encounters].[DischargeDate].[All]" dimensionUniqueName="[fact_encounters]" displayFolder="" count="0" memberValueDatatype="7" unbalanced="0"/>
    <cacheHierarchy uniqueName="[fact_encounters].[LengthOfStay]" caption="LengthOfStay" attribute="1" defaultMemberUniqueName="[fact_encounters].[LengthOfStay].[All]" allUniqueName="[fact_encounters].[LengthOfStay].[All]" dimensionUniqueName="[fact_encounters]" displayFolder="" count="0" memberValueDatatype="20" unbalanced="0"/>
    <cacheHierarchy uniqueName="[fact_encounters].[AdmissionType]" caption="AdmissionType" attribute="1" defaultMemberUniqueName="[fact_encounters].[AdmissionType].[All]" allUniqueName="[fact_encounters].[AdmissionType].[All]" dimensionUniqueName="[fact_encounters]" displayFolder="" count="0" memberValueDatatype="130" unbalanced="0"/>
    <cacheHierarchy uniqueName="[fact_encounters].[BillingCategory]" caption="BillingCategory" attribute="1" defaultMemberUniqueName="[fact_encounters].[BillingCategory].[All]" allUniqueName="[fact_encounters].[BillingCategory].[All]" dimensionUniqueName="[fact_encounters]" displayFolder="" count="0" memberValueDatatype="130" unbalanced="0"/>
    <cacheHierarchy uniqueName="[fact_encounters].[TotalBillingAmount]" caption="TotalBillingAmount" attribute="1" defaultMemberUniqueName="[fact_encounters].[TotalBillingAmount].[All]" allUniqueName="[fact_encounters].[TotalBillingAmount].[All]" dimensionUniqueName="[fact_encounters]" displayFolder="" count="0" memberValueDatatype="5" unbalanced="0"/>
    <cacheHierarchy uniqueName="[fact_medications].[MedicationID]" caption="MedicationID" attribute="1" defaultMemberUniqueName="[fact_medications].[MedicationID].[All]" allUniqueName="[fact_medications].[MedicationID].[All]" dimensionUniqueName="[fact_medications]" displayFolder="" count="0" memberValueDatatype="130" unbalanced="0"/>
    <cacheHierarchy uniqueName="[fact_medications].[EncounterID]" caption="EncounterID" attribute="1" defaultMemberUniqueName="[fact_medications].[EncounterID].[All]" allUniqueName="[fact_medications].[EncounterID].[All]" dimensionUniqueName="[fact_medications]" displayFolder="" count="0" memberValueDatatype="130" unbalanced="0"/>
    <cacheHierarchy uniqueName="[fact_medications].[MedicationName]" caption="MedicationName" attribute="1" defaultMemberUniqueName="[fact_medications].[MedicationName].[All]" allUniqueName="[fact_medications].[MedicationName].[All]" dimensionUniqueName="[fact_medications]" displayFolder="" count="0" memberValueDatatype="130" unbalanced="0"/>
    <cacheHierarchy uniqueName="[fact_medications].[Dosage]" caption="Dosage" attribute="1" defaultMemberUniqueName="[fact_medications].[Dosage].[All]" allUniqueName="[fact_medications].[Dosage].[All]" dimensionUniqueName="[fact_medications]" displayFolder="" count="0" memberValueDatatype="130" unbalanced="0"/>
    <cacheHierarchy uniqueName="[fact_medications].[Frequency]" caption="Frequency" attribute="1" defaultMemberUniqueName="[fact_medications].[Frequency].[All]" allUniqueName="[fact_medications].[Frequency].[All]" dimensionUniqueName="[fact_medications]" displayFolder="" count="0" memberValueDatatype="130" unbalanced="0"/>
    <cacheHierarchy uniqueName="[Measures].[Count of EncounterID]" caption="Count of EncounterID" measure="1" displayFolder="" measureGroup="fact_encounters" count="0">
      <extLst>
        <ext xmlns:x15="http://schemas.microsoft.com/office/spreadsheetml/2010/11/main" uri="{B97F6D7D-B522-45F9-BDA1-12C45D357490}">
          <x15:cacheHierarchy aggregatedColumn="21"/>
        </ext>
      </extLst>
    </cacheHierarchy>
    <cacheHierarchy uniqueName="[Measures].[Count of DiagnosisName]" caption="Count of DiagnosisName" measure="1" displayFolder="" measureGroup="fact_diagnoses" count="0">
      <extLst>
        <ext xmlns:x15="http://schemas.microsoft.com/office/spreadsheetml/2010/11/main" uri="{B97F6D7D-B522-45F9-BDA1-12C45D357490}">
          <x15:cacheHierarchy aggregatedColumn="19"/>
        </ext>
      </extLst>
    </cacheHierarchy>
    <cacheHierarchy uniqueName="[Measures].[Total Admissions]" caption="Total Admissions" measure="1" displayFolder="" measureGroup="fact_diagnoses" count="0"/>
    <cacheHierarchy uniqueName="[Measures].[Admissions YTD]" caption="Admissions YTD" measure="1" displayFolder="" measureGroup="fact_diagnoses" count="0"/>
    <cacheHierarchy uniqueName="[Measures].[Rolling 30-Day Admissions]" caption="Rolling 30-Day Admissions" measure="1" displayFolder="" measureGroup="fact_diagnoses" count="0"/>
    <cacheHierarchy uniqueName="[Measures].[Admissions PY]" caption="Admissions PY" measure="1" displayFolder="" measureGroup="fact_diagnoses" count="0"/>
    <cacheHierarchy uniqueName="[Measures].[Total Encounters]" caption="Total Encounters" measure="1" displayFolder="" measureGroup="fact_diagnoses" count="0"/>
    <cacheHierarchy uniqueName="[Measures].[Unique Patients]" caption="Unique Patients" measure="1" displayFolder="" measureGroup="fact_diagnoses" count="0"/>
    <cacheHierarchy uniqueName="[Measures].[Total Billing]" caption="Total Billing" measure="1" displayFolder="" measureGroup="fact_diagnoses" count="0"/>
    <cacheHierarchy uniqueName="[Measures].[Avg Billing per Encounter]" caption="Avg Billing per Encounter" measure="1" displayFolder="" measureGroup="fact_diagnoses" count="0"/>
    <cacheHierarchy uniqueName="[Measures].[Avg Length of Stay]" caption="Avg Length of Stay" measure="1" displayFolder="" measureGroup="fact_diagnoses" count="0"/>
    <cacheHierarchy uniqueName="[Measures].[Patients with Multiple Encounters]" caption="Patients with Multiple Encounters" measure="1" displayFolder="" measureGroup="fact_diagnoses" count="0"/>
    <cacheHierarchy uniqueName="[Measures].[Emergency Encounters]" caption="Emergency Encounters" measure="1" displayFolder="" measureGroup="fact_diagnoses" count="0"/>
    <cacheHierarchy uniqueName="[Measures].[Emergency Share %]" caption="Emergency Share %" measure="1" displayFolder="" measureGroup="fact_diagnoses" count="0"/>
    <cacheHierarchy uniqueName="[Measures].[Arthritis Count]" caption="Arthritis Count" measure="1" displayFolder="" measureGroup="fact_diagnoses" count="0"/>
    <cacheHierarchy uniqueName="[Measures].[Cancer Count]" caption="Cancer Count" measure="1" displayFolder="" measureGroup="fact_diagnoses" count="0"/>
    <cacheHierarchy uniqueName="[Measures].[Hypertension Count]" caption="Hypertension Count" measure="1" displayFolder="" measureGroup="fact_diagnoses" count="0"/>
    <cacheHierarchy uniqueName="[Measures].[Total Medications Dispensed]" caption="Total Medications Dispensed" measure="1" displayFolder="" measureGroup="fact_diagnoses" count="0"/>
    <cacheHierarchy uniqueName="[Measures].[Base Accent]" caption="Base Accent" measure="1" displayFolder="" measureGroup="fact_diagnoses" count="0"/>
    <cacheHierarchy uniqueName="[Measures].[Balance Count]" caption="Balance Count" measure="1" displayFolder="" measureGroup="fact_diagnoses" count="0"/>
    <cacheHierarchy uniqueName="[Measures].[Emergency Count]" caption="Emergency Count" measure="1" displayFolder="" measureGroup="fact_diagnoses" count="0"/>
    <cacheHierarchy uniqueName="[Measures].[Elective Count]" caption="Elective Count" measure="1" displayFolder="" measureGroup="fact_diagnoses" count="0"/>
    <cacheHierarchy uniqueName="[Measures].[Urgent Count]" caption="Urgent Count" measure="1" displayFolder="" measureGroup="fact_diagnoses" count="0"/>
    <cacheHierarchy uniqueName="[Measures].[Total Diagnoses]" caption="Total Diagnoses" measure="1" displayFolder="" measureGroup="fact_diagnoses" count="0"/>
    <cacheHierarchy uniqueName="[Measures].[__XL_Count dim_patients]" caption="__XL_Count dim_patients" measure="1" displayFolder="" measureGroup="dim_patients" count="0" hidden="1"/>
    <cacheHierarchy uniqueName="[Measures].[__XL_Count fact_diagnoses]" caption="__XL_Count fact_diagnoses" measure="1" displayFolder="" measureGroup="fact_diagnoses" count="0" hidden="1"/>
    <cacheHierarchy uniqueName="[Measures].[__XL_Count fact_encounters]" caption="__XL_Count fact_encounters" measure="1" displayFolder="" measureGroup="fact_encounters" count="0" hidden="1"/>
    <cacheHierarchy uniqueName="[Measures].[__XL_Count fact_medications]" caption="__XL_Count fact_medications" measure="1" displayFolder="" measureGroup="fact_medications"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2636386"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30437-089C-4129-AC96-EA2D73C66B66}" name="PivotTable16" cacheId="3547" applyNumberFormats="0" applyBorderFormats="0" applyFontFormats="0" applyPatternFormats="0" applyAlignmentFormats="0" applyWidthHeightFormats="1" dataCaption="Values" tag="620dceac-adce-46d8-9867-612eff71b53e" updatedVersion="8" minRefreshableVersion="3" useAutoFormatting="1" subtotalHiddenItems="1" rowGrandTotals="0" colGrandTotals="0" itemPrintTitles="1" createdVersion="5" indent="0" outline="1" outlineData="1" multipleFieldFilters="0" chartFormat="4">
  <location ref="R27:T30"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ncounter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69458-D8E7-45E7-89EC-FC0A212E5056}" name="PivotTable17" cacheId="3550" applyNumberFormats="0" applyBorderFormats="0" applyFontFormats="0" applyPatternFormats="0" applyAlignmentFormats="0" applyWidthHeightFormats="1" dataCaption="Values" tag="091e26e4-7f0d-42dd-a4fd-c4ed542ba579" updatedVersion="8" minRefreshableVersion="3" useAutoFormatting="1" subtotalHiddenItems="1" rowGrandTotals="0" colGrandTotals="0" itemPrintTitles="1" createdVersion="5" indent="0" outline="1" outlineData="1" multipleFieldFilters="0" chartFormat="6">
  <location ref="R4:U18" firstHeaderRow="1" firstDataRow="2"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1"/>
  </colFields>
  <colItems count="3">
    <i>
      <x/>
    </i>
    <i>
      <x v="1"/>
    </i>
    <i>
      <x v="2"/>
    </i>
  </colItems>
  <dataFields count="1">
    <dataField name="Count of EncounterID" fld="2" subtotal="count" baseField="0" baseItem="0"/>
  </dataFields>
  <chartFormats count="7">
    <chartFormat chart="5" format="9" series="1">
      <pivotArea type="data" outline="0" fieldPosition="0">
        <references count="1">
          <reference field="1" count="1" selected="0">
            <x v="0"/>
          </reference>
        </references>
      </pivotArea>
    </chartFormat>
    <chartFormat chart="5" format="10" series="1">
      <pivotArea type="data" outline="0" fieldPosition="0">
        <references count="1">
          <reference field="1" count="1" selected="0">
            <x v="1"/>
          </reference>
        </references>
      </pivotArea>
    </chartFormat>
    <chartFormat chart="5" format="11" series="1">
      <pivotArea type="data" outline="0" fieldPosition="0">
        <references count="1">
          <reference field="1" count="1" selected="0">
            <x v="2"/>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_diagnoses]"/>
        <x15:activeTabTopLevelEntity name="[dim_patients]"/>
        <x15:activeTabTopLevelEntity name="[fact_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287F81-D30E-406C-A793-19A18A8B2E05}" name="PivotTable5" cacheId="3562" applyNumberFormats="0" applyBorderFormats="0" applyFontFormats="0" applyPatternFormats="0" applyAlignmentFormats="0" applyWidthHeightFormats="1" dataCaption="Values" tag="da96dc3b-7532-4d6b-a8b9-6f1be055325b" updatedVersion="8" minRefreshableVersion="3" useAutoFormatting="1" subtotalHiddenItems="1" itemPrintTitles="1" createdVersion="5"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7B5B18-635F-4F76-9028-F92D65B40F01}" name="PivotTable8" cacheId="3571" applyNumberFormats="0" applyBorderFormats="0" applyFontFormats="0" applyPatternFormats="0" applyAlignmentFormats="0" applyWidthHeightFormats="1" dataCaption="Values" tag="9fc960bf-bdcc-4441-9f46-f111ce2b3c16" updatedVersion="8" minRefreshableVersion="3" useAutoFormatting="1" subtotalHiddenItems="1" itemPrintTitles="1" createdVersion="5" indent="0" outline="1" outlineData="1" multipleFieldFilters="0">
  <location ref="B21:B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485C9-2B33-478A-9CEC-FE0974A83D31}" name="PivotTable6" cacheId="3565" applyNumberFormats="0" applyBorderFormats="0" applyFontFormats="0" applyPatternFormats="0" applyAlignmentFormats="0" applyWidthHeightFormats="1" dataCaption="Values" tag="2d5d6016-5283-4734-9e1e-ad8c7682fc7c" updatedVersion="8" minRefreshableVersion="3" useAutoFormatting="1" subtotalHiddenItems="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41ED1-C5D4-403B-BBD6-9E4A2FFE2C6A}" name="PivotTable18" cacheId="3553" applyNumberFormats="0" applyBorderFormats="0" applyFontFormats="0" applyPatternFormats="0" applyAlignmentFormats="0" applyWidthHeightFormats="1" dataCaption="Values" tag="a1162f69-0966-4470-bab2-8914a6569988" updatedVersion="8" minRefreshableVersion="3" useAutoFormatting="1" subtotalHiddenItems="1" rowGrandTotals="0" colGrandTotals="0" itemPrintTitles="1" createdVersion="5" indent="0" outline="1" outlineData="1" multipleFieldFilters="0" chartFormat="6">
  <location ref="X26:Z33"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x v="5"/>
    </i>
  </rowItems>
  <colFields count="1">
    <field x="1"/>
  </colFields>
  <colItems count="2">
    <i>
      <x/>
    </i>
    <i>
      <x v="1"/>
    </i>
  </colItems>
  <dataFields count="1">
    <dataField fld="2" subtotal="count" baseField="0" baseItem="0"/>
  </dataFields>
  <chartFormats count="3">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activeTabTopLevelEntity name="[dim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FB6131-F750-4850-B73A-96AFB66EBBBD}" name="PivotTable12" cacheId="3538" applyNumberFormats="0" applyBorderFormats="0" applyFontFormats="0" applyPatternFormats="0" applyAlignmentFormats="0" applyWidthHeightFormats="1" dataCaption="Values" tag="1305fcd5-dd2f-4429-822e-3ce25f9ac54d" updatedVersion="8" minRefreshableVersion="3" useAutoFormatting="1" subtotalHiddenItems="1" itemPrintTitles="1" createdVersion="5" indent="0" outline="1" outlineData="1" multipleFieldFilters="0">
  <location ref="B33:B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E475CF-1D53-4333-B661-BCD538C58F43}" name="PivotTable2" cacheId="3556" applyNumberFormats="0" applyBorderFormats="0" applyFontFormats="0" applyPatternFormats="0" applyAlignmentFormats="0" applyWidthHeightFormats="1" dataCaption="Values" tag="38e8e8e8-10b5-4e67-ae73-1ebfd2395c99" updatedVersion="8" minRefreshableVersion="3" useAutoFormatting="1"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9A9B38-0F0C-4194-9C1D-1304530A3092}" name="PivotTable9" cacheId="3574" applyNumberFormats="0" applyBorderFormats="0" applyFontFormats="0" applyPatternFormats="0" applyAlignmentFormats="0" applyWidthHeightFormats="1" dataCaption="Values" tag="55bf78dd-a7c7-4dda-b06a-7f5cb7f56e04" updatedVersion="8" minRefreshableVersion="3" useAutoFormatting="1" subtotalHiddenItems="1" itemPrintTitles="1" createdVersion="5" indent="0" outline="1" outlineData="1" multipleFieldFilters="0">
  <location ref="B24:B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0EC0BD-6924-4A78-941F-C8B8B666C961}" name="PivotTable3" cacheId="3526" applyNumberFormats="0" applyBorderFormats="0" applyFontFormats="0" applyPatternFormats="0" applyAlignmentFormats="0" applyWidthHeightFormats="1" dataCaption="Values" tag="d4c9490a-e5df-43a8-b29b-d628ba186ad9" updatedVersion="8" minRefreshableVersion="3" useAutoFormatting="1" subtotalHiddenItems="1" rowGrandTotals="0" colGrandTotals="0" itemPrintTitles="1" createdVersion="5" indent="0" outline="1" outlineData="1" multipleFieldFilters="0" chartFormat="10">
  <location ref="I4:L12"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diagnos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068CC9-A356-46D8-AA9B-59922F76FB85}" name="PivotTable13" cacheId="3541" applyNumberFormats="0" applyBorderFormats="0" applyFontFormats="0" applyPatternFormats="0" applyAlignmentFormats="0" applyWidthHeightFormats="1" dataCaption="Values" tag="5c2e5d7d-292c-449b-ab2a-cecf61c5f144" updatedVersion="8" minRefreshableVersion="3" useAutoFormatting="1" subtotalHiddenItems="1" itemPrintTitles="1" createdVersion="5" indent="0" outline="1" outlineData="1" multipleFieldFilters="0">
  <location ref="B36:B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29FC79-583A-45A7-AB92-C5DAC13963E6}" name="PivotTable11" cacheId="3535" applyNumberFormats="0" applyBorderFormats="0" applyFontFormats="0" applyPatternFormats="0" applyAlignmentFormats="0" applyWidthHeightFormats="1" dataCaption="Values" tag="b09536c6-0535-4b20-8c07-8e24b88034fe" updatedVersion="8" minRefreshableVersion="3" useAutoFormatting="1" subtotalHiddenItems="1" itemPrintTitles="1" createdVersion="5" indent="0" outline="1" outlineData="1" multipleFieldFilters="0">
  <location ref="B30:B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A6F8A0-011D-444A-8DCD-05BC042AFF8C}" name="PivotTable14" cacheId="3544" applyNumberFormats="0" applyBorderFormats="0" applyFontFormats="0" applyPatternFormats="0" applyAlignmentFormats="0" applyWidthHeightFormats="1" dataCaption="Values" tag="198db427-6d1f-476d-9e2c-25fda9e9a3e8" updatedVersion="8" minRefreshableVersion="3" useAutoFormatting="1" subtotalHiddenItems="1" rowGrandTotals="0" colGrandTotals="0" itemPrintTitles="1" createdVersion="5" indent="0" outline="1" outlineData="1" multipleFieldFilters="0" chartFormat="8">
  <location ref="I33:J38"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edications]"/>
        <x15:activeTabTopLevelEntity name="[fact_diagnoses]"/>
        <x15:activeTabTopLevelEntity name="[dim_patient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2DDB39-603A-4BA9-A64C-5EE6C1FE7620}" name="PivotTable7" cacheId="3568" applyNumberFormats="0" applyBorderFormats="0" applyFontFormats="0" applyPatternFormats="0" applyAlignmentFormats="0" applyWidthHeightFormats="1" dataCaption="Values" tag="293bee1e-46aa-4b0a-87b9-e07f55486655" updatedVersion="8" minRefreshableVersion="3" useAutoFormatting="1" subtotalHiddenItems="1" itemPrintTitles="1" createdVersion="5"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8789E2-821C-4F07-940E-08F924D50B29}" name="PivotTable1" cacheId="3529" applyNumberFormats="0" applyBorderFormats="0" applyFontFormats="0" applyPatternFormats="0" applyAlignmentFormats="0" applyWidthHeightFormats="1" dataCaption="Values" tag="f5aecdc6-766d-45d7-b81e-7ad3a2fd1023" updatedVersion="8" minRefreshableVersion="3"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ncounters]"/>
        <x15:activeTabTopLevelEntity name="[fact_diagnoses]"/>
        <x15:activeTabTopLevelEntity name="[dim_patient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7B0E19-4230-4FC1-8CCE-0B68D63BB1AB}" name="PivotTable10" cacheId="3532" applyNumberFormats="0" applyBorderFormats="0" applyFontFormats="0" applyPatternFormats="0" applyAlignmentFormats="0" applyWidthHeightFormats="1" dataCaption="Values" tag="087e1b8b-0269-493f-b571-c440de9df119" updatedVersion="8" minRefreshableVersion="3" useAutoFormatting="1" subtotalHiddenItems="1" itemPrintTitles="1" createdVersion="5" indent="0" outline="1" outlineData="1" multipleFieldFilters="0">
  <location ref="B27:B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06DEC31-D475-467A-9379-77068C2BFE7D}" name="PivotTable4" cacheId="3559" applyNumberFormats="0" applyBorderFormats="0" applyFontFormats="0" applyPatternFormats="0" applyAlignmentFormats="0" applyWidthHeightFormats="1" dataCaption="Values" tag="9bd3a1ff-47df-42d3-9c56-02f1ab1ab92f" updatedVersion="8" minRefreshableVersion="3" useAutoFormatting="1" subtotalHiddenItems="1" itemPrintTitles="1" createdVersion="5"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agnos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Group" xr10:uid="{4607C2AA-E002-40CF-9ABA-0A94A33421C5}" sourceName="[dim_patients].[BloodGroup]">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s>
  <data>
    <olap pivotCacheId="2072636386">
      <levels count="2">
        <level uniqueName="[dim_patients].[BloodGroup].[(All)]" sourceCaption="(All)" count="0"/>
        <level uniqueName="[dim_patients].[BloodGroup].[BloodGroup]" sourceCaption="BloodGroup" count="8">
          <ranges>
            <range startItem="0">
              <i n="[dim_patients].[BloodGroup].&amp;[A-]" c="A-"/>
              <i n="[dim_patients].[BloodGroup].&amp;[A+]" c="A+"/>
              <i n="[dim_patients].[BloodGroup].&amp;[AB-]" c="AB-"/>
              <i n="[dim_patients].[BloodGroup].&amp;[AB+]" c="AB+"/>
              <i n="[dim_patients].[BloodGroup].&amp;[B-]" c="B-"/>
              <i n="[dim_patients].[BloodGroup].&amp;[B+]" c="B+"/>
              <i n="[dim_patients].[BloodGroup].&amp;[O-]" c="O-"/>
              <i n="[dim_patients].[BloodGroup].&amp;[O+]" c="O+"/>
            </range>
          </ranges>
        </level>
      </levels>
      <selections count="1">
        <selection n="[dim_patients].[Blood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187DAB7-B491-4EF3-9CCC-83527962CDF3}" sourceName="[dim_patients].[AgeGroup]">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s>
  <data>
    <olap pivotCacheId="2072636386">
      <levels count="2">
        <level uniqueName="[dim_patients].[AgeGroup].[(All)]" sourceCaption="(All)" count="0"/>
        <level uniqueName="[dim_patients].[AgeGroup].[AgeGroup]" sourceCaption="AgeGroup" count="8">
          <ranges>
            <range startItem="0">
              <i n="[dim_patients].[AgeGroup].&amp;[0-19]" c="0-19"/>
              <i n="[dim_patients].[AgeGroup].&amp;[20-29]" c="20-29"/>
              <i n="[dim_patients].[AgeGroup].&amp;[30-39]" c="30-39"/>
              <i n="[dim_patients].[AgeGroup].&amp;[40-49]" c="40-49"/>
              <i n="[dim_patients].[AgeGroup].&amp;[50-59]" c="50-59"/>
              <i n="[dim_patients].[AgeGroup].&amp;[60-69]" c="60-69"/>
              <i n="[dim_patients].[AgeGroup].&amp;[70-79]" c="70-79"/>
              <i n="[dim_patients].[AgeGroup].&amp;[80-89]" c="80-89"/>
            </range>
          </ranges>
        </level>
      </levels>
      <selections count="1">
        <selection n="[dim_patients].[Age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793A08-95FE-40D1-B6C3-9D3F027438C4}" sourceName="[dim_patients].[Gender]">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s>
  <data>
    <olap pivotCacheId="2072636386">
      <levels count="2">
        <level uniqueName="[dim_patients].[Gender].[(All)]" sourceCaption="(All)" count="0"/>
        <level uniqueName="[dim_patients].[Gender].[Gender]" sourceCaption="Gender" count="2">
          <ranges>
            <range startItem="0">
              <i n="[dim_patients].[Gender].&amp;[Female]" c="Female"/>
              <i n="[dim_patients].[Gender].&amp;[Male]" c="Male"/>
            </range>
          </ranges>
        </level>
      </levels>
      <selections count="1">
        <selection n="[dim_patient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hort" xr10:uid="{DF0C272B-7F80-4DD2-BA33-134B68D34E54}" sourceName="[DimDate].[Month Short]">
  <pivotTables>
    <pivotTable tabId="2" name="PivotTable17"/>
    <pivotTable tabId="2" name="PivotTable1"/>
    <pivotTable tabId="2" name="PivotTable10"/>
    <pivotTable tabId="2" name="PivotTable11"/>
    <pivotTable tabId="2" name="PivotTable12"/>
    <pivotTable tabId="2" name="PivotTable13"/>
    <pivotTable tabId="2" name="PivotTable14"/>
    <pivotTable tabId="2" name="PivotTable16"/>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2072636386">
      <levels count="2">
        <level uniqueName="[DimDate].[Month Short].[(All)]" sourceCaption="(All)" count="0"/>
        <level uniqueName="[DimDate].[Month Short].[Month Short]" sourceCaption="Month Short" count="13">
          <ranges>
            <range startItem="0">
              <i n="[DimDate].[Month Short].&amp;[Jan]" c="Jan"/>
              <i n="[DimDate].[Month Short].&amp;[Feb]" c="Feb"/>
              <i n="[DimDate].[Month Short].&amp;[Mar]" c="Mar"/>
              <i n="[DimDate].[Month Short].&amp;[Apr]" c="Apr"/>
              <i n="[DimDate].[Month Short].&amp;[May]" c="May"/>
              <i n="[DimDate].[Month Short].&amp;[Jun]" c="Jun"/>
              <i n="[DimDate].[Month Short].&amp;[Jul]" c="Jul"/>
              <i n="[DimDate].[Month Short].&amp;[Aug]" c="Aug"/>
              <i n="[DimDate].[Month Short].&amp;[Sep]" c="Sep"/>
              <i n="[DimDate].[Month Short].&amp;[Oct]" c="Oct"/>
              <i n="[DimDate].[Month Short].&amp;[Nov]" c="Nov"/>
              <i n="[DimDate].[Month Short].&amp;[Dec]" c="Dec"/>
              <i n="[DimDate].[Month Short].&amp;" c="(blank)"/>
            </range>
          </ranges>
        </level>
      </levels>
      <selections count="1">
        <selection n="[DimDate].[Month Short].[All]"/>
      </selections>
    </olap>
  </data>
  <extLst>
    <x:ext xmlns:x15="http://schemas.microsoft.com/office/spreadsheetml/2010/11/main" uri="{470722E0-AACD-4C17-9CDC-17EF765DBC7E}">
      <x15:slicerCacheHideItemsWithNoData count="1">
        <x15:slicerCacheOlapLevelName uniqueName="[DimDate].[Month Short].[Month Shor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Group" xr10:uid="{82D414F8-32D2-4CE0-8E11-0CA7383CF9D7}" cache="Slicer_BloodGroup" caption="BloodGroup" startItem="5" level="1" lockedPosition="1" rowHeight="247650"/>
  <slicer name="AgeGroup" xr10:uid="{4746EA5F-48AC-4A0C-B49A-2629ED63AF6C}" cache="Slicer_AgeGroup" caption="AgeGroup" columnCount="4" level="1" lockedPosition="1" rowHeight="247650"/>
  <slicer name="Gender" xr10:uid="{3BD81421-5DD0-420C-8B3C-603AC4C379B6}" cache="Slicer_Gender" caption="Gender" level="1" style="SlicerStyleDark6" lockedPosition="1" rowHeight="247650"/>
  <slicer name="Month Short" xr10:uid="{CAA9079D-E0E1-4F0F-9194-71D6D9AC4965}" cache="Slicer_Month_Short" caption="Month Short" startItem="1" level="1" lockedPosition="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E06A-9979-49B7-94DF-6C7E2448B274}">
  <dimension ref="A1:AX604"/>
  <sheetViews>
    <sheetView showGridLines="0" showRowColHeaders="0" tabSelected="1" workbookViewId="0">
      <selection activeCell="V250" sqref="V250"/>
    </sheetView>
  </sheetViews>
  <sheetFormatPr defaultRowHeight="14.4" x14ac:dyDescent="0.3"/>
  <sheetData>
    <row r="1" spans="1:50"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spans="1:5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row>
    <row r="3" spans="1:5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0"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row>
    <row r="5" spans="1:5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row>
    <row r="6" spans="1:5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row>
    <row r="7" spans="1:5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row>
    <row r="8" spans="1:5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row>
    <row r="9" spans="1:5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spans="1:5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row>
    <row r="11" spans="1:5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row>
    <row r="12" spans="1:5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row>
    <row r="14" spans="1:5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row>
    <row r="15" spans="1:5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row>
    <row r="16" spans="1:5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row>
    <row r="17" spans="1:5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row>
    <row r="18" spans="1:5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row>
    <row r="19" spans="1:5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row>
    <row r="20" spans="1:5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row>
    <row r="21" spans="1:5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row>
    <row r="22" spans="1:5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row>
    <row r="23" spans="1:5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row>
    <row r="24" spans="1:5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row>
    <row r="25" spans="1:5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row>
    <row r="26" spans="1:5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row>
    <row r="27" spans="1:5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row>
    <row r="28" spans="1:5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row>
    <row r="29" spans="1:5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row>
    <row r="30" spans="1:5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row>
    <row r="31" spans="1:5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row>
    <row r="32" spans="1:5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row>
    <row r="33" spans="1:5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row>
    <row r="34" spans="1:5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row>
    <row r="35" spans="1:5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row>
    <row r="36" spans="1:5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row>
    <row r="37" spans="1:5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row>
    <row r="38" spans="1:5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row>
    <row r="39" spans="1:5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row>
    <row r="40" spans="1:5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row>
    <row r="41" spans="1:5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row>
    <row r="42" spans="1:5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row>
    <row r="43" spans="1:5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row>
    <row r="44" spans="1:5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row>
    <row r="45" spans="1:5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row>
    <row r="46" spans="1:5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row>
    <row r="47" spans="1:50"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row>
    <row r="48" spans="1:50"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row>
    <row r="49" spans="1:50"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row>
    <row r="50" spans="1:50"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row>
    <row r="51" spans="1:50"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row>
    <row r="52" spans="1:50"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row>
    <row r="53" spans="1:50"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row>
    <row r="54" spans="1:50"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row>
    <row r="55" spans="1:50"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row>
    <row r="56" spans="1:50"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row>
    <row r="57" spans="1:50"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row>
    <row r="58" spans="1:50"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row>
    <row r="59" spans="1:50"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row>
    <row r="60" spans="1:50"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row>
    <row r="61" spans="1:50"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row>
    <row r="62" spans="1:50"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row>
    <row r="63" spans="1:50"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row>
    <row r="64" spans="1:50"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row>
    <row r="65" spans="1:50"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row>
    <row r="66" spans="1:50"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row>
    <row r="67" spans="1:50"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row>
    <row r="68" spans="1:50"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row>
    <row r="69" spans="1:50"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row>
    <row r="70" spans="1:50"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row>
    <row r="71" spans="1:50"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row>
    <row r="72" spans="1:50"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row>
    <row r="73" spans="1:50"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row>
    <row r="74" spans="1:50"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row>
    <row r="75" spans="1:50"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row>
    <row r="76" spans="1:50"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row>
    <row r="77" spans="1:50"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row>
    <row r="78" spans="1:50"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row>
    <row r="79" spans="1:50"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row>
    <row r="80" spans="1:50"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row>
    <row r="81" spans="1:50"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row>
    <row r="82" spans="1:50"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row>
    <row r="83" spans="1:50"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row>
    <row r="84" spans="1:50"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row>
    <row r="85" spans="1:50"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row>
    <row r="86" spans="1:50"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row>
    <row r="87" spans="1:50"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row>
    <row r="88" spans="1:50"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row>
    <row r="89" spans="1:50"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row>
    <row r="90" spans="1:50"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row>
    <row r="91" spans="1:50"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row>
    <row r="92" spans="1:50"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row>
    <row r="93" spans="1:50"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row>
    <row r="94" spans="1:50"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row>
    <row r="95" spans="1:50"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row>
    <row r="96" spans="1:50"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row>
    <row r="97" spans="1:50"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row>
    <row r="98" spans="1:50"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row>
    <row r="99" spans="1:50"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row>
    <row r="100" spans="1:50"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row>
    <row r="101" spans="1:50"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row>
    <row r="102" spans="1:50"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row>
    <row r="103" spans="1:50"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row>
    <row r="104" spans="1:50"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row>
    <row r="105" spans="1:50"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row>
    <row r="106" spans="1:50"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row>
    <row r="107" spans="1:50"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row>
    <row r="108" spans="1:50"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row>
    <row r="109" spans="1:50"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row>
    <row r="110" spans="1:50"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row>
    <row r="111" spans="1:50"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row>
    <row r="112" spans="1:50"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row>
    <row r="113" spans="1:50"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row>
    <row r="114" spans="1:50"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row>
    <row r="115" spans="1:50"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row>
    <row r="116" spans="1:50"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row>
    <row r="117" spans="1:50"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row>
    <row r="118" spans="1:50"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row>
    <row r="119" spans="1:50"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row>
    <row r="120" spans="1:50"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row>
    <row r="121" spans="1:50"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row>
    <row r="122" spans="1:50"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row>
    <row r="123" spans="1:50"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row>
    <row r="124" spans="1:50"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row>
    <row r="125" spans="1:50"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row>
    <row r="126" spans="1:50"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row>
    <row r="127" spans="1:50"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row>
    <row r="128" spans="1:50"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row>
    <row r="129" spans="1:50"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row>
    <row r="130" spans="1:50"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row>
    <row r="131" spans="1:50"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row>
    <row r="132" spans="1:50"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row>
    <row r="133" spans="1:50"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row>
    <row r="134" spans="1:50"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row>
    <row r="135" spans="1:50"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row>
    <row r="136" spans="1:50"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row>
    <row r="137" spans="1:50"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row>
    <row r="138" spans="1:50"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row>
    <row r="139" spans="1:50"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row>
    <row r="140" spans="1:50"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row>
    <row r="141" spans="1:50"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row>
    <row r="142" spans="1:50"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row>
    <row r="143" spans="1:50"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row>
    <row r="144" spans="1:50"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row>
    <row r="145" spans="1:50"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row>
    <row r="146" spans="1:50"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row>
    <row r="147" spans="1:50"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row>
    <row r="148" spans="1:50"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row>
    <row r="149" spans="1:50"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row>
    <row r="150" spans="1:50"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row>
    <row r="151" spans="1:50"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row>
    <row r="152" spans="1:50"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row>
    <row r="153" spans="1:50"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row>
    <row r="154" spans="1:50"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row>
    <row r="155" spans="1:50"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row>
    <row r="156" spans="1:50"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row>
    <row r="157" spans="1:50"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row>
    <row r="158" spans="1:50"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row>
    <row r="159" spans="1:50"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row>
    <row r="160" spans="1:50"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row>
    <row r="161" spans="1:50"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row>
    <row r="162" spans="1:50"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row>
    <row r="163" spans="1:50"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row>
    <row r="164" spans="1:50"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row>
    <row r="165" spans="1:50"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row>
    <row r="166" spans="1:50"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row>
    <row r="167" spans="1:50"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row>
    <row r="168" spans="1:50"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row>
    <row r="169" spans="1:50"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row>
    <row r="170" spans="1:50"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row>
    <row r="171" spans="1:50"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row>
    <row r="172" spans="1:50"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row>
    <row r="173" spans="1:50"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row>
    <row r="174" spans="1:50"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row>
    <row r="175" spans="1:50"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row>
    <row r="176" spans="1:50"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row>
    <row r="177" spans="1:50"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row>
    <row r="178" spans="1:50"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row>
    <row r="179" spans="1:50"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row>
    <row r="180" spans="1:50"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row>
    <row r="181" spans="1:50"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row>
    <row r="182" spans="1:50"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row>
    <row r="183" spans="1:50"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row>
    <row r="184" spans="1:50"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row>
    <row r="185" spans="1:50"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row>
    <row r="186" spans="1:50"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row>
    <row r="187" spans="1:50"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row>
    <row r="188" spans="1:50"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row>
    <row r="189" spans="1:50"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row>
    <row r="190" spans="1:50"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row>
    <row r="191" spans="1:50"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row>
    <row r="192" spans="1:50"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row>
    <row r="193" spans="1:50"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row>
    <row r="194" spans="1:50"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row>
    <row r="195" spans="1:50"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1:50"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row r="197" spans="1:50"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row>
    <row r="198" spans="1:50"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row>
    <row r="199" spans="1:50"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row>
    <row r="200" spans="1:50"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row>
    <row r="201" spans="1:50"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row>
    <row r="202" spans="1:50"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row>
    <row r="203" spans="1:50"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row>
    <row r="204" spans="1:50"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row>
    <row r="205" spans="1:50"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row>
    <row r="206" spans="1:50"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row>
    <row r="207" spans="1:50"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row>
    <row r="208" spans="1:50"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row>
    <row r="209" spans="1:50"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row>
    <row r="210" spans="1:50"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row>
    <row r="211" spans="1:50"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row>
    <row r="212" spans="1:50"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row>
    <row r="213" spans="1:50"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row>
    <row r="214" spans="1:50"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row>
    <row r="215" spans="1:50"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row>
    <row r="216" spans="1:50"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row>
    <row r="217" spans="1:50"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row>
    <row r="218" spans="1:50"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row>
    <row r="219" spans="1:50"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row>
    <row r="220" spans="1:50"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row>
    <row r="221" spans="1:50"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row>
    <row r="222" spans="1:50"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row>
    <row r="223" spans="1:50"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row>
    <row r="224" spans="1:50"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row>
    <row r="225" spans="1:50"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row>
    <row r="226" spans="1:50"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row>
    <row r="227" spans="1:50"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row>
    <row r="228" spans="1:50"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row>
    <row r="229" spans="1:50"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row>
    <row r="230" spans="1:50"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row>
    <row r="231" spans="1:50"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row>
    <row r="232" spans="1:50"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row>
    <row r="233" spans="1:50"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row>
    <row r="234" spans="1:50"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row>
    <row r="235" spans="1:50"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row>
    <row r="236" spans="1:50"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row>
    <row r="237" spans="1:50"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row>
    <row r="238" spans="1:50"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row>
    <row r="239" spans="1:50"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row>
    <row r="240" spans="1:50"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row>
    <row r="241" spans="1:50"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row>
    <row r="242" spans="1:50"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row>
    <row r="243" spans="1:50"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row>
    <row r="244" spans="1:50"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row>
    <row r="245" spans="1:50"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row>
    <row r="246" spans="1:50"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row>
    <row r="247" spans="1:50"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row>
    <row r="248" spans="1:50"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row>
    <row r="249" spans="1:50"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row>
    <row r="250" spans="1:50"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row>
    <row r="251" spans="1:50"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row>
    <row r="252" spans="1:50"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row>
    <row r="253" spans="1:50"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row>
    <row r="254" spans="1:50"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row>
    <row r="255" spans="1:50"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row>
    <row r="256" spans="1:50"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row>
    <row r="257" spans="1:50"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row>
    <row r="258" spans="1:50"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row>
    <row r="259" spans="1:50"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row>
    <row r="260" spans="1:50"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row>
    <row r="261" spans="1:50"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row>
    <row r="262" spans="1:50"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row>
    <row r="263" spans="1:50"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row>
    <row r="264" spans="1:50"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row>
    <row r="265" spans="1:50"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row>
    <row r="266" spans="1:50"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row>
    <row r="267" spans="1:50"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row>
    <row r="268" spans="1:50"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row>
    <row r="269" spans="1:50"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row>
    <row r="270" spans="1:50"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row>
    <row r="271" spans="1:50"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row>
    <row r="272" spans="1:50"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row>
    <row r="273" spans="1:50"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row>
    <row r="274" spans="1:50"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row>
    <row r="275" spans="1:50"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row>
    <row r="276" spans="1:50"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row>
    <row r="277" spans="1:50"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row>
    <row r="278" spans="1:50"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row>
    <row r="279" spans="1:50"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row>
    <row r="280" spans="1:50"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row>
    <row r="281" spans="1:50"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row>
    <row r="282" spans="1:50"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row>
    <row r="283" spans="1:50"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row>
    <row r="284" spans="1:50"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row>
    <row r="285" spans="1:50"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row>
    <row r="286" spans="1:50"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row>
    <row r="287" spans="1:50"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row>
    <row r="288" spans="1:50"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row>
    <row r="289" spans="1:50"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row>
    <row r="290" spans="1:50"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row>
    <row r="291" spans="1:50"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row>
    <row r="292" spans="1:50"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row>
    <row r="293" spans="1:50"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row>
    <row r="294" spans="1:50"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row>
    <row r="295" spans="1:50"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row>
    <row r="296" spans="1:50"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row>
    <row r="297" spans="1:50"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row>
    <row r="298" spans="1:50"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row>
    <row r="299" spans="1:50"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row>
    <row r="300" spans="1:50"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row>
    <row r="301" spans="1:50"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row>
    <row r="302" spans="1:50"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row>
    <row r="303" spans="1:50"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row>
    <row r="304" spans="1:50"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row>
    <row r="305" spans="1:50"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row>
    <row r="306" spans="1:50"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row>
    <row r="307" spans="1:50"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row>
    <row r="308" spans="1:50"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row>
    <row r="309" spans="1:50"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row>
    <row r="310" spans="1:50"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row>
    <row r="311" spans="1:50"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row>
    <row r="312" spans="1:50"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row>
    <row r="313" spans="1:50"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row>
    <row r="314" spans="1:50"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row>
    <row r="315" spans="1:50"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row>
    <row r="316" spans="1:50"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row>
    <row r="317" spans="1:50"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row>
    <row r="318" spans="1:50"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row>
    <row r="319" spans="1:50"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row>
    <row r="320" spans="1:50"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row>
    <row r="321" spans="1:50"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row>
    <row r="322" spans="1:50"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row>
    <row r="323" spans="1:50"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row>
    <row r="324" spans="1:50"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row>
    <row r="325" spans="1:50"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row>
    <row r="326" spans="1:50"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row>
    <row r="327" spans="1:50"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row>
    <row r="328" spans="1:50"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row>
    <row r="329" spans="1:50"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row>
    <row r="330" spans="1:50"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row>
    <row r="331" spans="1:50"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row>
    <row r="332" spans="1:50"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row>
    <row r="333" spans="1:50"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row>
    <row r="334" spans="1:50"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row>
    <row r="335" spans="1:50"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row>
    <row r="336" spans="1:50"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row>
    <row r="337" spans="1:50"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row>
    <row r="338" spans="1:50"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row>
    <row r="339" spans="1:50"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row>
    <row r="340" spans="1:50"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row>
    <row r="341" spans="1:50"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row>
    <row r="342" spans="1:50"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row>
    <row r="343" spans="1:50"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row>
    <row r="344" spans="1:50"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row>
    <row r="345" spans="1:50"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row>
    <row r="346" spans="1:50"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row>
    <row r="347" spans="1:50"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row>
    <row r="348" spans="1:50"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row>
    <row r="349" spans="1:50"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row>
    <row r="350" spans="1:50"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row>
    <row r="351" spans="1:50"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row>
    <row r="352" spans="1:50"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row>
    <row r="353" spans="1:50"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row>
    <row r="354" spans="1:50"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row>
    <row r="355" spans="1:50"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row>
    <row r="356" spans="1:50"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row>
    <row r="357" spans="1:50"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row>
    <row r="358" spans="1:50"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row>
    <row r="359" spans="1:50"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row>
    <row r="360" spans="1:50"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row>
    <row r="361" spans="1:50"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row>
    <row r="362" spans="1:50"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row>
    <row r="363" spans="1:50"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row>
    <row r="364" spans="1:50"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row>
    <row r="365" spans="1:50"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row>
    <row r="366" spans="1:50"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row>
    <row r="367" spans="1:50"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row>
    <row r="368" spans="1:50"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row>
    <row r="369" spans="1:50"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row>
    <row r="370" spans="1:50"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row>
    <row r="371" spans="1:50"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row>
    <row r="372" spans="1:50"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row>
    <row r="373" spans="1:50"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row>
    <row r="374" spans="1:50"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row>
    <row r="375" spans="1:50"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row>
    <row r="376" spans="1:50"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row>
    <row r="377" spans="1:50"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row>
    <row r="378" spans="1:50"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row>
    <row r="379" spans="1:50"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row>
    <row r="380" spans="1:50"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row>
    <row r="381" spans="1:50"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row>
    <row r="382" spans="1:50"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row>
    <row r="383" spans="1:50"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row>
    <row r="384" spans="1:50"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row>
    <row r="385" spans="1:50"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row>
    <row r="386" spans="1:50"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row>
    <row r="387" spans="1:50"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row>
    <row r="388" spans="1:50"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row>
    <row r="389" spans="1:50"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row>
    <row r="390" spans="1:50"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row>
    <row r="391" spans="1:50"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row>
    <row r="392" spans="1:50"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row>
    <row r="393" spans="1:50"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row>
    <row r="394" spans="1:50"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row>
    <row r="395" spans="1:50"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row>
    <row r="396" spans="1:50"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row>
    <row r="397" spans="1:50"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row>
    <row r="398" spans="1:50"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row>
    <row r="399" spans="1:50"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row>
    <row r="400" spans="1:50"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row>
    <row r="401" spans="1:50"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row>
    <row r="402" spans="1:50"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row>
    <row r="403" spans="1:50"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row>
    <row r="404" spans="1:50"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row>
    <row r="405" spans="1:50"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row>
    <row r="406" spans="1:50"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row>
    <row r="407" spans="1:50"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row>
    <row r="408" spans="1:50"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row>
    <row r="409" spans="1:50"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row>
    <row r="410" spans="1:50"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row>
    <row r="411" spans="1:50"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row>
    <row r="412" spans="1:50"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row>
    <row r="413" spans="1:50"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row>
    <row r="414" spans="1:50"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row>
    <row r="415" spans="1:50"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row>
    <row r="416" spans="1:50"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row>
    <row r="417" spans="1:50"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row>
    <row r="418" spans="1:50"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row>
    <row r="419" spans="1:50"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row>
    <row r="420" spans="1:50"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row>
    <row r="421" spans="1:50"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row>
    <row r="422" spans="1:50"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row>
    <row r="423" spans="1:50"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row>
    <row r="424" spans="1:50"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row>
    <row r="425" spans="1:50"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row>
    <row r="426" spans="1:50"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row>
    <row r="427" spans="1:50"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row>
    <row r="428" spans="1:50"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row>
    <row r="429" spans="1:50"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row>
    <row r="430" spans="1:50"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row>
    <row r="431" spans="1:50"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row>
    <row r="432" spans="1:50"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row>
    <row r="433" spans="1:50"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row>
    <row r="434" spans="1:50"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row>
    <row r="435" spans="1:50"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row>
    <row r="436" spans="1:50"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row>
    <row r="437" spans="1:50"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row>
    <row r="438" spans="1:50"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row>
    <row r="439" spans="1:50"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row>
    <row r="440" spans="1:50"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row>
    <row r="441" spans="1:50"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row>
    <row r="442" spans="1:50"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row>
    <row r="443" spans="1:50"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row>
    <row r="444" spans="1:50"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row>
    <row r="445" spans="1:50"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row>
    <row r="446" spans="1:50"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row>
    <row r="447" spans="1:50"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row>
    <row r="448" spans="1:50"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row>
    <row r="449" spans="1:50"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row>
    <row r="450" spans="1:50"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row>
    <row r="451" spans="1:50"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row>
    <row r="452" spans="1:50"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row>
    <row r="453" spans="1:50"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row>
    <row r="454" spans="1:50"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row>
    <row r="455" spans="1:50"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row>
    <row r="456" spans="1:50"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row>
    <row r="457" spans="1:50"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row>
    <row r="458" spans="1:50"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row>
    <row r="459" spans="1:50"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row>
    <row r="460" spans="1:50"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row>
    <row r="461" spans="1:50"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row>
    <row r="462" spans="1:50"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row>
    <row r="463" spans="1:50"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row>
    <row r="464" spans="1:50"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row>
    <row r="465" spans="1:50"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row>
    <row r="466" spans="1:50"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row>
    <row r="467" spans="1:50"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row>
    <row r="468" spans="1:50"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row>
    <row r="469" spans="1:50"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row>
    <row r="470" spans="1:50"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row>
    <row r="471" spans="1:50"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row>
    <row r="472" spans="1:50"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row>
    <row r="473" spans="1:50"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row>
    <row r="474" spans="1:50"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row>
    <row r="475" spans="1:50"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row>
    <row r="476" spans="1:50"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row>
    <row r="477" spans="1:50"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row>
    <row r="478" spans="1:50"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row>
    <row r="479" spans="1:50"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row>
    <row r="480" spans="1:50"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row>
    <row r="481" spans="1:50"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row>
    <row r="482" spans="1:50"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row>
    <row r="483" spans="1:50"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row>
    <row r="484" spans="1:50"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row>
    <row r="485" spans="1:50"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row>
    <row r="486" spans="1:50"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row>
    <row r="487" spans="1:50"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row>
    <row r="488" spans="1:50"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row>
    <row r="489" spans="1:50"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row>
    <row r="490" spans="1:50"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row>
    <row r="491" spans="1:50"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row>
    <row r="492" spans="1:50"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row>
    <row r="493" spans="1:50"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row>
    <row r="494" spans="1:50"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row>
    <row r="495" spans="1:50"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row>
    <row r="496" spans="1:50"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row>
    <row r="497" spans="1:50"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row>
    <row r="498" spans="1:50" x14ac:dyDescent="0.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row>
    <row r="499" spans="1:50" x14ac:dyDescent="0.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row>
    <row r="500" spans="1:50" x14ac:dyDescent="0.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row>
    <row r="501" spans="1:50" x14ac:dyDescent="0.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row>
    <row r="502" spans="1:50" x14ac:dyDescent="0.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row>
    <row r="503" spans="1:50" x14ac:dyDescent="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row>
    <row r="504" spans="1:50" x14ac:dyDescent="0.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row>
    <row r="505" spans="1:50" x14ac:dyDescent="0.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row>
    <row r="506" spans="1:50" x14ac:dyDescent="0.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row>
    <row r="507" spans="1:50" x14ac:dyDescent="0.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row>
    <row r="508" spans="1:50" x14ac:dyDescent="0.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row>
    <row r="509" spans="1:50" x14ac:dyDescent="0.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row>
    <row r="510" spans="1:50" x14ac:dyDescent="0.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row>
    <row r="511" spans="1:50" x14ac:dyDescent="0.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row>
    <row r="512" spans="1:50" x14ac:dyDescent="0.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row>
    <row r="513" spans="1:50" x14ac:dyDescent="0.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row>
    <row r="514" spans="1:50" x14ac:dyDescent="0.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row>
    <row r="515" spans="1:50" x14ac:dyDescent="0.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row>
    <row r="516" spans="1:50" x14ac:dyDescent="0.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row>
    <row r="517" spans="1:50" x14ac:dyDescent="0.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row>
    <row r="518" spans="1:50" x14ac:dyDescent="0.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row>
    <row r="519" spans="1:50" x14ac:dyDescent="0.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row>
    <row r="520" spans="1:50" x14ac:dyDescent="0.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row>
    <row r="521" spans="1:50" x14ac:dyDescent="0.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row>
    <row r="522" spans="1:50" x14ac:dyDescent="0.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row>
    <row r="523" spans="1:50" x14ac:dyDescent="0.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row>
    <row r="524" spans="1:50" x14ac:dyDescent="0.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row>
    <row r="525" spans="1:50" x14ac:dyDescent="0.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row>
    <row r="526" spans="1:50" x14ac:dyDescent="0.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row>
    <row r="527" spans="1:50" x14ac:dyDescent="0.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row>
    <row r="528" spans="1:50" x14ac:dyDescent="0.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row>
    <row r="529" spans="1:50" x14ac:dyDescent="0.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row>
    <row r="530" spans="1:50" x14ac:dyDescent="0.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row>
    <row r="531" spans="1:50" x14ac:dyDescent="0.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row>
    <row r="532" spans="1:50" x14ac:dyDescent="0.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row>
    <row r="533" spans="1:50" x14ac:dyDescent="0.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row>
    <row r="534" spans="1:50" x14ac:dyDescent="0.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row>
    <row r="535" spans="1:50" x14ac:dyDescent="0.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row>
    <row r="536" spans="1:50" x14ac:dyDescent="0.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row>
    <row r="537" spans="1:50" x14ac:dyDescent="0.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row>
    <row r="538" spans="1:50" x14ac:dyDescent="0.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row>
    <row r="539" spans="1:50" x14ac:dyDescent="0.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row>
    <row r="540" spans="1:50" x14ac:dyDescent="0.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row>
    <row r="541" spans="1:50" x14ac:dyDescent="0.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row>
    <row r="542" spans="1:50" x14ac:dyDescent="0.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row>
    <row r="543" spans="1:50" x14ac:dyDescent="0.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row>
    <row r="544" spans="1:50" x14ac:dyDescent="0.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row>
    <row r="545" spans="1:50" x14ac:dyDescent="0.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row>
    <row r="546" spans="1:50" x14ac:dyDescent="0.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row>
    <row r="547" spans="1:50" x14ac:dyDescent="0.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row>
    <row r="548" spans="1:50" x14ac:dyDescent="0.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row>
    <row r="549" spans="1:50" x14ac:dyDescent="0.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row>
    <row r="550" spans="1:50" x14ac:dyDescent="0.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row>
    <row r="551" spans="1:50" x14ac:dyDescent="0.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row>
    <row r="552" spans="1:50" x14ac:dyDescent="0.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row>
    <row r="553" spans="1:50" x14ac:dyDescent="0.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row>
    <row r="554" spans="1:50" x14ac:dyDescent="0.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row>
    <row r="555" spans="1:50" x14ac:dyDescent="0.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row>
    <row r="556" spans="1:50" x14ac:dyDescent="0.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row>
    <row r="557" spans="1:50" x14ac:dyDescent="0.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row>
    <row r="558" spans="1:50" x14ac:dyDescent="0.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row>
    <row r="559" spans="1:50" x14ac:dyDescent="0.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row>
    <row r="560" spans="1:50" x14ac:dyDescent="0.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row>
    <row r="561" spans="1:50" x14ac:dyDescent="0.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row>
    <row r="562" spans="1:50" x14ac:dyDescent="0.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row>
    <row r="563" spans="1:50" x14ac:dyDescent="0.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row>
    <row r="564" spans="1:50" x14ac:dyDescent="0.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row>
    <row r="565" spans="1:50" x14ac:dyDescent="0.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row>
    <row r="566" spans="1:50" x14ac:dyDescent="0.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row>
    <row r="567" spans="1:50" x14ac:dyDescent="0.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row>
    <row r="568" spans="1:50" x14ac:dyDescent="0.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row>
    <row r="569" spans="1:50" x14ac:dyDescent="0.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row>
    <row r="570" spans="1:50" x14ac:dyDescent="0.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row>
    <row r="571" spans="1:50" x14ac:dyDescent="0.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row>
    <row r="572" spans="1:50" x14ac:dyDescent="0.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row>
    <row r="573" spans="1:50" x14ac:dyDescent="0.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row>
    <row r="574" spans="1:50" x14ac:dyDescent="0.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row>
    <row r="575" spans="1:50" x14ac:dyDescent="0.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row>
    <row r="576" spans="1:50" x14ac:dyDescent="0.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row>
    <row r="577" spans="1:50" x14ac:dyDescent="0.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row>
    <row r="578" spans="1:50" x14ac:dyDescent="0.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row>
    <row r="579" spans="1:50" x14ac:dyDescent="0.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row>
    <row r="580" spans="1:50" x14ac:dyDescent="0.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row>
    <row r="581" spans="1:50" x14ac:dyDescent="0.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row>
    <row r="582" spans="1:50" x14ac:dyDescent="0.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row>
    <row r="583" spans="1:50" x14ac:dyDescent="0.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row>
    <row r="584" spans="1:50" x14ac:dyDescent="0.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row>
    <row r="585" spans="1:50" x14ac:dyDescent="0.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row>
    <row r="586" spans="1:50" x14ac:dyDescent="0.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row>
    <row r="587" spans="1:50" x14ac:dyDescent="0.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row>
    <row r="588" spans="1:50" x14ac:dyDescent="0.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row>
    <row r="589" spans="1:50" x14ac:dyDescent="0.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row>
    <row r="590" spans="1:50" x14ac:dyDescent="0.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row>
    <row r="591" spans="1:50" x14ac:dyDescent="0.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row>
    <row r="592" spans="1:50" x14ac:dyDescent="0.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row>
    <row r="593" spans="1:50" x14ac:dyDescent="0.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row>
    <row r="594" spans="1:50" x14ac:dyDescent="0.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row>
    <row r="595" spans="1:50" x14ac:dyDescent="0.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row>
    <row r="596" spans="1:50" x14ac:dyDescent="0.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row>
    <row r="597" spans="1:50" x14ac:dyDescent="0.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row>
    <row r="598" spans="1:50" x14ac:dyDescent="0.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row>
    <row r="599" spans="1:50" x14ac:dyDescent="0.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row>
    <row r="600" spans="1:50" x14ac:dyDescent="0.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row>
    <row r="601" spans="1:50" x14ac:dyDescent="0.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row>
    <row r="602" spans="1:50" x14ac:dyDescent="0.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row>
    <row r="603" spans="1:50" x14ac:dyDescent="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row>
    <row r="604" spans="1:50" x14ac:dyDescent="0.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row>
  </sheetData>
  <sheetProtection algorithmName="SHA-512" hashValue="k1hpTxV7Pw/ddEgA+Ti35qEK7/QsUGx8sFc/F6n94NKJhqhJr+lJZOMVPLbpoQYu0Ma6jGLGnswEmwuuULYbgQ==" saltValue="iSbtWaacbUrL4OErP+2LHw=="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15F5-B01E-42B1-A436-36A6B021AB95}">
  <dimension ref="B3:Z38"/>
  <sheetViews>
    <sheetView workbookViewId="0">
      <selection activeCell="U221" sqref="U221"/>
    </sheetView>
  </sheetViews>
  <sheetFormatPr defaultRowHeight="14.4" x14ac:dyDescent="0.3"/>
  <cols>
    <col min="2" max="2" width="21.5546875" bestFit="1" customWidth="1"/>
    <col min="3" max="3" width="11" bestFit="1" customWidth="1"/>
    <col min="9" max="9" width="12.44140625" bestFit="1" customWidth="1"/>
    <col min="10" max="10" width="25.109375" bestFit="1" customWidth="1"/>
    <col min="11" max="11" width="12.109375" bestFit="1" customWidth="1"/>
    <col min="12" max="12" width="17.5546875" bestFit="1" customWidth="1"/>
    <col min="18" max="18" width="18.44140625" bestFit="1" customWidth="1"/>
    <col min="19" max="19" width="15.5546875" bestFit="1" customWidth="1"/>
    <col min="20" max="20" width="10.109375" bestFit="1" customWidth="1"/>
    <col min="21" max="21" width="6.44140625" bestFit="1" customWidth="1"/>
    <col min="24" max="24" width="14" bestFit="1" customWidth="1"/>
    <col min="25" max="25" width="15.5546875" bestFit="1" customWidth="1"/>
    <col min="26" max="26" width="5" bestFit="1" customWidth="1"/>
    <col min="27" max="27" width="6.44140625" bestFit="1" customWidth="1"/>
    <col min="28" max="28" width="10.5546875" bestFit="1" customWidth="1"/>
    <col min="29" max="29" width="12.109375" bestFit="1" customWidth="1"/>
    <col min="30" max="30" width="7.44140625" bestFit="1" customWidth="1"/>
  </cols>
  <sheetData>
    <row r="3" spans="2:21" x14ac:dyDescent="0.3">
      <c r="B3" t="s">
        <v>0</v>
      </c>
    </row>
    <row r="4" spans="2:21" x14ac:dyDescent="0.3">
      <c r="B4" s="17">
        <v>2500</v>
      </c>
      <c r="C4" s="12">
        <f>GETPIVOTDATA("[Measures].[Total Admissions]",$B$3)</f>
        <v>2500</v>
      </c>
      <c r="I4" s="9" t="s">
        <v>26</v>
      </c>
      <c r="J4" t="s">
        <v>35</v>
      </c>
      <c r="K4" t="s">
        <v>36</v>
      </c>
      <c r="L4" t="s">
        <v>37</v>
      </c>
      <c r="R4" s="9" t="s">
        <v>70</v>
      </c>
      <c r="S4" s="9" t="s">
        <v>63</v>
      </c>
    </row>
    <row r="5" spans="2:21" x14ac:dyDescent="0.3">
      <c r="I5" s="10" t="s">
        <v>27</v>
      </c>
      <c r="J5" s="11">
        <v>113</v>
      </c>
      <c r="K5" s="11">
        <v>117</v>
      </c>
      <c r="L5" s="11">
        <v>114</v>
      </c>
      <c r="R5" s="9" t="s">
        <v>26</v>
      </c>
      <c r="S5" t="s">
        <v>44</v>
      </c>
      <c r="T5" t="s">
        <v>45</v>
      </c>
      <c r="U5" t="s">
        <v>46</v>
      </c>
    </row>
    <row r="6" spans="2:21" x14ac:dyDescent="0.3">
      <c r="B6" t="s">
        <v>1</v>
      </c>
      <c r="I6" s="10" t="s">
        <v>28</v>
      </c>
      <c r="J6" s="11">
        <v>59</v>
      </c>
      <c r="K6" s="11">
        <v>79</v>
      </c>
      <c r="L6" s="11">
        <v>66</v>
      </c>
      <c r="R6" s="10" t="s">
        <v>72</v>
      </c>
      <c r="S6" s="17">
        <v>2</v>
      </c>
      <c r="T6" s="17">
        <v>4</v>
      </c>
      <c r="U6" s="17">
        <v>2</v>
      </c>
    </row>
    <row r="7" spans="2:21" x14ac:dyDescent="0.3">
      <c r="B7" s="17">
        <v>113</v>
      </c>
      <c r="C7" s="12">
        <f>GETPIVOTDATA("[Measures].[Admissions YTD]",$B$6)</f>
        <v>113</v>
      </c>
      <c r="I7" s="10" t="s">
        <v>29</v>
      </c>
      <c r="J7" s="11">
        <v>51</v>
      </c>
      <c r="K7" s="11">
        <v>53</v>
      </c>
      <c r="L7" s="11">
        <v>61</v>
      </c>
      <c r="R7" s="10" t="s">
        <v>73</v>
      </c>
      <c r="S7" s="17">
        <v>4</v>
      </c>
      <c r="T7" s="17">
        <v>4</v>
      </c>
      <c r="U7" s="17">
        <v>5</v>
      </c>
    </row>
    <row r="8" spans="2:21" x14ac:dyDescent="0.3">
      <c r="I8" s="10" t="s">
        <v>30</v>
      </c>
      <c r="J8" s="11">
        <v>62</v>
      </c>
      <c r="K8" s="11">
        <v>68</v>
      </c>
      <c r="L8" s="11">
        <v>68</v>
      </c>
      <c r="R8" s="10" t="s">
        <v>74</v>
      </c>
      <c r="S8" s="17">
        <v>2</v>
      </c>
      <c r="T8" s="17">
        <v>2</v>
      </c>
      <c r="U8" s="17">
        <v>5</v>
      </c>
    </row>
    <row r="9" spans="2:21" x14ac:dyDescent="0.3">
      <c r="B9" t="s">
        <v>2</v>
      </c>
      <c r="I9" s="10" t="s">
        <v>31</v>
      </c>
      <c r="J9" s="11">
        <v>76</v>
      </c>
      <c r="K9" s="11">
        <v>60</v>
      </c>
      <c r="L9" s="11">
        <v>53</v>
      </c>
      <c r="R9" s="10" t="s">
        <v>75</v>
      </c>
      <c r="S9" s="17">
        <v>3</v>
      </c>
      <c r="T9" s="17">
        <v>4</v>
      </c>
      <c r="U9" s="17">
        <v>2</v>
      </c>
    </row>
    <row r="10" spans="2:21" x14ac:dyDescent="0.3">
      <c r="B10" s="17">
        <v>6</v>
      </c>
      <c r="I10" s="10" t="s">
        <v>32</v>
      </c>
      <c r="J10" s="11">
        <v>58</v>
      </c>
      <c r="K10" s="11">
        <v>75</v>
      </c>
      <c r="L10" s="11">
        <v>56</v>
      </c>
      <c r="R10" s="10" t="s">
        <v>53</v>
      </c>
      <c r="S10" s="17">
        <v>4</v>
      </c>
      <c r="T10" s="17">
        <v>2</v>
      </c>
      <c r="U10" s="17">
        <v>5</v>
      </c>
    </row>
    <row r="11" spans="2:21" x14ac:dyDescent="0.3">
      <c r="I11" s="10" t="s">
        <v>33</v>
      </c>
      <c r="J11" s="11">
        <v>50</v>
      </c>
      <c r="K11" s="11">
        <v>48</v>
      </c>
      <c r="L11" s="11">
        <v>65</v>
      </c>
      <c r="R11" s="10" t="s">
        <v>52</v>
      </c>
      <c r="S11" s="17"/>
      <c r="T11" s="17">
        <v>5</v>
      </c>
      <c r="U11" s="17"/>
    </row>
    <row r="12" spans="2:21" x14ac:dyDescent="0.3">
      <c r="B12" t="s">
        <v>3</v>
      </c>
      <c r="I12" s="10" t="s">
        <v>34</v>
      </c>
      <c r="J12" s="11">
        <v>47</v>
      </c>
      <c r="K12" s="11">
        <v>52</v>
      </c>
      <c r="L12" s="11">
        <v>52</v>
      </c>
      <c r="R12" s="10" t="s">
        <v>51</v>
      </c>
      <c r="S12" s="17">
        <v>4</v>
      </c>
      <c r="T12" s="17">
        <v>5</v>
      </c>
      <c r="U12" s="17">
        <v>2</v>
      </c>
    </row>
    <row r="13" spans="2:21" x14ac:dyDescent="0.3">
      <c r="B13" s="17">
        <v>0</v>
      </c>
      <c r="R13" s="10" t="s">
        <v>49</v>
      </c>
      <c r="S13" s="17">
        <v>4</v>
      </c>
      <c r="T13" s="17">
        <v>1</v>
      </c>
      <c r="U13" s="17">
        <v>4</v>
      </c>
    </row>
    <row r="14" spans="2:21" x14ac:dyDescent="0.3">
      <c r="R14" s="10" t="s">
        <v>56</v>
      </c>
      <c r="S14" s="17">
        <v>6</v>
      </c>
      <c r="T14" s="17">
        <v>4</v>
      </c>
      <c r="U14" s="17">
        <v>3</v>
      </c>
    </row>
    <row r="15" spans="2:21" x14ac:dyDescent="0.3">
      <c r="B15" t="s">
        <v>4</v>
      </c>
      <c r="R15" s="10" t="s">
        <v>55</v>
      </c>
      <c r="S15" s="17">
        <v>6</v>
      </c>
      <c r="T15" s="17">
        <v>5</v>
      </c>
      <c r="U15" s="17">
        <v>4</v>
      </c>
    </row>
    <row r="16" spans="2:21" x14ac:dyDescent="0.3">
      <c r="B16" s="17">
        <v>2500</v>
      </c>
      <c r="R16" s="10" t="s">
        <v>54</v>
      </c>
      <c r="S16" s="17"/>
      <c r="T16" s="17">
        <v>2</v>
      </c>
      <c r="U16" s="17">
        <v>2</v>
      </c>
    </row>
    <row r="17" spans="2:26" x14ac:dyDescent="0.3">
      <c r="R17" s="10" t="s">
        <v>50</v>
      </c>
      <c r="S17" s="17">
        <v>2</v>
      </c>
      <c r="T17" s="17">
        <v>3</v>
      </c>
      <c r="U17" s="17">
        <v>1</v>
      </c>
    </row>
    <row r="18" spans="2:26" x14ac:dyDescent="0.3">
      <c r="B18" t="s">
        <v>5</v>
      </c>
      <c r="R18" s="10" t="s">
        <v>76</v>
      </c>
      <c r="S18" s="17">
        <v>786</v>
      </c>
      <c r="T18" s="17">
        <v>778</v>
      </c>
      <c r="U18" s="17">
        <v>823</v>
      </c>
    </row>
    <row r="19" spans="2:26" x14ac:dyDescent="0.3">
      <c r="B19" s="17">
        <v>1062</v>
      </c>
    </row>
    <row r="21" spans="2:26" x14ac:dyDescent="0.3">
      <c r="B21" t="s">
        <v>6</v>
      </c>
    </row>
    <row r="22" spans="2:26" x14ac:dyDescent="0.3">
      <c r="B22" s="17">
        <v>25272254.370000001</v>
      </c>
      <c r="C22" s="12">
        <f>GETPIVOTDATA("[Measures].[Total Billing]",$B$21)</f>
        <v>25272254.370000001</v>
      </c>
    </row>
    <row r="24" spans="2:26" x14ac:dyDescent="0.3">
      <c r="B24" t="s">
        <v>7</v>
      </c>
    </row>
    <row r="25" spans="2:26" x14ac:dyDescent="0.3">
      <c r="B25" s="17">
        <v>10108.901748</v>
      </c>
    </row>
    <row r="26" spans="2:26" x14ac:dyDescent="0.3">
      <c r="X26" s="9" t="s">
        <v>66</v>
      </c>
      <c r="Y26" s="9" t="s">
        <v>63</v>
      </c>
    </row>
    <row r="27" spans="2:26" x14ac:dyDescent="0.3">
      <c r="B27" t="s">
        <v>8</v>
      </c>
      <c r="R27" s="9" t="s">
        <v>26</v>
      </c>
      <c r="S27" t="s">
        <v>47</v>
      </c>
      <c r="T27" t="s">
        <v>48</v>
      </c>
      <c r="X27" s="9" t="s">
        <v>26</v>
      </c>
      <c r="Y27" t="s">
        <v>64</v>
      </c>
      <c r="Z27" t="s">
        <v>65</v>
      </c>
    </row>
    <row r="28" spans="2:26" x14ac:dyDescent="0.3">
      <c r="B28" s="17">
        <v>14.5076</v>
      </c>
      <c r="C28" s="13">
        <f>GETPIVOTDATA("[Measures].[Avg Length of Stay]",$B$27)</f>
        <v>14.5076</v>
      </c>
      <c r="R28" s="10" t="s">
        <v>44</v>
      </c>
      <c r="S28" s="17">
        <v>411.5</v>
      </c>
      <c r="T28" s="17">
        <v>411.5</v>
      </c>
      <c r="X28" s="10" t="s">
        <v>57</v>
      </c>
      <c r="Y28" s="17">
        <v>252</v>
      </c>
      <c r="Z28" s="17">
        <v>264</v>
      </c>
    </row>
    <row r="29" spans="2:26" x14ac:dyDescent="0.3">
      <c r="R29" s="10" t="s">
        <v>45</v>
      </c>
      <c r="S29" s="17">
        <v>409.5</v>
      </c>
      <c r="T29" s="17">
        <v>409.5</v>
      </c>
      <c r="X29" s="10" t="s">
        <v>58</v>
      </c>
      <c r="Y29" s="17">
        <v>303</v>
      </c>
      <c r="Z29" s="17">
        <v>255</v>
      </c>
    </row>
    <row r="30" spans="2:26" x14ac:dyDescent="0.3">
      <c r="B30" t="s">
        <v>9</v>
      </c>
      <c r="R30" s="10" t="s">
        <v>46</v>
      </c>
      <c r="S30" s="17">
        <v>429</v>
      </c>
      <c r="T30" s="17">
        <v>429</v>
      </c>
      <c r="X30" s="10" t="s">
        <v>59</v>
      </c>
      <c r="Y30" s="17">
        <v>290</v>
      </c>
      <c r="Z30" s="17">
        <v>262</v>
      </c>
    </row>
    <row r="31" spans="2:26" x14ac:dyDescent="0.3">
      <c r="B31" s="17">
        <v>730</v>
      </c>
      <c r="X31" s="10" t="s">
        <v>60</v>
      </c>
      <c r="Y31" s="17">
        <v>256</v>
      </c>
      <c r="Z31" s="17">
        <v>278</v>
      </c>
    </row>
    <row r="32" spans="2:26" x14ac:dyDescent="0.3">
      <c r="X32" s="10" t="s">
        <v>61</v>
      </c>
      <c r="Y32" s="17">
        <v>286</v>
      </c>
      <c r="Z32" s="17">
        <v>249</v>
      </c>
    </row>
    <row r="33" spans="2:26" x14ac:dyDescent="0.3">
      <c r="B33" t="s">
        <v>10</v>
      </c>
      <c r="I33" s="9" t="s">
        <v>26</v>
      </c>
      <c r="J33" t="s">
        <v>43</v>
      </c>
      <c r="X33" s="10" t="s">
        <v>62</v>
      </c>
      <c r="Y33" s="17">
        <v>283</v>
      </c>
      <c r="Z33" s="17">
        <v>279</v>
      </c>
    </row>
    <row r="34" spans="2:26" x14ac:dyDescent="0.3">
      <c r="B34" s="17">
        <v>819</v>
      </c>
      <c r="I34" s="10" t="s">
        <v>38</v>
      </c>
      <c r="J34" s="17">
        <v>897</v>
      </c>
    </row>
    <row r="35" spans="2:26" x14ac:dyDescent="0.3">
      <c r="I35" s="10" t="s">
        <v>39</v>
      </c>
      <c r="J35" s="17">
        <v>874</v>
      </c>
    </row>
    <row r="36" spans="2:26" x14ac:dyDescent="0.3">
      <c r="B36" t="s">
        <v>11</v>
      </c>
      <c r="I36" s="10" t="s">
        <v>40</v>
      </c>
      <c r="J36" s="17">
        <v>884</v>
      </c>
    </row>
    <row r="37" spans="2:26" x14ac:dyDescent="0.3">
      <c r="B37" s="1">
        <v>0.3276</v>
      </c>
      <c r="C37" s="14">
        <f>GETPIVOTDATA("[Measures].[Emergency Share %]",$B$36)</f>
        <v>0.3276</v>
      </c>
      <c r="I37" s="10" t="s">
        <v>41</v>
      </c>
      <c r="J37" s="17">
        <v>892</v>
      </c>
    </row>
    <row r="38" spans="2:26" x14ac:dyDescent="0.3">
      <c r="I38" s="10" t="s">
        <v>42</v>
      </c>
      <c r="J38" s="17">
        <v>906</v>
      </c>
    </row>
  </sheetData>
  <sheetProtection algorithmName="SHA-512" hashValue="UHYzVeJE7gH1RazZTCkZqhhGK6Y3MkE61zQuBCrnI4IaQsvE1wtRML/ioiE4XC9Lp6snnYjux2mFsuU2AxAHBg==" saltValue="QAs5C8guu/rE5q2zZcb0Xg==" spinCount="100000" sheet="1" objects="1" scenarios="1"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6965-C191-40F9-8BE1-94A064D7968F}">
  <dimension ref="A2:E9"/>
  <sheetViews>
    <sheetView workbookViewId="0">
      <selection activeCell="A33" sqref="A33"/>
    </sheetView>
  </sheetViews>
  <sheetFormatPr defaultRowHeight="14.4" x14ac:dyDescent="0.3"/>
  <cols>
    <col min="1" max="1" width="105.88671875" bestFit="1" customWidth="1"/>
  </cols>
  <sheetData>
    <row r="2" spans="1:5" ht="33.6" x14ac:dyDescent="0.65">
      <c r="A2" s="16" t="s">
        <v>12</v>
      </c>
      <c r="B2" s="16"/>
      <c r="C2" s="16"/>
    </row>
    <row r="3" spans="1:5" x14ac:dyDescent="0.3">
      <c r="A3" t="s">
        <v>13</v>
      </c>
      <c r="B3" t="s">
        <v>14</v>
      </c>
      <c r="C3" s="2"/>
      <c r="D3" t="s">
        <v>24</v>
      </c>
      <c r="E3" s="8"/>
    </row>
    <row r="4" spans="1:5" x14ac:dyDescent="0.3">
      <c r="A4" t="s">
        <v>20</v>
      </c>
      <c r="B4" t="s">
        <v>15</v>
      </c>
      <c r="C4" s="3"/>
    </row>
    <row r="5" spans="1:5" x14ac:dyDescent="0.3">
      <c r="B5" t="s">
        <v>16</v>
      </c>
      <c r="C5" s="4"/>
    </row>
    <row r="6" spans="1:5" x14ac:dyDescent="0.3">
      <c r="A6" t="s">
        <v>21</v>
      </c>
      <c r="B6" t="s">
        <v>17</v>
      </c>
      <c r="C6" s="5"/>
    </row>
    <row r="7" spans="1:5" x14ac:dyDescent="0.3">
      <c r="A7" t="s">
        <v>22</v>
      </c>
      <c r="B7" t="s">
        <v>18</v>
      </c>
      <c r="C7" s="6"/>
    </row>
    <row r="8" spans="1:5" x14ac:dyDescent="0.3">
      <c r="A8" t="s">
        <v>23</v>
      </c>
      <c r="B8" t="s">
        <v>19</v>
      </c>
      <c r="C8" s="7"/>
    </row>
    <row r="9" spans="1:5" x14ac:dyDescent="0.3">
      <c r="B9" t="s">
        <v>25</v>
      </c>
    </row>
  </sheetData>
  <mergeCells count="1">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D6244-F005-4AED-BA10-9D8746FB0099}">
  <dimension ref="A1:A4"/>
  <sheetViews>
    <sheetView showGridLines="0" workbookViewId="0">
      <selection activeCell="C2" sqref="C2"/>
    </sheetView>
  </sheetViews>
  <sheetFormatPr defaultRowHeight="14.4" x14ac:dyDescent="0.3"/>
  <sheetData>
    <row r="1" spans="1:1" ht="28.8" x14ac:dyDescent="0.55000000000000004">
      <c r="A1" s="15" t="s">
        <v>67</v>
      </c>
    </row>
    <row r="2" spans="1:1" x14ac:dyDescent="0.3">
      <c r="A2" t="s">
        <v>71</v>
      </c>
    </row>
    <row r="3" spans="1:1" x14ac:dyDescent="0.3">
      <c r="A3" t="s">
        <v>68</v>
      </c>
    </row>
    <row r="4" spans="1:1" x14ac:dyDescent="0.3">
      <c r="A4" t="s">
        <v>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65948668-D0D7-412F-8C41-1E745E2EBFB5}">
  <ds:schemaRefs/>
</ds:datastoreItem>
</file>

<file path=customXml/itemProps2.xml><?xml version="1.0" encoding="utf-8"?>
<ds:datastoreItem xmlns:ds="http://schemas.openxmlformats.org/officeDocument/2006/customXml" ds:itemID="{8B87AB9E-417C-40FA-BAC9-BC2942DC12D0}">
  <ds:schemaRefs/>
</ds:datastoreItem>
</file>

<file path=customXml/itemProps3.xml><?xml version="1.0" encoding="utf-8"?>
<ds:datastoreItem xmlns:ds="http://schemas.openxmlformats.org/officeDocument/2006/customXml" ds:itemID="{B86A82B5-FE85-402D-81FC-DFBFAEAC2AC9}">
  <ds:schemaRefs/>
</ds:datastoreItem>
</file>

<file path=customXml/itemProps4.xml><?xml version="1.0" encoding="utf-8"?>
<ds:datastoreItem xmlns:ds="http://schemas.openxmlformats.org/officeDocument/2006/customXml" ds:itemID="{2CAB94AD-51F1-4213-A21B-377AADCC6B86}">
  <ds:schemaRefs/>
</ds:datastoreItem>
</file>

<file path=customXml/itemProps5.xml><?xml version="1.0" encoding="utf-8"?>
<ds:datastoreItem xmlns:ds="http://schemas.openxmlformats.org/officeDocument/2006/customXml" ds:itemID="{1402F96A-F67E-40E9-973F-EE89574FDBF3}">
  <ds:schemaRefs/>
</ds:datastoreItem>
</file>

<file path=customXml/itemProps6.xml><?xml version="1.0" encoding="utf-8"?>
<ds:datastoreItem xmlns:ds="http://schemas.openxmlformats.org/officeDocument/2006/customXml" ds:itemID="{7E9B7F81-7FD5-41DB-A2D5-B802E505121A}">
  <ds:schemaRefs/>
</ds:datastoreItem>
</file>

<file path=customXml/itemProps7.xml><?xml version="1.0" encoding="utf-8"?>
<ds:datastoreItem xmlns:ds="http://schemas.openxmlformats.org/officeDocument/2006/customXml" ds:itemID="{D0AF1A30-65FC-403C-945B-09745D71F937}">
  <ds:schemaRefs>
    <ds:schemaRef ds:uri="http://schemas.microsoft.com/DataMashup"/>
  </ds:schemaRefs>
</ds:datastoreItem>
</file>

<file path=customXml/itemProps8.xml><?xml version="1.0" encoding="utf-8"?>
<ds:datastoreItem xmlns:ds="http://schemas.openxmlformats.org/officeDocument/2006/customXml" ds:itemID="{159EBCBA-429D-4D0D-99C7-5DC77B5DE043}">
  <ds:schemaRefs/>
</ds:datastoreItem>
</file>

<file path=customXml/itemProps9.xml><?xml version="1.0" encoding="utf-8"?>
<ds:datastoreItem xmlns:ds="http://schemas.openxmlformats.org/officeDocument/2006/customXml" ds:itemID="{4C637A9F-93F1-47BA-AEEB-FABDFC7391B6}">
  <ds:schemaRefs/>
</ds:datastoreItem>
</file>

<file path=customXml/itemProps10.xml><?xml version="1.0" encoding="utf-8"?>
<ds:datastoreItem xmlns:ds="http://schemas.openxmlformats.org/officeDocument/2006/customXml" ds:itemID="{A40D3112-AEE9-41D0-A0AD-478AC75BA6B7}">
  <ds:schemaRefs/>
</ds:datastoreItem>
</file>

<file path=customXml/itemProps11.xml><?xml version="1.0" encoding="utf-8"?>
<ds:datastoreItem xmlns:ds="http://schemas.openxmlformats.org/officeDocument/2006/customXml" ds:itemID="{0FFB78AE-8720-44A6-8740-EAC23C7070BB}">
  <ds:schemaRefs/>
</ds:datastoreItem>
</file>

<file path=customXml/itemProps12.xml><?xml version="1.0" encoding="utf-8"?>
<ds:datastoreItem xmlns:ds="http://schemas.openxmlformats.org/officeDocument/2006/customXml" ds:itemID="{BFECA749-2746-47A1-BA79-C2E6B8198895}">
  <ds:schemaRefs/>
</ds:datastoreItem>
</file>

<file path=customXml/itemProps13.xml><?xml version="1.0" encoding="utf-8"?>
<ds:datastoreItem xmlns:ds="http://schemas.openxmlformats.org/officeDocument/2006/customXml" ds:itemID="{69E93C72-AD5B-4FA6-B22C-FDD1369584CF}">
  <ds:schemaRefs/>
</ds:datastoreItem>
</file>

<file path=customXml/itemProps14.xml><?xml version="1.0" encoding="utf-8"?>
<ds:datastoreItem xmlns:ds="http://schemas.openxmlformats.org/officeDocument/2006/customXml" ds:itemID="{03F289F9-75A2-4D21-8E8C-22A24D49EC03}">
  <ds:schemaRefs/>
</ds:datastoreItem>
</file>

<file path=customXml/itemProps15.xml><?xml version="1.0" encoding="utf-8"?>
<ds:datastoreItem xmlns:ds="http://schemas.openxmlformats.org/officeDocument/2006/customXml" ds:itemID="{ED0FF903-74A9-41E4-8127-EE267376AF97}">
  <ds:schemaRefs/>
</ds:datastoreItem>
</file>

<file path=customXml/itemProps16.xml><?xml version="1.0" encoding="utf-8"?>
<ds:datastoreItem xmlns:ds="http://schemas.openxmlformats.org/officeDocument/2006/customXml" ds:itemID="{EF0A1EC1-6B3A-4592-8341-17A457288856}">
  <ds:schemaRefs/>
</ds:datastoreItem>
</file>

<file path=customXml/itemProps17.xml><?xml version="1.0" encoding="utf-8"?>
<ds:datastoreItem xmlns:ds="http://schemas.openxmlformats.org/officeDocument/2006/customXml" ds:itemID="{9EECD8D0-3E9B-4811-B082-BBC278D28B4E}">
  <ds:schemaRefs/>
</ds:datastoreItem>
</file>

<file path=customXml/itemProps18.xml><?xml version="1.0" encoding="utf-8"?>
<ds:datastoreItem xmlns:ds="http://schemas.openxmlformats.org/officeDocument/2006/customXml" ds:itemID="{2453A3FC-3950-48AE-8285-3C631DA844AD}">
  <ds:schemaRefs/>
</ds:datastoreItem>
</file>

<file path=customXml/itemProps19.xml><?xml version="1.0" encoding="utf-8"?>
<ds:datastoreItem xmlns:ds="http://schemas.openxmlformats.org/officeDocument/2006/customXml" ds:itemID="{B035D64A-D92D-4F34-A8C9-FF3633C7CD36}">
  <ds:schemaRefs/>
</ds:datastoreItem>
</file>

<file path=customXml/itemProps20.xml><?xml version="1.0" encoding="utf-8"?>
<ds:datastoreItem xmlns:ds="http://schemas.openxmlformats.org/officeDocument/2006/customXml" ds:itemID="{73A9F89C-AFAA-4E0D-A097-3E2D2CF08201}">
  <ds:schemaRefs/>
</ds:datastoreItem>
</file>

<file path=customXml/itemProps21.xml><?xml version="1.0" encoding="utf-8"?>
<ds:datastoreItem xmlns:ds="http://schemas.openxmlformats.org/officeDocument/2006/customXml" ds:itemID="{C08F34B7-1D91-4CFF-BB0E-89D7FD3C2A1F}">
  <ds:schemaRefs/>
</ds:datastoreItem>
</file>

<file path=customXml/itemProps22.xml><?xml version="1.0" encoding="utf-8"?>
<ds:datastoreItem xmlns:ds="http://schemas.openxmlformats.org/officeDocument/2006/customXml" ds:itemID="{7B081F59-67C5-4316-8A59-952676D35F1B}">
  <ds:schemaRefs/>
</ds:datastoreItem>
</file>

<file path=customXml/itemProps23.xml><?xml version="1.0" encoding="utf-8"?>
<ds:datastoreItem xmlns:ds="http://schemas.openxmlformats.org/officeDocument/2006/customXml" ds:itemID="{F61E2927-4641-4E99-87F1-1C2A31861A60}">
  <ds:schemaRefs/>
</ds:datastoreItem>
</file>

<file path=customXml/itemProps24.xml><?xml version="1.0" encoding="utf-8"?>
<ds:datastoreItem xmlns:ds="http://schemas.openxmlformats.org/officeDocument/2006/customXml" ds:itemID="{450504E3-F982-4073-B599-88A9A6F91762}">
  <ds:schemaRefs/>
</ds:datastoreItem>
</file>

<file path=customXml/itemProps25.xml><?xml version="1.0" encoding="utf-8"?>
<ds:datastoreItem xmlns:ds="http://schemas.openxmlformats.org/officeDocument/2006/customXml" ds:itemID="{E220AD8E-A087-42CC-A342-8A323EFDF127}">
  <ds:schemaRefs/>
</ds:datastoreItem>
</file>

<file path=customXml/itemProps26.xml><?xml version="1.0" encoding="utf-8"?>
<ds:datastoreItem xmlns:ds="http://schemas.openxmlformats.org/officeDocument/2006/customXml" ds:itemID="{D6096F18-CDE8-4025-8DFE-387247B539F6}">
  <ds:schemaRefs/>
</ds:datastoreItem>
</file>

<file path=customXml/itemProps27.xml><?xml version="1.0" encoding="utf-8"?>
<ds:datastoreItem xmlns:ds="http://schemas.openxmlformats.org/officeDocument/2006/customXml" ds:itemID="{33406269-4CF8-4938-B69D-6B63804D6632}">
  <ds:schemaRefs/>
</ds:datastoreItem>
</file>

<file path=customXml/itemProps28.xml><?xml version="1.0" encoding="utf-8"?>
<ds:datastoreItem xmlns:ds="http://schemas.openxmlformats.org/officeDocument/2006/customXml" ds:itemID="{C58D049E-0EB4-4F2E-AA58-0696E053D198}">
  <ds:schemaRefs/>
</ds:datastoreItem>
</file>

<file path=customXml/itemProps29.xml><?xml version="1.0" encoding="utf-8"?>
<ds:datastoreItem xmlns:ds="http://schemas.openxmlformats.org/officeDocument/2006/customXml" ds:itemID="{C5234654-8F6C-4DE7-B073-21BBAA5E59A2}">
  <ds:schemaRefs/>
</ds:datastoreItem>
</file>

<file path=customXml/itemProps30.xml><?xml version="1.0" encoding="utf-8"?>
<ds:datastoreItem xmlns:ds="http://schemas.openxmlformats.org/officeDocument/2006/customXml" ds:itemID="{80E33ECD-A41D-4098-9B0F-13335950BAF6}">
  <ds:schemaRefs/>
</ds:datastoreItem>
</file>

<file path=customXml/itemProps31.xml><?xml version="1.0" encoding="utf-8"?>
<ds:datastoreItem xmlns:ds="http://schemas.openxmlformats.org/officeDocument/2006/customXml" ds:itemID="{B0DEE3BD-7DEE-40A1-A783-D543695ECA67}">
  <ds:schemaRefs/>
</ds:datastoreItem>
</file>

<file path=customXml/itemProps32.xml><?xml version="1.0" encoding="utf-8"?>
<ds:datastoreItem xmlns:ds="http://schemas.openxmlformats.org/officeDocument/2006/customXml" ds:itemID="{812BDE68-4B92-4052-9C86-6E2EF4ADE189}">
  <ds:schemaRefs/>
</ds:datastoreItem>
</file>

<file path=customXml/itemProps33.xml><?xml version="1.0" encoding="utf-8"?>
<ds:datastoreItem xmlns:ds="http://schemas.openxmlformats.org/officeDocument/2006/customXml" ds:itemID="{96A1C0E4-F173-41A7-9658-F7558E12D81E}">
  <ds:schemaRefs/>
</ds:datastoreItem>
</file>

<file path=customXml/itemProps34.xml><?xml version="1.0" encoding="utf-8"?>
<ds:datastoreItem xmlns:ds="http://schemas.openxmlformats.org/officeDocument/2006/customXml" ds:itemID="{7EAC2219-2BBD-4AE0-9AD2-84A83AE2CB69}">
  <ds:schemaRefs/>
</ds:datastoreItem>
</file>

<file path=customXml/itemProps35.xml><?xml version="1.0" encoding="utf-8"?>
<ds:datastoreItem xmlns:ds="http://schemas.openxmlformats.org/officeDocument/2006/customXml" ds:itemID="{0488223E-E7EB-48BA-8CBB-8F9AD8AC2F46}">
  <ds:schemaRefs/>
</ds:datastoreItem>
</file>

<file path=customXml/itemProps36.xml><?xml version="1.0" encoding="utf-8"?>
<ds:datastoreItem xmlns:ds="http://schemas.openxmlformats.org/officeDocument/2006/customXml" ds:itemID="{D56FA3E9-C30A-4757-ABA0-A3CEC53DA048}">
  <ds:schemaRefs/>
</ds:datastoreItem>
</file>

<file path=customXml/itemProps37.xml><?xml version="1.0" encoding="utf-8"?>
<ds:datastoreItem xmlns:ds="http://schemas.openxmlformats.org/officeDocument/2006/customXml" ds:itemID="{B8A2AA73-9DE2-49EF-8304-4CCE0D791F36}">
  <ds:schemaRefs/>
</ds:datastoreItem>
</file>

<file path=customXml/itemProps38.xml><?xml version="1.0" encoding="utf-8"?>
<ds:datastoreItem xmlns:ds="http://schemas.openxmlformats.org/officeDocument/2006/customXml" ds:itemID="{00B0812E-87EE-4BE5-950E-684EAD711347}">
  <ds:schemaRefs/>
</ds:datastoreItem>
</file>

<file path=customXml/itemProps39.xml><?xml version="1.0" encoding="utf-8"?>
<ds:datastoreItem xmlns:ds="http://schemas.openxmlformats.org/officeDocument/2006/customXml" ds:itemID="{BB0E9437-3997-4284-B2E9-0DAD873925D6}">
  <ds:schemaRefs/>
</ds:datastoreItem>
</file>

<file path=customXml/itemProps40.xml><?xml version="1.0" encoding="utf-8"?>
<ds:datastoreItem xmlns:ds="http://schemas.openxmlformats.org/officeDocument/2006/customXml" ds:itemID="{903D43EF-4462-41A8-AF95-85218CAB41B8}">
  <ds:schemaRefs/>
</ds:datastoreItem>
</file>

<file path=customXml/itemProps41.xml><?xml version="1.0" encoding="utf-8"?>
<ds:datastoreItem xmlns:ds="http://schemas.openxmlformats.org/officeDocument/2006/customXml" ds:itemID="{E0513406-ECF1-4171-B81A-5A61A4B729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Color choices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Molla Adugna</dc:creator>
  <cp:lastModifiedBy>Molla Adugna</cp:lastModifiedBy>
  <dcterms:created xsi:type="dcterms:W3CDTF">2026-10-26T08:51:09Z</dcterms:created>
  <dcterms:modified xsi:type="dcterms:W3CDTF">2026-10-28T11:03:12Z</dcterms:modified>
</cp:coreProperties>
</file>