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dtedu-my.sharepoint.com/personal/monychot_mom_student_cadt_edu_kh/Documents/KPI_System_Project/Excel_Files/MSD_MA/"/>
    </mc:Choice>
  </mc:AlternateContent>
  <xr:revisionPtr revIDLastSave="29" documentId="13_ncr:81_{1983ABBC-E5B3-48B4-AE75-D28C65BA9B15}" xr6:coauthVersionLast="47" xr6:coauthVersionMax="47" xr10:uidLastSave="{A5FB3A6B-0D0B-42EA-B9FA-70A3FE32594F}"/>
  <bookViews>
    <workbookView xWindow="-110" yWindow="-110" windowWidth="19420" windowHeight="11500" xr2:uid="{233BC158-02B7-4A25-B6B3-6CF368A2A00C}"/>
  </bookViews>
  <sheets>
    <sheet name="Main Activities Entry" sheetId="1" r:id="rId1"/>
    <sheet name="Divide to Team" sheetId="2" r:id="rId2"/>
    <sheet name="KPI Timeline" sheetId="3" r:id="rId3"/>
    <sheet name="MA Tracking" sheetId="4" r:id="rId4"/>
    <sheet name="List" sheetId="5" state="hidden" r:id="rId5"/>
  </sheets>
  <externalReferences>
    <externalReference r:id="rId6"/>
    <externalReference r:id="rId7"/>
  </externalReferences>
  <definedNames>
    <definedName name="Date">List!$O$2:$O$32</definedName>
    <definedName name="DepartmentAndUnit">List!$E$2:$E$9</definedName>
    <definedName name="end" localSheetId="4">#REF!</definedName>
    <definedName name="kpi_id" localSheetId="4">#REF!</definedName>
    <definedName name="Months">List!$I$2:$I$13</definedName>
    <definedName name="msd_asign_to">'Divide to Team'!$F$9:$F$33</definedName>
    <definedName name="msd_dept">'KPI Timeline'!$C$2:$C$6</definedName>
    <definedName name="msd_divide_actual">'Divide to Team'!$E$9:$E$33</definedName>
    <definedName name="msd_divide_ma">'Divide to Team'!$C$9:$C$33</definedName>
    <definedName name="msd_divide_ma_id">'Divide to Team'!$B$9:$B$33</definedName>
    <definedName name="msd_divide_ma_remarks">'Divide to Team'!$H$9:$H$33</definedName>
    <definedName name="msd_divide_target">'Divide to Team'!$D$9:$D$33</definedName>
    <definedName name="msd_kpi_actual">'KPI Timeline'!$G$2:$G$6</definedName>
    <definedName name="msd_kpi_dl">'KPI Timeline'!$D$2:$D$6</definedName>
    <definedName name="msd_kpi_goal">'KPI Timeline'!$B$2:$B$6</definedName>
    <definedName name="msd_kpi_id">'KPI Timeline'!$A$2:$A$6</definedName>
    <definedName name="msd_kpi_remarks">'KPI Timeline'!$E$2:$E$6</definedName>
    <definedName name="msd_kpi_target">'KPI Timeline'!$F$2:$F$6</definedName>
    <definedName name="msd_ma">'Main Activities Entry'!$D$9:$D$18</definedName>
    <definedName name="msd_ma_end">'Main Activities Entry'!$H$9:$H$18</definedName>
    <definedName name="msd_ma_id">'Main Activities Entry'!$B$9:$B$18</definedName>
    <definedName name="msd_ma_start">'Main Activities Entry'!$G$9:$G$18</definedName>
    <definedName name="Position">List!$C$2:$C$25</definedName>
    <definedName name="Quarter">List!$K$2:$K$5</definedName>
    <definedName name="Session">List!$Q$2:$Q$4</definedName>
    <definedName name="StaffName">List!$A$2:$A$30</definedName>
    <definedName name="start" localSheetId="4">#REF!</definedName>
    <definedName name="Status">List!$M$2:$M$6</definedName>
    <definedName name="Years">List!$G$2:$G$30</definedName>
  </definedNames>
  <calcPr calcId="191029" iterate="1" iterateCount="1"/>
  <customWorkbookViews>
    <customWorkbookView name="USER - Personal View" guid="{0F6CD0B0-2198-4F4D-AC81-C9111D3E1D4A}" mergeInterval="0" personalView="1" maximized="1" xWindow="-11" yWindow="-11" windowWidth="1942" windowHeight="1150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 a="1"/>
  <c r="B13" i="2" s="1"/>
  <c r="B15" i="2" a="1"/>
  <c r="B15" i="2"/>
  <c r="B16" i="2" a="1"/>
  <c r="B16" i="2" s="1"/>
  <c r="B17" i="2" a="1"/>
  <c r="B17" i="2"/>
  <c r="B18" i="2" a="1"/>
  <c r="B18" i="2"/>
  <c r="B19" i="2" a="1"/>
  <c r="B19" i="2" s="1"/>
  <c r="B20" i="2" a="1"/>
  <c r="B20" i="2"/>
  <c r="B21" i="2" a="1"/>
  <c r="B21" i="2"/>
  <c r="B22" i="2" a="1"/>
  <c r="B22" i="2" s="1"/>
  <c r="B23" i="2" a="1"/>
  <c r="B23" i="2" s="1"/>
  <c r="B24" i="2" a="1"/>
  <c r="B24" i="2" s="1"/>
  <c r="B25" i="2" a="1"/>
  <c r="B25" i="2"/>
  <c r="B26" i="2" a="1"/>
  <c r="B26" i="2" s="1"/>
  <c r="B27" i="2" a="1"/>
  <c r="B27" i="2"/>
  <c r="B28" i="2" a="1"/>
  <c r="B28" i="2" s="1"/>
  <c r="B29" i="2" a="1"/>
  <c r="B29" i="2" s="1"/>
  <c r="B30" i="2" a="1"/>
  <c r="B30" i="2"/>
  <c r="B31" i="2" a="1"/>
  <c r="B31" i="2" s="1"/>
  <c r="B32" i="2" a="1"/>
  <c r="B32" i="2"/>
  <c r="B33" i="2" a="1"/>
  <c r="B33" i="2" s="1"/>
  <c r="H4" i="2"/>
  <c r="C6" i="2"/>
  <c r="C4" i="2"/>
  <c r="B10" i="1"/>
  <c r="B10" i="2" s="1" a="1"/>
  <c r="B10" i="2" s="1"/>
  <c r="B11" i="1"/>
  <c r="B14" i="2" s="1" a="1"/>
  <c r="B14" i="2" s="1"/>
  <c r="B12" i="1"/>
  <c r="B13" i="1"/>
  <c r="B14" i="1"/>
  <c r="B15" i="1"/>
  <c r="B16" i="1"/>
  <c r="B17" i="1"/>
  <c r="B18" i="1"/>
  <c r="B9" i="1"/>
  <c r="B11" i="2" s="1" a="1"/>
  <c r="B11" i="2" s="1"/>
  <c r="G4" i="3"/>
  <c r="G5" i="3"/>
  <c r="G6" i="3"/>
  <c r="F4" i="3"/>
  <c r="F5" i="3"/>
  <c r="F6" i="3"/>
  <c r="A2" i="5" a="1"/>
  <c r="B9" i="2" l="1" a="1"/>
  <c r="B9" i="2" s="1"/>
  <c r="B12" i="2" a="1"/>
  <c r="B12" i="2" s="1"/>
  <c r="A2" i="5"/>
  <c r="B3" i="5"/>
  <c r="B2" i="5"/>
  <c r="A3" i="5"/>
  <c r="C2" i="5"/>
  <c r="C4" i="5"/>
  <c r="B4" i="5"/>
  <c r="A4" i="5"/>
  <c r="C3" i="5"/>
  <c r="C5" i="5"/>
  <c r="B5" i="5"/>
  <c r="A5" i="5"/>
  <c r="G2" i="5" a="1"/>
  <c r="E2" i="5" a="1"/>
  <c r="E2" i="5" l="1"/>
  <c r="E15" i="5"/>
  <c r="E3" i="5"/>
  <c r="E14" i="5"/>
  <c r="E12" i="5"/>
  <c r="E11" i="5"/>
  <c r="E13" i="5"/>
  <c r="E5" i="5"/>
  <c r="E4" i="5"/>
  <c r="E10" i="5"/>
  <c r="E9" i="5"/>
  <c r="E8" i="5"/>
  <c r="E7" i="5"/>
  <c r="E6" i="5"/>
  <c r="G2" i="5"/>
  <c r="Q31" i="5"/>
  <c r="P30" i="5"/>
  <c r="O29" i="5"/>
  <c r="N28" i="5"/>
  <c r="M27" i="5"/>
  <c r="L26" i="5"/>
  <c r="K25" i="5"/>
  <c r="J24" i="5"/>
  <c r="I23" i="5"/>
  <c r="H22" i="5"/>
  <c r="G21" i="5"/>
  <c r="Q19" i="5"/>
  <c r="P18" i="5"/>
  <c r="O17" i="5"/>
  <c r="N16" i="5"/>
  <c r="M15" i="5"/>
  <c r="L14" i="5"/>
  <c r="K13" i="5"/>
  <c r="J12" i="5"/>
  <c r="I11" i="5"/>
  <c r="H10" i="5"/>
  <c r="G9" i="5"/>
  <c r="Q7" i="5"/>
  <c r="P6" i="5"/>
  <c r="O5" i="5"/>
  <c r="N4" i="5"/>
  <c r="M3" i="5"/>
  <c r="L2" i="5"/>
  <c r="H13" i="5"/>
  <c r="O8" i="5"/>
  <c r="K4" i="5"/>
  <c r="N32" i="5"/>
  <c r="K29" i="5"/>
  <c r="H26" i="5"/>
  <c r="G25" i="5"/>
  <c r="P22" i="5"/>
  <c r="M19" i="5"/>
  <c r="J16" i="5"/>
  <c r="G13" i="5"/>
  <c r="O9" i="5"/>
  <c r="L6" i="5"/>
  <c r="J4" i="5"/>
  <c r="Q32" i="5"/>
  <c r="P31" i="5"/>
  <c r="O30" i="5"/>
  <c r="N29" i="5"/>
  <c r="M28" i="5"/>
  <c r="L27" i="5"/>
  <c r="K26" i="5"/>
  <c r="J25" i="5"/>
  <c r="I24" i="5"/>
  <c r="H23" i="5"/>
  <c r="G22" i="5"/>
  <c r="Q20" i="5"/>
  <c r="P19" i="5"/>
  <c r="O18" i="5"/>
  <c r="N17" i="5"/>
  <c r="M16" i="5"/>
  <c r="L15" i="5"/>
  <c r="K14" i="5"/>
  <c r="J13" i="5"/>
  <c r="I12" i="5"/>
  <c r="H11" i="5"/>
  <c r="G10" i="5"/>
  <c r="Q8" i="5"/>
  <c r="P7" i="5"/>
  <c r="O6" i="5"/>
  <c r="N5" i="5"/>
  <c r="M4" i="5"/>
  <c r="L3" i="5"/>
  <c r="K2" i="5"/>
  <c r="P32" i="5"/>
  <c r="O31" i="5"/>
  <c r="N30" i="5"/>
  <c r="M29" i="5"/>
  <c r="L28" i="5"/>
  <c r="K27" i="5"/>
  <c r="J26" i="5"/>
  <c r="I25" i="5"/>
  <c r="H24" i="5"/>
  <c r="G23" i="5"/>
  <c r="Q21" i="5"/>
  <c r="P20" i="5"/>
  <c r="O19" i="5"/>
  <c r="N18" i="5"/>
  <c r="M17" i="5"/>
  <c r="L16" i="5"/>
  <c r="K15" i="5"/>
  <c r="J14" i="5"/>
  <c r="I13" i="5"/>
  <c r="H12" i="5"/>
  <c r="G11" i="5"/>
  <c r="Q9" i="5"/>
  <c r="P8" i="5"/>
  <c r="O7" i="5"/>
  <c r="N6" i="5"/>
  <c r="M5" i="5"/>
  <c r="O32" i="5"/>
  <c r="N31" i="5"/>
  <c r="M30" i="5"/>
  <c r="L29" i="5"/>
  <c r="K28" i="5"/>
  <c r="I26" i="5"/>
  <c r="H25" i="5"/>
  <c r="G24" i="5"/>
  <c r="Q22" i="5"/>
  <c r="P21" i="5"/>
  <c r="N19" i="5"/>
  <c r="M18" i="5"/>
  <c r="K16" i="5"/>
  <c r="J15" i="5"/>
  <c r="G12" i="5"/>
  <c r="P9" i="5"/>
  <c r="M6" i="5"/>
  <c r="J3" i="5"/>
  <c r="M31" i="5"/>
  <c r="L30" i="5"/>
  <c r="I27" i="5"/>
  <c r="Q23" i="5"/>
  <c r="N20" i="5"/>
  <c r="L18" i="5"/>
  <c r="I15" i="5"/>
  <c r="Q11" i="5"/>
  <c r="L4" i="5"/>
  <c r="K3" i="5"/>
  <c r="J2" i="5"/>
  <c r="J27" i="5"/>
  <c r="O20" i="5"/>
  <c r="L17" i="5"/>
  <c r="I14" i="5"/>
  <c r="Q10" i="5"/>
  <c r="N7" i="5"/>
  <c r="L5" i="5"/>
  <c r="I2" i="5"/>
  <c r="J28" i="5"/>
  <c r="O21" i="5"/>
  <c r="K17" i="5"/>
  <c r="H14" i="5"/>
  <c r="P10" i="5"/>
  <c r="M7" i="5"/>
  <c r="K5" i="5"/>
  <c r="I31" i="5"/>
  <c r="I29" i="5"/>
  <c r="N27" i="5"/>
  <c r="N25" i="5"/>
  <c r="N23" i="5"/>
  <c r="N21" i="5"/>
  <c r="H20" i="5"/>
  <c r="H18" i="5"/>
  <c r="H16" i="5"/>
  <c r="M14" i="5"/>
  <c r="M12" i="5"/>
  <c r="M10" i="5"/>
  <c r="N8" i="5"/>
  <c r="H7" i="5"/>
  <c r="H5" i="5"/>
  <c r="I3" i="5"/>
  <c r="H31" i="5"/>
  <c r="H29" i="5"/>
  <c r="H27" i="5"/>
  <c r="M25" i="5"/>
  <c r="M23" i="5"/>
  <c r="M21" i="5"/>
  <c r="G20" i="5"/>
  <c r="G18" i="5"/>
  <c r="G16" i="5"/>
  <c r="G14" i="5"/>
  <c r="L12" i="5"/>
  <c r="L10" i="5"/>
  <c r="M8" i="5"/>
  <c r="G7" i="5"/>
  <c r="G5" i="5"/>
  <c r="H3" i="5"/>
  <c r="M32" i="5"/>
  <c r="G31" i="5"/>
  <c r="G29" i="5"/>
  <c r="G27" i="5"/>
  <c r="L25" i="5"/>
  <c r="L23" i="5"/>
  <c r="L21" i="5"/>
  <c r="L19" i="5"/>
  <c r="Q17" i="5"/>
  <c r="Q15" i="5"/>
  <c r="Q13" i="5"/>
  <c r="K12" i="5"/>
  <c r="K10" i="5"/>
  <c r="L8" i="5"/>
  <c r="Q6" i="5"/>
  <c r="Q4" i="5"/>
  <c r="G3" i="5"/>
  <c r="L32" i="5"/>
  <c r="Q30" i="5"/>
  <c r="Q28" i="5"/>
  <c r="Q26" i="5"/>
  <c r="Q24" i="5"/>
  <c r="K23" i="5"/>
  <c r="K21" i="5"/>
  <c r="K19" i="5"/>
  <c r="P17" i="5"/>
  <c r="P15" i="5"/>
  <c r="P13" i="5"/>
  <c r="P11" i="5"/>
  <c r="J10" i="5"/>
  <c r="K8" i="5"/>
  <c r="K6" i="5"/>
  <c r="P4" i="5"/>
  <c r="Q2" i="5"/>
  <c r="K32" i="5"/>
  <c r="K30" i="5"/>
  <c r="P28" i="5"/>
  <c r="P26" i="5"/>
  <c r="P24" i="5"/>
  <c r="J23" i="5"/>
  <c r="J21" i="5"/>
  <c r="J19" i="5"/>
  <c r="J17" i="5"/>
  <c r="O15" i="5"/>
  <c r="J31" i="5"/>
  <c r="Q27" i="5"/>
  <c r="M24" i="5"/>
  <c r="I21" i="5"/>
  <c r="J18" i="5"/>
  <c r="Q14" i="5"/>
  <c r="O11" i="5"/>
  <c r="K9" i="5"/>
  <c r="J6" i="5"/>
  <c r="Q3" i="5"/>
  <c r="J30" i="5"/>
  <c r="P27" i="5"/>
  <c r="L24" i="5"/>
  <c r="H21" i="5"/>
  <c r="I18" i="5"/>
  <c r="P14" i="5"/>
  <c r="N11" i="5"/>
  <c r="J9" i="5"/>
  <c r="I6" i="5"/>
  <c r="P3" i="5"/>
  <c r="I28" i="5"/>
  <c r="N15" i="5"/>
  <c r="I30" i="5"/>
  <c r="O27" i="5"/>
  <c r="K24" i="5"/>
  <c r="M20" i="5"/>
  <c r="I17" i="5"/>
  <c r="O14" i="5"/>
  <c r="M11" i="5"/>
  <c r="I9" i="5"/>
  <c r="H6" i="5"/>
  <c r="O3" i="5"/>
  <c r="H30" i="5"/>
  <c r="O26" i="5"/>
  <c r="P23" i="5"/>
  <c r="L20" i="5"/>
  <c r="H17" i="5"/>
  <c r="N14" i="5"/>
  <c r="L11" i="5"/>
  <c r="H9" i="5"/>
  <c r="G6" i="5"/>
  <c r="N3" i="5"/>
  <c r="G30" i="5"/>
  <c r="N26" i="5"/>
  <c r="O23" i="5"/>
  <c r="K20" i="5"/>
  <c r="G17" i="5"/>
  <c r="O13" i="5"/>
  <c r="K11" i="5"/>
  <c r="J8" i="5"/>
  <c r="Q5" i="5"/>
  <c r="P2" i="5"/>
  <c r="Q29" i="5"/>
  <c r="M26" i="5"/>
  <c r="O22" i="5"/>
  <c r="J20" i="5"/>
  <c r="Q16" i="5"/>
  <c r="N13" i="5"/>
  <c r="J11" i="5"/>
  <c r="I8" i="5"/>
  <c r="P5" i="5"/>
  <c r="O2" i="5"/>
  <c r="J32" i="5"/>
  <c r="P29" i="5"/>
  <c r="G26" i="5"/>
  <c r="N22" i="5"/>
  <c r="I20" i="5"/>
  <c r="P16" i="5"/>
  <c r="M13" i="5"/>
  <c r="O10" i="5"/>
  <c r="H8" i="5"/>
  <c r="J5" i="5"/>
  <c r="N2" i="5"/>
  <c r="I32" i="5"/>
  <c r="J29" i="5"/>
  <c r="Q25" i="5"/>
  <c r="M22" i="5"/>
  <c r="I19" i="5"/>
  <c r="O16" i="5"/>
  <c r="L13" i="5"/>
  <c r="N10" i="5"/>
  <c r="G8" i="5"/>
  <c r="I5" i="5"/>
  <c r="M2" i="5"/>
  <c r="H32" i="5"/>
  <c r="O28" i="5"/>
  <c r="P25" i="5"/>
  <c r="L22" i="5"/>
  <c r="H19" i="5"/>
  <c r="I16" i="5"/>
  <c r="Q12" i="5"/>
  <c r="I10" i="5"/>
  <c r="L7" i="5"/>
  <c r="O4" i="5"/>
  <c r="H2" i="5"/>
  <c r="G32" i="5"/>
  <c r="O25" i="5"/>
  <c r="K22" i="5"/>
  <c r="G19" i="5"/>
  <c r="P12" i="5"/>
  <c r="N9" i="5"/>
  <c r="K7" i="5"/>
  <c r="I4" i="5"/>
  <c r="G15" i="5"/>
  <c r="L31" i="5"/>
  <c r="O12" i="5"/>
  <c r="M9" i="5"/>
  <c r="O24" i="5"/>
  <c r="I7" i="5"/>
  <c r="H4" i="5"/>
  <c r="K31" i="5"/>
  <c r="N12" i="5"/>
  <c r="H28" i="5"/>
  <c r="L9" i="5"/>
  <c r="J7" i="5"/>
  <c r="J22" i="5"/>
  <c r="G4" i="5"/>
  <c r="H15" i="5"/>
  <c r="G28" i="5"/>
  <c r="I22" i="5"/>
  <c r="Q18" i="5"/>
  <c r="K18" i="5"/>
  <c r="N24" i="5"/>
  <c r="A2" i="3" l="1" a="1"/>
  <c r="E3" i="3" l="1"/>
  <c r="D3" i="3"/>
  <c r="C3" i="3"/>
  <c r="E2" i="3"/>
  <c r="D2" i="3"/>
  <c r="B3" i="3"/>
  <c r="A3" i="3"/>
  <c r="F3" i="3" s="1"/>
  <c r="B2" i="3"/>
  <c r="C2" i="3"/>
  <c r="A2" i="3"/>
  <c r="F2" i="3" s="1"/>
  <c r="H6" i="2" l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<sst xmlns="http://schemas.openxmlformats.org/spreadsheetml/2006/main" count="71" uniqueCount="44">
  <si>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Main Activities List</t>
  </si>
  <si>
    <t>Main Activities</t>
  </si>
  <si>
    <t>Quarter</t>
  </si>
  <si>
    <t>Status</t>
  </si>
  <si>
    <t>Progression</t>
  </si>
  <si>
    <t>Remark</t>
  </si>
  <si>
    <t>Start date</t>
  </si>
  <si>
    <t>End date</t>
  </si>
  <si>
    <t>Actual end date</t>
  </si>
  <si>
    <t>ID</t>
  </si>
  <si>
    <t>KPI Goal</t>
  </si>
  <si>
    <t>KPI Deadline</t>
  </si>
  <si>
    <t xml:space="preserve">Department:    </t>
  </si>
  <si>
    <t xml:space="preserve">Date: </t>
  </si>
  <si>
    <t>Name:</t>
  </si>
  <si>
    <t>Position:</t>
  </si>
  <si>
    <t>MEMBERSHIP</t>
  </si>
  <si>
    <t>Mr. Chhuon Sothear</t>
  </si>
  <si>
    <t>Senior Membership Services Executive</t>
  </si>
  <si>
    <t>Username</t>
  </si>
  <si>
    <t>Position</t>
  </si>
  <si>
    <t>Department</t>
  </si>
  <si>
    <t>Years</t>
  </si>
  <si>
    <t>Months</t>
  </si>
  <si>
    <t>Date</t>
  </si>
  <si>
    <t>Session</t>
  </si>
  <si>
    <t>Targeting for membership registration</t>
  </si>
  <si>
    <t>Promotion Advertising</t>
  </si>
  <si>
    <t>CAMFEBA Awareness Membership</t>
  </si>
  <si>
    <t>CAMFEBA Awareness Sponership</t>
  </si>
  <si>
    <t>Self Development</t>
  </si>
  <si>
    <t>Remarks</t>
  </si>
  <si>
    <t>Total Target</t>
  </si>
  <si>
    <t>Total Actual</t>
  </si>
  <si>
    <t>KPI001</t>
  </si>
  <si>
    <t>KPI002</t>
  </si>
  <si>
    <t>Target</t>
  </si>
  <si>
    <t>Actual</t>
  </si>
  <si>
    <t>MEMBERSHIP Depatment Main Activities List</t>
  </si>
  <si>
    <t>Asign To</t>
  </si>
  <si>
    <t>Department:</t>
  </si>
  <si>
    <t xml:space="preserve">Ms. SAM Leakhena </t>
  </si>
  <si>
    <t xml:space="preserve">MA ID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</si>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</sst>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/dd/yy;@"/>
  </numFmts>
  <fonts count="18" x14ac:knownFonts="1">
    <font>
      <sz val="11"/>
      <color theme="1"/>
      <name val="Calibri"/>
      <family val="2"/>
      <scheme val="minor"/>
    </font>
    <font>
      <b/>
      <sz val="36"/>
      <color rgb="FFD32A2A"/>
      <name val="Arial"/>
      <family val="2"/>
    </font>
    <font>
      <b/>
      <sz val="12"/>
      <color theme="0" tint="-4.9989318521683403E-2"/>
      <name val="Arial"/>
      <family val="2"/>
    </font>
    <font>
      <sz val="12"/>
      <color theme="1"/>
      <name val="Arial"/>
      <family val="2"/>
    </font>
    <font>
      <sz val="12"/>
      <color rgb="FF002870"/>
      <name val="Arial"/>
      <family val="2"/>
    </font>
    <font>
      <sz val="12"/>
      <color theme="1"/>
      <name val="Calibri"/>
      <family val="2"/>
      <scheme val="minor"/>
    </font>
    <font>
      <sz val="12"/>
      <color theme="3" tint="-0.499984740745262"/>
      <name val="Arial"/>
      <family val="2"/>
    </font>
    <font>
      <sz val="12"/>
      <color theme="0" tint="-4.9989318521683403E-2"/>
      <name val="Arial"/>
      <family val="2"/>
    </font>
    <font>
      <b/>
      <sz val="12"/>
      <color theme="1"/>
      <name val="Arial"/>
      <family val="2"/>
    </font>
    <font>
      <b/>
      <sz val="12"/>
      <color rgb="FF002870"/>
      <name val="Arial"/>
      <family val="2"/>
    </font>
    <font>
      <b/>
      <sz val="12"/>
      <color rgb="FF002870"/>
      <name val="Calibri"/>
      <family val="2"/>
    </font>
    <font>
      <b/>
      <sz val="12"/>
      <color rgb="FF00287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Arial"/>
      <family val="2"/>
    </font>
    <font>
      <sz val="12"/>
      <color theme="0"/>
      <name val="Calibri"/>
      <family val="2"/>
      <scheme val="minor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870"/>
        <bgColor indexed="64"/>
      </patternFill>
    </fill>
    <fill>
      <patternFill patternType="solid">
        <fgColor rgb="FFD32A2A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3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3" fillId="3" borderId="0" xfId="0" applyFont="1" applyFill="1"/>
    <xf numFmtId="0" fontId="5" fillId="2" borderId="0" xfId="0" applyFont="1" applyFill="1"/>
    <xf numFmtId="0" fontId="3" fillId="4" borderId="0" xfId="0" applyFont="1" applyFill="1"/>
    <xf numFmtId="0" fontId="7" fillId="3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3" fillId="2" borderId="0" xfId="0" applyFont="1" applyFill="1"/>
    <xf numFmtId="0" fontId="6" fillId="2" borderId="0" xfId="0" applyFont="1" applyFill="1"/>
    <xf numFmtId="0" fontId="8" fillId="3" borderId="0" xfId="0" applyFont="1" applyFill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center" vertical="center"/>
    </xf>
    <xf numFmtId="164" fontId="9" fillId="5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165" fontId="4" fillId="5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9" fontId="4" fillId="5" borderId="6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5" fillId="3" borderId="0" xfId="0" applyFont="1" applyFill="1"/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6" fillId="2" borderId="0" xfId="0" applyFont="1" applyFill="1"/>
    <xf numFmtId="0" fontId="17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7" fillId="3" borderId="0" xfId="0" applyFont="1" applyFill="1"/>
    <xf numFmtId="0" fontId="15" fillId="3" borderId="1" xfId="0" applyFont="1" applyFill="1" applyBorder="1" applyAlignment="1">
      <alignment horizontal="left" vertical="center"/>
    </xf>
    <xf numFmtId="165" fontId="15" fillId="3" borderId="1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/>
    <xf numFmtId="0" fontId="16" fillId="2" borderId="0" xfId="0" applyFont="1" applyFill="1" applyAlignment="1">
      <alignment horizontal="center" vertical="center"/>
    </xf>
    <xf numFmtId="0" fontId="0" fillId="2" borderId="0" xfId="0" applyFill="1"/>
    <xf numFmtId="0" fontId="9" fillId="2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/>
    </xf>
    <xf numFmtId="0" fontId="13" fillId="2" borderId="0" xfId="0" applyFont="1" applyFill="1"/>
    <xf numFmtId="0" fontId="17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5" fillId="3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1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870"/>
      <color rgb="FFD3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203739</xdr:colOff>
      <xdr:row>0</xdr:row>
      <xdr:rowOff>185428</xdr:rowOff>
    </xdr:from>
    <xdr:to>
      <xdr:col>2</xdr:col>
      <xdr:colOff>1774094</xdr:colOff>
      <xdr:row>2</xdr:row>
      <xdr:rowOff>246486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6FED4-E018-4599-918A-8A81D88340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916" b="16425"/>
        <a:stretch>
          <a:fillRect/>
        </a:stretch>
      </xdr:blipFill>
      <xdr:spPr>
        <a:xfrm>
          <a:off x="203739" y="185428"/>
          <a:ext cx="3052022" cy="10135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182554</xdr:rowOff>
    </xdr:from>
    <xdr:to>
      <xdr:col>2</xdr:col>
      <xdr:colOff>1572122</xdr:colOff>
      <xdr:row>2</xdr:row>
      <xdr:rowOff>243612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E3D7D5-DDC5-45E6-90F7-77346ADD51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916" b="16425"/>
        <a:stretch>
          <a:fillRect/>
        </a:stretch>
      </xdr:blipFill>
      <xdr:spPr>
        <a:xfrm>
          <a:off x="3" y="182554"/>
          <a:ext cx="3053786" cy="10135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dtedu-my.sharepoint.com/personal/monychot_mom_student_cadt_edu_kh/Documents/KPI_System_Project/Excel_Files/KPI%20Master/KPI_Master.xlsm" TargetMode="External"/><Relationship Id="rId1" Type="http://schemas.openxmlformats.org/officeDocument/2006/relationships/externalLinkPath" Target="/personal/monychot_mom_student_cadt_edu_kh/Documents/KPI_System_Project/Excel_Files/KPI%20Master/KPI_Master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dtedu-my.sharepoint.com/personal/monychot_mom_student_cadt_edu_kh/Documents/KPI_System_Project/Excel_Files/KPI%20Master/List.xlsx" TargetMode="External"/><Relationship Id="rId1" Type="http://schemas.openxmlformats.org/officeDocument/2006/relationships/externalLinkPath" Target="/personal/monychot_mom_student_cadt_edu_kh/Documents/KPI_System_Project/Excel_Files/KPI%20Master/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nning App"/>
      <sheetName val="KPI_Master"/>
    </sheetNames>
    <definedNames>
      <definedName name="kpi_dept" refersTo="#REF!"/>
      <definedName name="kpi_end" refersTo="#REF!"/>
      <definedName name="kpi_goal" refersTo="#REF!"/>
      <definedName name="kpi_id" refersTo="#REF!"/>
      <definedName name="kpi_remarks" refersTo="#REF!"/>
      <definedName name="kpi_start" refersTo="#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ZCyBEkBy60uAO6-d978-p1Nqrd_L3WlHv3Z1ZGAc1JUGiGsknkPZR59bGQ7oEszG" itemId="0154I2PRJ6CTJVIQ7U6BALU3HXLF75A2D3">
      <xxl21:absoluteUrl r:id="rId2"/>
    </xxl21:alternateUrls>
    <sheetNames>
      <sheetName val="List Users"/>
      <sheetName val="List Positions"/>
      <sheetName val="List Departments"/>
      <sheetName val="Lists"/>
      <sheetName val="List"/>
    </sheetNames>
    <definedNames>
      <definedName name="DepartmentAndUnit" refersTo="='List Departments'!$B$2:$B$15"/>
      <definedName name="Lists" refersTo="='Lists'!$A$2:$K$32"/>
      <definedName name="user_dept" refersTo="='List Users'!$D$2:$D$21"/>
      <definedName name="user_ps" refersTo="='List Users'!$C$2:$C$21"/>
    </definedNames>
    <sheetDataSet>
      <sheetData sheetId="0">
        <row r="2">
          <cell r="B2" t="str">
            <v xml:space="preserve">Mr. Tep Sophoan </v>
          </cell>
          <cell r="C2" t="str">
            <v>Executive Director</v>
          </cell>
          <cell r="D2" t="str">
            <v>OPERATION</v>
          </cell>
        </row>
        <row r="3">
          <cell r="B3" t="str">
            <v>Mr. Voeun Rothanak</v>
          </cell>
          <cell r="C3" t="str">
            <v>Legal Services Manager</v>
          </cell>
          <cell r="D3" t="str">
            <v>LEGAL</v>
          </cell>
        </row>
        <row r="4">
          <cell r="B4" t="str">
            <v>Mr. Thy Chanrith</v>
          </cell>
          <cell r="C4" t="str">
            <v>Senior HR, Compliance Services Executive</v>
          </cell>
          <cell r="D4" t="str">
            <v>LEGAL</v>
          </cell>
        </row>
        <row r="5">
          <cell r="B5" t="str">
            <v>Mr. Chhuon Sothear</v>
          </cell>
          <cell r="C5" t="str">
            <v>Senior Membership Services Executive</v>
          </cell>
          <cell r="D5" t="str">
            <v>MEMBERSHIP</v>
          </cell>
        </row>
        <row r="6">
          <cell r="B6" t="str">
            <v>Mr. Ma Sopheara</v>
          </cell>
          <cell r="C6" t="str">
            <v>Compliance Services Executive</v>
          </cell>
          <cell r="D6" t="str">
            <v>LEGAL</v>
          </cell>
        </row>
        <row r="7">
          <cell r="B7" t="str">
            <v>Mr. Phang Channpanharith</v>
          </cell>
          <cell r="C7" t="str">
            <v>Legal Services Executive</v>
          </cell>
          <cell r="D7" t="str">
            <v>LEGAL</v>
          </cell>
        </row>
        <row r="8">
          <cell r="B8" t="str">
            <v>Mr. Mei Naro</v>
          </cell>
          <cell r="C8" t="str">
            <v>Project Manager</v>
          </cell>
          <cell r="D8" t="str">
            <v>PROJECT</v>
          </cell>
        </row>
        <row r="9">
          <cell r="B9" t="str">
            <v>Ms. Men Chea Dhebi</v>
          </cell>
          <cell r="C9" t="str">
            <v>Junior Research &amp; Policy Executive</v>
          </cell>
          <cell r="D9" t="str">
            <v>RESEARCH &amp; POLICY</v>
          </cell>
        </row>
        <row r="10">
          <cell r="B10" t="str">
            <v>Ms. Men Chea Lakshmi</v>
          </cell>
          <cell r="C10" t="str">
            <v>Executive Director's Assistant</v>
          </cell>
          <cell r="D10" t="str">
            <v>RESEARCH &amp; POLICY</v>
          </cell>
        </row>
        <row r="11">
          <cell r="B11" t="str">
            <v xml:space="preserve">Ms. SAM Leakhena </v>
          </cell>
          <cell r="C11" t="str">
            <v>Internship</v>
          </cell>
          <cell r="D11" t="str">
            <v>MEMBERSHIP</v>
          </cell>
        </row>
        <row r="12">
          <cell r="B12" t="str">
            <v>Mr. Po Visal</v>
          </cell>
          <cell r="C12" t="str">
            <v>Internship</v>
          </cell>
          <cell r="D12" t="str">
            <v>LEGAL</v>
          </cell>
        </row>
        <row r="13">
          <cell r="B13" t="str">
            <v>Mr. Mom Monychot</v>
          </cell>
          <cell r="C13" t="str">
            <v>Internship</v>
          </cell>
          <cell r="D13" t="str">
            <v>IT Unit</v>
          </cell>
        </row>
        <row r="14">
          <cell r="B14" t="str">
            <v>Mr. Ang Solik</v>
          </cell>
          <cell r="C14" t="str">
            <v>Internship</v>
          </cell>
          <cell r="D14" t="str">
            <v>IT Unit</v>
          </cell>
        </row>
        <row r="15">
          <cell r="B15" t="str">
            <v>Mr. Puy Mengkheang</v>
          </cell>
          <cell r="C15" t="str">
            <v>Internship</v>
          </cell>
          <cell r="D15" t="str">
            <v>IT Unit</v>
          </cell>
        </row>
        <row r="16">
          <cell r="B16" t="str">
            <v>Mr. Soun Somroethpiseth</v>
          </cell>
          <cell r="C16" t="str">
            <v>Junior Membership Services Executive</v>
          </cell>
          <cell r="D16" t="str">
            <v>MEMBERSHIP</v>
          </cell>
        </row>
        <row r="17">
          <cell r="B17" t="str">
            <v>Mr. Noun Sopheap</v>
          </cell>
          <cell r="C17" t="str">
            <v>Internship</v>
          </cell>
          <cell r="D17" t="str">
            <v>IT Unit</v>
          </cell>
        </row>
        <row r="18">
          <cell r="B18" t="str">
            <v>Mr. Leang Honghav</v>
          </cell>
          <cell r="C18" t="str">
            <v>Internship</v>
          </cell>
          <cell r="D18" t="str">
            <v>IT Unit</v>
          </cell>
        </row>
        <row r="19">
          <cell r="B19" t="str">
            <v>Ms. Prak Chanmly</v>
          </cell>
          <cell r="C19" t="str">
            <v>Project Coordinator</v>
          </cell>
          <cell r="D19" t="str">
            <v>PROJECT</v>
          </cell>
        </row>
        <row r="20">
          <cell r="B20" t="str">
            <v>Mr. Mei Naro</v>
          </cell>
          <cell r="C20" t="str">
            <v>Project Manager</v>
          </cell>
          <cell r="D20" t="str">
            <v>MEMBERSHIP</v>
          </cell>
        </row>
        <row r="21">
          <cell r="B21" t="str">
            <v>Ms. Savuth Devin</v>
          </cell>
          <cell r="C21" t="str">
            <v>Internship</v>
          </cell>
          <cell r="D21" t="str">
            <v>Accountant Unit</v>
          </cell>
        </row>
        <row r="22">
          <cell r="B22"/>
        </row>
      </sheetData>
      <sheetData sheetId="1">
        <row r="2">
          <cell r="B2" t="str">
            <v>Executive Director</v>
          </cell>
        </row>
        <row r="3">
          <cell r="B3" t="str">
            <v>Membership Manager</v>
          </cell>
        </row>
        <row r="4">
          <cell r="B4" t="str">
            <v>Senior Membership Services Executive</v>
          </cell>
        </row>
        <row r="5">
          <cell r="B5" t="str">
            <v>Compliance Services Executive</v>
          </cell>
        </row>
        <row r="6">
          <cell r="B6" t="str">
            <v>Senior HR, Compliance Services Executive</v>
          </cell>
        </row>
        <row r="7">
          <cell r="B7" t="str">
            <v>Project Coordinator</v>
          </cell>
        </row>
        <row r="8">
          <cell r="B8" t="str">
            <v>Legal Services Manager</v>
          </cell>
        </row>
        <row r="9">
          <cell r="B9" t="str">
            <v>Junior Research &amp; Policy Executive</v>
          </cell>
        </row>
        <row r="10">
          <cell r="B10" t="str">
            <v>Legal Services Executive</v>
          </cell>
        </row>
        <row r="11">
          <cell r="B11" t="str">
            <v>Executive Director's Assistant</v>
          </cell>
        </row>
        <row r="12">
          <cell r="B12" t="str">
            <v>Accountant</v>
          </cell>
        </row>
        <row r="13">
          <cell r="B13" t="str">
            <v>Internship</v>
          </cell>
        </row>
        <row r="14">
          <cell r="B14" t="str">
            <v>Messenger</v>
          </cell>
        </row>
        <row r="15">
          <cell r="B15" t="str">
            <v>Janitor</v>
          </cell>
        </row>
        <row r="16">
          <cell r="B16" t="str">
            <v>Project Manager</v>
          </cell>
        </row>
        <row r="17">
          <cell r="B17" t="str">
            <v>Junior Membership Services Executive</v>
          </cell>
        </row>
      </sheetData>
      <sheetData sheetId="2">
        <row r="2">
          <cell r="B2" t="str">
            <v>OPERATION</v>
          </cell>
        </row>
        <row r="3">
          <cell r="B3" t="str">
            <v>LEGAL</v>
          </cell>
        </row>
        <row r="4">
          <cell r="B4" t="str">
            <v>MEMBERSHIP</v>
          </cell>
        </row>
        <row r="5">
          <cell r="B5" t="str">
            <v>PROJECT</v>
          </cell>
        </row>
        <row r="6">
          <cell r="B6" t="str">
            <v>RESEARCH &amp; POLICY</v>
          </cell>
        </row>
        <row r="7">
          <cell r="B7" t="str">
            <v>Training Unit</v>
          </cell>
        </row>
        <row r="8">
          <cell r="B8" t="str">
            <v>IT Unit</v>
          </cell>
        </row>
        <row r="9">
          <cell r="B9" t="str">
            <v>Accountant Unit</v>
          </cell>
        </row>
        <row r="10">
          <cell r="B10"/>
        </row>
        <row r="11">
          <cell r="B11"/>
        </row>
        <row r="12">
          <cell r="B12"/>
        </row>
      </sheetData>
      <sheetData sheetId="3">
        <row r="2">
          <cell r="A2">
            <v>2020</v>
          </cell>
          <cell r="B2"/>
          <cell r="C2" t="str">
            <v>January</v>
          </cell>
          <cell r="D2"/>
          <cell r="E2" t="str">
            <v>Q1</v>
          </cell>
          <cell r="F2"/>
          <cell r="G2" t="str">
            <v>Pending</v>
          </cell>
          <cell r="H2"/>
          <cell r="I2">
            <v>1</v>
          </cell>
          <cell r="J2"/>
          <cell r="K2" t="str">
            <v>Morning</v>
          </cell>
        </row>
        <row r="3">
          <cell r="A3">
            <v>2021</v>
          </cell>
          <cell r="B3"/>
          <cell r="C3" t="str">
            <v>February</v>
          </cell>
          <cell r="D3"/>
          <cell r="E3" t="str">
            <v>Q2</v>
          </cell>
          <cell r="F3"/>
          <cell r="G3" t="str">
            <v>Just Start</v>
          </cell>
          <cell r="H3"/>
          <cell r="I3">
            <v>2</v>
          </cell>
          <cell r="J3"/>
          <cell r="K3" t="str">
            <v>Afternoon</v>
          </cell>
        </row>
        <row r="4">
          <cell r="A4">
            <v>2022</v>
          </cell>
          <cell r="B4"/>
          <cell r="C4" t="str">
            <v>March</v>
          </cell>
          <cell r="D4"/>
          <cell r="E4" t="str">
            <v>Q3</v>
          </cell>
          <cell r="F4"/>
          <cell r="G4" t="str">
            <v>On Going</v>
          </cell>
          <cell r="H4"/>
          <cell r="I4">
            <v>3</v>
          </cell>
          <cell r="J4"/>
          <cell r="K4"/>
        </row>
        <row r="5">
          <cell r="A5">
            <v>2023</v>
          </cell>
          <cell r="B5"/>
          <cell r="C5" t="str">
            <v>April</v>
          </cell>
          <cell r="D5"/>
          <cell r="E5" t="str">
            <v>Q4</v>
          </cell>
          <cell r="F5"/>
          <cell r="G5" t="str">
            <v>Completed</v>
          </cell>
          <cell r="H5"/>
          <cell r="I5">
            <v>4</v>
          </cell>
          <cell r="J5"/>
          <cell r="K5"/>
        </row>
        <row r="6">
          <cell r="A6">
            <v>2024</v>
          </cell>
          <cell r="B6"/>
          <cell r="C6" t="str">
            <v>May</v>
          </cell>
          <cell r="D6"/>
          <cell r="E6" t="str">
            <v>Q1-Q2</v>
          </cell>
          <cell r="F6"/>
          <cell r="G6" t="str">
            <v>Removed</v>
          </cell>
          <cell r="H6"/>
          <cell r="I6">
            <v>5</v>
          </cell>
          <cell r="J6"/>
          <cell r="K6"/>
        </row>
        <row r="7">
          <cell r="A7">
            <v>2025</v>
          </cell>
          <cell r="B7"/>
          <cell r="C7" t="str">
            <v>June</v>
          </cell>
          <cell r="D7"/>
          <cell r="E7" t="str">
            <v>Q1-Q3</v>
          </cell>
          <cell r="F7"/>
          <cell r="G7"/>
          <cell r="H7"/>
          <cell r="I7">
            <v>6</v>
          </cell>
          <cell r="J7"/>
          <cell r="K7"/>
        </row>
        <row r="8">
          <cell r="A8">
            <v>2026</v>
          </cell>
          <cell r="B8"/>
          <cell r="C8" t="str">
            <v>July</v>
          </cell>
          <cell r="D8"/>
          <cell r="E8" t="str">
            <v>Q1-Q4</v>
          </cell>
          <cell r="F8"/>
          <cell r="G8"/>
          <cell r="H8"/>
          <cell r="I8">
            <v>7</v>
          </cell>
          <cell r="J8"/>
          <cell r="K8"/>
        </row>
        <row r="9">
          <cell r="A9">
            <v>2027</v>
          </cell>
          <cell r="B9"/>
          <cell r="C9" t="str">
            <v>August</v>
          </cell>
          <cell r="D9"/>
          <cell r="E9" t="str">
            <v>Q2-Q3</v>
          </cell>
          <cell r="F9"/>
          <cell r="G9"/>
          <cell r="H9"/>
          <cell r="I9">
            <v>8</v>
          </cell>
          <cell r="J9"/>
          <cell r="K9"/>
        </row>
        <row r="10">
          <cell r="A10">
            <v>2028</v>
          </cell>
          <cell r="B10"/>
          <cell r="C10" t="str">
            <v>September</v>
          </cell>
          <cell r="D10"/>
          <cell r="E10" t="str">
            <v>Q2-Q4</v>
          </cell>
          <cell r="F10"/>
          <cell r="G10"/>
          <cell r="H10"/>
          <cell r="I10">
            <v>9</v>
          </cell>
          <cell r="J10"/>
          <cell r="K10"/>
        </row>
        <row r="11">
          <cell r="A11">
            <v>2029</v>
          </cell>
          <cell r="B11"/>
          <cell r="C11" t="str">
            <v>October</v>
          </cell>
          <cell r="D11"/>
          <cell r="E11" t="str">
            <v>Q3-Q4</v>
          </cell>
          <cell r="F11"/>
          <cell r="G11"/>
          <cell r="H11"/>
          <cell r="I11">
            <v>10</v>
          </cell>
          <cell r="J11"/>
          <cell r="K11"/>
        </row>
        <row r="12">
          <cell r="A12">
            <v>2030</v>
          </cell>
          <cell r="B12"/>
          <cell r="C12" t="str">
            <v>November</v>
          </cell>
          <cell r="D12"/>
          <cell r="E12"/>
          <cell r="F12"/>
          <cell r="G12"/>
          <cell r="H12"/>
          <cell r="I12">
            <v>11</v>
          </cell>
          <cell r="J12"/>
          <cell r="K12"/>
        </row>
        <row r="13">
          <cell r="A13">
            <v>2031</v>
          </cell>
          <cell r="B13"/>
          <cell r="C13" t="str">
            <v>December</v>
          </cell>
          <cell r="D13"/>
          <cell r="E13"/>
          <cell r="F13"/>
          <cell r="G13"/>
          <cell r="H13"/>
          <cell r="I13">
            <v>12</v>
          </cell>
          <cell r="J13"/>
          <cell r="K13"/>
        </row>
        <row r="14">
          <cell r="A14">
            <v>2032</v>
          </cell>
          <cell r="B14"/>
          <cell r="C14"/>
          <cell r="D14"/>
          <cell r="E14"/>
          <cell r="F14"/>
          <cell r="G14"/>
          <cell r="H14"/>
          <cell r="I14">
            <v>13</v>
          </cell>
          <cell r="J14"/>
          <cell r="K14"/>
        </row>
        <row r="15">
          <cell r="A15">
            <v>2033</v>
          </cell>
          <cell r="B15"/>
          <cell r="C15"/>
          <cell r="D15"/>
          <cell r="E15"/>
          <cell r="F15"/>
          <cell r="G15"/>
          <cell r="H15"/>
          <cell r="I15">
            <v>14</v>
          </cell>
          <cell r="J15"/>
          <cell r="K15"/>
        </row>
        <row r="16">
          <cell r="A16">
            <v>2034</v>
          </cell>
          <cell r="B16"/>
          <cell r="C16"/>
          <cell r="D16"/>
          <cell r="E16"/>
          <cell r="F16"/>
          <cell r="G16"/>
          <cell r="H16"/>
          <cell r="I16">
            <v>15</v>
          </cell>
          <cell r="J16"/>
          <cell r="K16"/>
        </row>
        <row r="17">
          <cell r="A17">
            <v>2035</v>
          </cell>
          <cell r="B17"/>
          <cell r="C17"/>
          <cell r="D17"/>
          <cell r="E17"/>
          <cell r="F17"/>
          <cell r="G17"/>
          <cell r="H17"/>
          <cell r="I17">
            <v>16</v>
          </cell>
          <cell r="J17"/>
          <cell r="K17"/>
        </row>
        <row r="18">
          <cell r="A18">
            <v>2036</v>
          </cell>
          <cell r="B18"/>
          <cell r="C18"/>
          <cell r="D18"/>
          <cell r="E18"/>
          <cell r="F18"/>
          <cell r="G18"/>
          <cell r="H18"/>
          <cell r="I18">
            <v>17</v>
          </cell>
          <cell r="J18"/>
          <cell r="K18"/>
        </row>
        <row r="19">
          <cell r="A19">
            <v>2037</v>
          </cell>
          <cell r="B19"/>
          <cell r="C19"/>
          <cell r="D19"/>
          <cell r="E19"/>
          <cell r="F19"/>
          <cell r="G19"/>
          <cell r="H19"/>
          <cell r="I19">
            <v>18</v>
          </cell>
          <cell r="J19"/>
          <cell r="K19"/>
        </row>
        <row r="20">
          <cell r="A20">
            <v>2038</v>
          </cell>
          <cell r="B20"/>
          <cell r="C20"/>
          <cell r="D20"/>
          <cell r="E20"/>
          <cell r="F20"/>
          <cell r="G20"/>
          <cell r="H20"/>
          <cell r="I20">
            <v>19</v>
          </cell>
          <cell r="J20"/>
          <cell r="K20"/>
        </row>
        <row r="21">
          <cell r="A21">
            <v>2039</v>
          </cell>
          <cell r="B21"/>
          <cell r="C21"/>
          <cell r="D21"/>
          <cell r="E21"/>
          <cell r="F21"/>
          <cell r="G21"/>
          <cell r="H21"/>
          <cell r="I21">
            <v>20</v>
          </cell>
          <cell r="J21"/>
          <cell r="K21"/>
        </row>
        <row r="22">
          <cell r="A22">
            <v>2040</v>
          </cell>
          <cell r="B22"/>
          <cell r="C22"/>
          <cell r="D22"/>
          <cell r="E22"/>
          <cell r="F22"/>
          <cell r="G22"/>
          <cell r="H22"/>
          <cell r="I22">
            <v>21</v>
          </cell>
          <cell r="J22"/>
          <cell r="K22"/>
        </row>
        <row r="23">
          <cell r="A23"/>
          <cell r="B23"/>
          <cell r="C23"/>
          <cell r="D23"/>
          <cell r="E23"/>
          <cell r="F23"/>
          <cell r="G23"/>
          <cell r="H23"/>
          <cell r="I23">
            <v>22</v>
          </cell>
          <cell r="J23"/>
          <cell r="K23"/>
        </row>
        <row r="24">
          <cell r="A24"/>
          <cell r="B24"/>
          <cell r="C24"/>
          <cell r="D24"/>
          <cell r="E24"/>
          <cell r="F24"/>
          <cell r="G24"/>
          <cell r="H24"/>
          <cell r="I24">
            <v>23</v>
          </cell>
          <cell r="J24"/>
          <cell r="K24"/>
        </row>
        <row r="25">
          <cell r="A25"/>
          <cell r="B25"/>
          <cell r="C25"/>
          <cell r="D25"/>
          <cell r="E25"/>
          <cell r="F25"/>
          <cell r="G25"/>
          <cell r="H25"/>
          <cell r="I25">
            <v>24</v>
          </cell>
          <cell r="J25"/>
          <cell r="K25"/>
        </row>
        <row r="26">
          <cell r="A26"/>
          <cell r="B26"/>
          <cell r="C26"/>
          <cell r="D26"/>
          <cell r="E26"/>
          <cell r="F26"/>
          <cell r="G26"/>
          <cell r="H26"/>
          <cell r="I26">
            <v>25</v>
          </cell>
          <cell r="J26"/>
          <cell r="K26"/>
        </row>
        <row r="27">
          <cell r="A27"/>
          <cell r="B27"/>
          <cell r="C27"/>
          <cell r="D27"/>
          <cell r="E27"/>
          <cell r="F27"/>
          <cell r="G27"/>
          <cell r="H27"/>
          <cell r="I27">
            <v>26</v>
          </cell>
          <cell r="J27"/>
          <cell r="K27"/>
        </row>
        <row r="28">
          <cell r="A28"/>
          <cell r="B28"/>
          <cell r="C28"/>
          <cell r="D28"/>
          <cell r="E28"/>
          <cell r="F28"/>
          <cell r="G28"/>
          <cell r="H28"/>
          <cell r="I28">
            <v>27</v>
          </cell>
          <cell r="J28"/>
          <cell r="K28"/>
        </row>
        <row r="29">
          <cell r="A29"/>
          <cell r="B29"/>
          <cell r="C29"/>
          <cell r="D29"/>
          <cell r="E29"/>
          <cell r="F29"/>
          <cell r="G29"/>
          <cell r="H29"/>
          <cell r="I29">
            <v>28</v>
          </cell>
          <cell r="J29"/>
          <cell r="K29"/>
        </row>
        <row r="30">
          <cell r="A30"/>
          <cell r="B30"/>
          <cell r="C30"/>
          <cell r="D30"/>
          <cell r="E30"/>
          <cell r="F30"/>
          <cell r="G30"/>
          <cell r="H30"/>
          <cell r="I30">
            <v>29</v>
          </cell>
          <cell r="J30"/>
          <cell r="K30"/>
        </row>
        <row r="31">
          <cell r="A31"/>
          <cell r="B31"/>
          <cell r="C31"/>
          <cell r="D31"/>
          <cell r="E31"/>
          <cell r="F31"/>
          <cell r="G31"/>
          <cell r="H31"/>
          <cell r="I31">
            <v>30</v>
          </cell>
          <cell r="J31"/>
          <cell r="K31"/>
        </row>
        <row r="32">
          <cell r="A32"/>
          <cell r="B32"/>
          <cell r="C32"/>
          <cell r="D32"/>
          <cell r="E32"/>
          <cell r="F32"/>
          <cell r="G32"/>
          <cell r="H32"/>
          <cell r="I32">
            <v>31</v>
          </cell>
          <cell r="J32"/>
          <cell r="K32"/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461-4EA3-46A8-8429-62091762ED73}">
  <sheetPr codeName="Sheet1"/>
  <dimension ref="A1:O36"/>
  <sheetViews>
    <sheetView tabSelected="1" topLeftCell="A4" zoomScale="60" zoomScaleNormal="60" zoomScaleSheetLayoutView="66" workbookViewId="0">
      <selection activeCell="B9" sqref="B9:K13"/>
    </sheetView>
  </sheetViews>
  <sheetFormatPr defaultRowHeight="15.5" x14ac:dyDescent="0.35"/>
  <cols>
    <col min="1" max="1" width="5.6328125" style="4" customWidth="1"/>
    <col min="2" max="2" width="15.6328125" style="4" customWidth="1"/>
    <col min="3" max="3" width="25.6328125" style="25" customWidth="1"/>
    <col min="4" max="4" width="60.6328125" style="25" customWidth="1"/>
    <col min="5" max="5" width="15.6328125" style="48" customWidth="1"/>
    <col min="6" max="6" width="15.6328125" style="38" customWidth="1"/>
    <col min="7" max="8" width="15.6328125" style="4" customWidth="1"/>
    <col min="9" max="9" width="20.6328125" style="4" customWidth="1"/>
    <col min="10" max="10" width="30.6328125" style="38" customWidth="1"/>
    <col min="11" max="11" width="40.6328125" style="4" customWidth="1"/>
    <col min="12" max="12" width="5.6328125" style="4" customWidth="1"/>
    <col min="13" max="16384" width="8.7265625" style="4"/>
  </cols>
  <sheetData>
    <row r="1" spans="1:15" ht="25" customHeight="1" x14ac:dyDescent="0.35">
      <c r="A1" s="13"/>
      <c r="B1" s="13"/>
      <c r="C1" s="15">
        <v>5</v>
      </c>
      <c r="D1" s="15"/>
      <c r="E1" s="39"/>
      <c r="F1" s="43"/>
      <c r="G1" s="13"/>
      <c r="H1" s="13"/>
      <c r="I1" s="13"/>
      <c r="J1" s="43"/>
      <c r="K1" s="13"/>
      <c r="L1" s="3"/>
      <c r="N1" s="3"/>
      <c r="O1" s="5"/>
    </row>
    <row r="2" spans="1:15" ht="50" customHeight="1" x14ac:dyDescent="0.35">
      <c r="A2" s="13"/>
      <c r="B2" s="13"/>
      <c r="C2" s="15"/>
      <c r="D2" s="63" t="s">
        <v>38</v>
      </c>
      <c r="E2" s="63"/>
      <c r="F2" s="63"/>
      <c r="G2" s="63"/>
      <c r="H2" s="63"/>
      <c r="I2" s="63"/>
      <c r="J2" s="63"/>
      <c r="K2" s="63"/>
      <c r="L2" s="3"/>
    </row>
    <row r="3" spans="1:15" ht="20" customHeight="1" x14ac:dyDescent="0.35">
      <c r="A3" s="13"/>
      <c r="B3" s="13"/>
      <c r="C3" s="15"/>
      <c r="D3" s="15"/>
      <c r="E3" s="39"/>
      <c r="F3" s="43"/>
      <c r="G3" s="13"/>
      <c r="H3" s="13"/>
      <c r="I3" s="13"/>
      <c r="J3" s="43"/>
      <c r="K3" s="13"/>
      <c r="L3" s="3"/>
    </row>
    <row r="4" spans="1:15" ht="25" customHeight="1" x14ac:dyDescent="0.35">
      <c r="A4" s="13"/>
      <c r="B4" s="1" t="s">
        <v>14</v>
      </c>
      <c r="C4" s="64" t="s">
        <v>17</v>
      </c>
      <c r="D4" s="64"/>
      <c r="E4" s="39"/>
      <c r="F4" s="43"/>
      <c r="G4" s="13"/>
      <c r="H4" s="13"/>
      <c r="I4" s="13"/>
      <c r="J4" s="39" t="s">
        <v>12</v>
      </c>
      <c r="K4" s="19" t="s">
        <v>16</v>
      </c>
      <c r="L4" s="3"/>
    </row>
    <row r="5" spans="1:15" ht="10" customHeight="1" x14ac:dyDescent="0.35">
      <c r="A5" s="13"/>
      <c r="B5" s="13"/>
      <c r="C5" s="26"/>
      <c r="D5" s="15"/>
      <c r="E5" s="39"/>
      <c r="F5" s="43"/>
      <c r="G5" s="13"/>
      <c r="H5" s="13"/>
      <c r="I5" s="13"/>
      <c r="J5" s="51"/>
      <c r="K5" s="13"/>
      <c r="L5" s="3"/>
    </row>
    <row r="6" spans="1:15" ht="25" customHeight="1" x14ac:dyDescent="0.35">
      <c r="A6" s="13"/>
      <c r="B6" s="1" t="s">
        <v>15</v>
      </c>
      <c r="C6" s="65" t="s">
        <v>18</v>
      </c>
      <c r="D6" s="66"/>
      <c r="E6" s="39"/>
      <c r="F6" s="43"/>
      <c r="G6" s="13"/>
      <c r="H6" s="13"/>
      <c r="I6" s="13"/>
      <c r="J6" s="39" t="s">
        <v>13</v>
      </c>
      <c r="K6" s="20">
        <f ca="1">TODAY()</f>
        <v>45853</v>
      </c>
      <c r="L6" s="3"/>
    </row>
    <row r="7" spans="1:15" ht="10" customHeight="1" thickBot="1" x14ac:dyDescent="0.4">
      <c r="A7" s="3"/>
      <c r="B7" s="3"/>
      <c r="C7" s="21"/>
      <c r="D7" s="21"/>
      <c r="E7" s="40"/>
      <c r="F7" s="34"/>
      <c r="G7" s="3"/>
      <c r="H7" s="3"/>
      <c r="I7" s="3"/>
      <c r="J7" s="34"/>
      <c r="K7" s="3"/>
      <c r="L7" s="3"/>
    </row>
    <row r="8" spans="1:15" s="38" customFormat="1" ht="30" customHeight="1" thickTop="1" x14ac:dyDescent="0.35">
      <c r="A8" s="34"/>
      <c r="B8" s="35" t="s">
        <v>9</v>
      </c>
      <c r="C8" s="36" t="s">
        <v>10</v>
      </c>
      <c r="D8" s="36" t="s">
        <v>1</v>
      </c>
      <c r="E8" s="36" t="s">
        <v>36</v>
      </c>
      <c r="F8" s="36" t="s">
        <v>37</v>
      </c>
      <c r="G8" s="36" t="s">
        <v>6</v>
      </c>
      <c r="H8" s="36" t="s">
        <v>7</v>
      </c>
      <c r="I8" s="36" t="s">
        <v>8</v>
      </c>
      <c r="J8" s="36" t="s">
        <v>4</v>
      </c>
      <c r="K8" s="37" t="s">
        <v>5</v>
      </c>
      <c r="L8" s="34"/>
    </row>
    <row r="9" spans="1:15" ht="30" customHeight="1" x14ac:dyDescent="0.35">
      <c r="A9" s="3"/>
      <c r="B9" s="6" t="str">
        <f>IF(D9&lt;&gt;"", "MA" &amp; TEXT(ROW(D9)-8, "000"), "")</f>
        <v>MA001</v>
      </c>
      <c r="C9" s="2" t="s">
        <v>34</v>
      </c>
      <c r="D9" s="18" t="s">
        <v>26</v>
      </c>
      <c r="E9" s="41">
        <v>72</v>
      </c>
      <c r="F9" s="44"/>
      <c r="G9" s="27">
        <v>45658</v>
      </c>
      <c r="H9" s="27">
        <v>46021</v>
      </c>
      <c r="I9" s="2"/>
      <c r="J9" s="41"/>
      <c r="K9" s="7"/>
      <c r="L9" s="3"/>
    </row>
    <row r="10" spans="1:15" ht="30" customHeight="1" x14ac:dyDescent="0.35">
      <c r="A10" s="3"/>
      <c r="B10" s="6" t="str">
        <f t="shared" ref="B10:B18" si="0">IF(D10&lt;&gt;"", "MA" &amp; TEXT(ROW(D10)-8, "000"), "")</f>
        <v>MA002</v>
      </c>
      <c r="C10" s="2" t="s">
        <v>34</v>
      </c>
      <c r="D10" s="18" t="s">
        <v>27</v>
      </c>
      <c r="E10" s="41">
        <v>7</v>
      </c>
      <c r="F10" s="44"/>
      <c r="G10" s="27">
        <v>45658</v>
      </c>
      <c r="H10" s="27">
        <v>46021</v>
      </c>
      <c r="I10" s="2"/>
      <c r="J10" s="41"/>
      <c r="K10" s="7"/>
      <c r="L10" s="3"/>
    </row>
    <row r="11" spans="1:15" ht="30" customHeight="1" x14ac:dyDescent="0.35">
      <c r="A11" s="3"/>
      <c r="B11" s="6" t="str">
        <f t="shared" si="0"/>
        <v>MA003</v>
      </c>
      <c r="C11" s="2" t="s">
        <v>35</v>
      </c>
      <c r="D11" s="18" t="s">
        <v>28</v>
      </c>
      <c r="E11" s="41">
        <v>1000</v>
      </c>
      <c r="F11" s="44"/>
      <c r="G11" s="27">
        <v>45658</v>
      </c>
      <c r="H11" s="27">
        <v>46021</v>
      </c>
      <c r="I11" s="2"/>
      <c r="J11" s="41"/>
      <c r="K11" s="30">
        <v>0.15</v>
      </c>
      <c r="L11" s="3"/>
    </row>
    <row r="12" spans="1:15" ht="30" customHeight="1" x14ac:dyDescent="0.35">
      <c r="A12" s="3"/>
      <c r="B12" s="6" t="str">
        <f t="shared" si="0"/>
        <v>MA004</v>
      </c>
      <c r="C12" s="2" t="s">
        <v>35</v>
      </c>
      <c r="D12" s="18" t="s">
        <v>29</v>
      </c>
      <c r="E12" s="41">
        <v>100</v>
      </c>
      <c r="F12" s="44"/>
      <c r="G12" s="27">
        <v>45658</v>
      </c>
      <c r="H12" s="27">
        <v>46021</v>
      </c>
      <c r="I12" s="2"/>
      <c r="J12" s="41"/>
      <c r="K12" s="30">
        <v>0.1</v>
      </c>
      <c r="L12" s="3"/>
    </row>
    <row r="13" spans="1:15" ht="30" customHeight="1" x14ac:dyDescent="0.35">
      <c r="A13" s="3"/>
      <c r="B13" s="6" t="str">
        <f t="shared" si="0"/>
        <v>MA005</v>
      </c>
      <c r="C13" s="2" t="s">
        <v>35</v>
      </c>
      <c r="D13" s="18" t="s">
        <v>30</v>
      </c>
      <c r="E13" s="41">
        <v>80</v>
      </c>
      <c r="F13" s="44"/>
      <c r="G13" s="27">
        <v>45658</v>
      </c>
      <c r="H13" s="27">
        <v>46021</v>
      </c>
      <c r="I13" s="2"/>
      <c r="J13" s="41"/>
      <c r="K13" s="30">
        <v>0.05</v>
      </c>
      <c r="L13" s="3"/>
    </row>
    <row r="14" spans="1:15" ht="30" customHeight="1" x14ac:dyDescent="0.35">
      <c r="A14" s="3"/>
      <c r="B14" s="6" t="str">
        <f t="shared" si="0"/>
        <v/>
      </c>
      <c r="C14" s="2"/>
      <c r="D14" s="18"/>
      <c r="E14" s="41"/>
      <c r="F14" s="45"/>
      <c r="G14" s="27"/>
      <c r="H14" s="2"/>
      <c r="I14" s="2"/>
      <c r="J14" s="41"/>
      <c r="K14" s="7"/>
      <c r="L14" s="3"/>
    </row>
    <row r="15" spans="1:15" ht="30" customHeight="1" x14ac:dyDescent="0.35">
      <c r="A15" s="3"/>
      <c r="B15" s="6" t="str">
        <f t="shared" si="0"/>
        <v/>
      </c>
      <c r="C15" s="2"/>
      <c r="D15" s="18"/>
      <c r="E15" s="41"/>
      <c r="F15" s="41"/>
      <c r="G15" s="2"/>
      <c r="H15" s="2"/>
      <c r="I15" s="2"/>
      <c r="J15" s="41"/>
      <c r="K15" s="7"/>
      <c r="L15" s="3"/>
    </row>
    <row r="16" spans="1:15" ht="30" customHeight="1" x14ac:dyDescent="0.35">
      <c r="A16" s="3"/>
      <c r="B16" s="6" t="str">
        <f t="shared" si="0"/>
        <v/>
      </c>
      <c r="C16" s="2"/>
      <c r="D16" s="18"/>
      <c r="E16" s="41"/>
      <c r="F16" s="41"/>
      <c r="G16" s="2"/>
      <c r="H16" s="2"/>
      <c r="I16" s="2"/>
      <c r="J16" s="41"/>
      <c r="K16" s="7"/>
      <c r="L16" s="3"/>
    </row>
    <row r="17" spans="1:12" ht="30" customHeight="1" x14ac:dyDescent="0.35">
      <c r="A17" s="3"/>
      <c r="B17" s="6" t="str">
        <f t="shared" si="0"/>
        <v/>
      </c>
      <c r="C17" s="2"/>
      <c r="D17" s="18"/>
      <c r="E17" s="41"/>
      <c r="F17" s="41"/>
      <c r="G17" s="2"/>
      <c r="H17" s="2"/>
      <c r="I17" s="2"/>
      <c r="J17" s="41"/>
      <c r="K17" s="7"/>
      <c r="L17" s="3"/>
    </row>
    <row r="18" spans="1:12" ht="30" customHeight="1" thickBot="1" x14ac:dyDescent="0.4">
      <c r="A18" s="3"/>
      <c r="B18" s="6" t="str">
        <f t="shared" si="0"/>
        <v/>
      </c>
      <c r="C18" s="2"/>
      <c r="D18" s="22"/>
      <c r="E18" s="42"/>
      <c r="F18" s="42"/>
      <c r="G18" s="9"/>
      <c r="H18" s="9"/>
      <c r="I18" s="9"/>
      <c r="J18" s="42"/>
      <c r="K18" s="10"/>
      <c r="L18" s="3"/>
    </row>
    <row r="19" spans="1:12" ht="25" customHeight="1" thickTop="1" x14ac:dyDescent="0.35">
      <c r="A19" s="3"/>
      <c r="B19" s="3"/>
      <c r="C19" s="21"/>
      <c r="D19" s="21"/>
      <c r="E19" s="40"/>
      <c r="F19" s="34"/>
      <c r="G19" s="3"/>
      <c r="H19" s="3"/>
      <c r="I19" s="3"/>
      <c r="J19" s="34"/>
      <c r="K19" s="3"/>
      <c r="L19" s="3"/>
    </row>
    <row r="20" spans="1:12" ht="25" customHeight="1" x14ac:dyDescent="0.35">
      <c r="A20" s="11"/>
      <c r="B20" s="12"/>
      <c r="C20" s="23"/>
      <c r="D20" s="23"/>
      <c r="E20" s="46"/>
      <c r="F20" s="47"/>
      <c r="G20" s="12"/>
      <c r="H20" s="12"/>
      <c r="I20" s="12"/>
      <c r="J20" s="47"/>
      <c r="K20" s="12"/>
    </row>
    <row r="21" spans="1:12" ht="25" customHeight="1" x14ac:dyDescent="0.35">
      <c r="A21" s="11"/>
      <c r="B21" s="11"/>
      <c r="C21" s="24"/>
      <c r="D21" s="24"/>
      <c r="E21" s="46"/>
      <c r="F21" s="47"/>
      <c r="G21" s="11"/>
      <c r="H21" s="11"/>
      <c r="I21" s="11"/>
      <c r="J21" s="47"/>
      <c r="K21" s="11"/>
    </row>
    <row r="22" spans="1:12" ht="25" customHeight="1" x14ac:dyDescent="0.35"/>
    <row r="23" spans="1:12" ht="25" customHeight="1" x14ac:dyDescent="0.35"/>
    <row r="24" spans="1:12" ht="25" customHeight="1" x14ac:dyDescent="0.35"/>
    <row r="25" spans="1:12" ht="25" customHeight="1" x14ac:dyDescent="0.35"/>
    <row r="26" spans="1:12" ht="25" customHeight="1" x14ac:dyDescent="0.35"/>
    <row r="27" spans="1:12" ht="25" customHeight="1" x14ac:dyDescent="0.35"/>
    <row r="28" spans="1:12" ht="25" customHeight="1" x14ac:dyDescent="0.35"/>
    <row r="29" spans="1:12" ht="25" customHeight="1" x14ac:dyDescent="0.35"/>
    <row r="30" spans="1:12" ht="25" customHeight="1" x14ac:dyDescent="0.35"/>
    <row r="31" spans="1:12" ht="25" customHeight="1" x14ac:dyDescent="0.35"/>
    <row r="32" spans="1:12" ht="25" customHeight="1" x14ac:dyDescent="0.35"/>
    <row r="33" ht="25" customHeight="1" x14ac:dyDescent="0.35"/>
    <row r="34" ht="25" customHeight="1" x14ac:dyDescent="0.35"/>
    <row r="35" ht="25" customHeight="1" x14ac:dyDescent="0.35"/>
    <row r="36" ht="25" customHeight="1" x14ac:dyDescent="0.35"/>
  </sheetData>
  <customSheetViews>
    <customSheetView guid="{0F6CD0B0-2198-4F4D-AC81-C9111D3E1D4A}" scale="60">
      <selection activeCell="I5" sqref="I5"/>
      <pageMargins left="0.25" right="0.25" top="0.25" bottom="0.25" header="0.3" footer="0.3"/>
      <pageSetup paperSize="9" orientation="landscape" r:id="rId1"/>
    </customSheetView>
  </customSheetViews>
  <mergeCells count="3">
    <mergeCell ref="D2:K2"/>
    <mergeCell ref="C4:D4"/>
    <mergeCell ref="C6:D6"/>
  </mergeCells>
  <phoneticPr fontId="14" type="noConversion"/>
  <dataValidations count="6">
    <dataValidation type="list" allowBlank="1" showInputMessage="1" showErrorMessage="1" sqref="C4" xr:uid="{A151A38C-590D-4E83-BC45-FAAA51C8DD87}">
      <formula1>StaffName</formula1>
    </dataValidation>
    <dataValidation type="list" allowBlank="1" showInputMessage="1" showErrorMessage="1" sqref="C6" xr:uid="{ECA450C2-1904-4771-B1E0-AFB9EEAB9769}">
      <formula1>Position</formula1>
    </dataValidation>
    <dataValidation type="list" allowBlank="1" showInputMessage="1" showErrorMessage="1" sqref="K4" xr:uid="{E80FAC3A-85B6-4B30-AE69-680A4FFB92EC}">
      <formula1>DepartmentAndUnit</formula1>
    </dataValidation>
    <dataValidation type="list" allowBlank="1" showInputMessage="1" showErrorMessage="1" sqref="E14:E18" xr:uid="{1FE3E138-2F70-4487-9B1C-AA0D09216320}">
      <formula1>Quarter</formula1>
    </dataValidation>
    <dataValidation type="list" allowBlank="1" showInputMessage="1" showErrorMessage="1" sqref="I14:I18" xr:uid="{2C282A9D-5C53-4BF0-BAF9-A67882B436D2}">
      <formula1>Status</formula1>
    </dataValidation>
    <dataValidation type="list" allowBlank="1" showInputMessage="1" showErrorMessage="1" sqref="C9:C18" xr:uid="{DB2E23BB-5836-4C6F-99F5-322B0D81BFFA}">
      <formula1>msd_kpi_id</formula1>
    </dataValidation>
  </dataValidations>
  <pageMargins left="0.25" right="0.25" top="0.25" bottom="0.2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B663-E82A-4303-AEF9-6DAF4C277E13}">
  <sheetPr codeName="Sheet2"/>
  <dimension ref="A1:I34"/>
  <sheetViews>
    <sheetView topLeftCell="A3" zoomScale="80" zoomScaleNormal="80" workbookViewId="0">
      <selection activeCell="B9" sqref="B9:H14"/>
    </sheetView>
  </sheetViews>
  <sheetFormatPr defaultRowHeight="14.5" x14ac:dyDescent="0.35"/>
  <cols>
    <col min="1" max="1" width="5.6328125" style="49" customWidth="1"/>
    <col min="2" max="2" width="15.6328125" style="49" customWidth="1"/>
    <col min="3" max="3" width="50.6328125" style="49" customWidth="1"/>
    <col min="4" max="5" width="15.6328125" style="52" customWidth="1"/>
    <col min="6" max="6" width="30.6328125" style="61" customWidth="1"/>
    <col min="7" max="7" width="30.6328125" style="52" customWidth="1"/>
    <col min="8" max="8" width="40.6328125" style="49" customWidth="1"/>
    <col min="9" max="9" width="5.6328125" style="49" customWidth="1"/>
    <col min="10" max="16384" width="8.7265625" style="49"/>
  </cols>
  <sheetData>
    <row r="1" spans="1:9" ht="25" customHeight="1" x14ac:dyDescent="0.35">
      <c r="A1" s="13"/>
      <c r="B1" s="13"/>
      <c r="C1" s="15"/>
      <c r="D1" s="39"/>
      <c r="E1" s="53"/>
      <c r="F1" s="14"/>
      <c r="G1" s="43"/>
      <c r="H1" s="13"/>
      <c r="I1" s="3"/>
    </row>
    <row r="2" spans="1:9" ht="50" customHeight="1" x14ac:dyDescent="0.35">
      <c r="A2" s="13"/>
      <c r="B2" s="13"/>
      <c r="C2" s="63" t="s">
        <v>0</v>
      </c>
      <c r="D2" s="63"/>
      <c r="E2" s="63"/>
      <c r="F2" s="63"/>
      <c r="G2" s="63"/>
      <c r="H2" s="63"/>
      <c r="I2" s="3"/>
    </row>
    <row r="3" spans="1:9" ht="20" customHeight="1" x14ac:dyDescent="0.35">
      <c r="A3" s="13"/>
      <c r="B3" s="13"/>
      <c r="C3" s="15"/>
      <c r="D3" s="39"/>
      <c r="E3" s="53"/>
      <c r="F3" s="14"/>
      <c r="G3" s="43"/>
      <c r="H3" s="13"/>
      <c r="I3" s="3"/>
    </row>
    <row r="4" spans="1:9" ht="25" customHeight="1" x14ac:dyDescent="0.35">
      <c r="A4" s="13"/>
      <c r="B4" s="1" t="s">
        <v>14</v>
      </c>
      <c r="C4" s="16" t="str">
        <f>'Main Activities Entry'!C4</f>
        <v>Mr. Chhuon Sothear</v>
      </c>
      <c r="D4" s="39"/>
      <c r="E4" s="53"/>
      <c r="F4" s="14"/>
      <c r="G4" s="39" t="s">
        <v>40</v>
      </c>
      <c r="H4" s="50" t="str">
        <f>'Main Activities Entry'!K4</f>
        <v>MEMBERSHIP</v>
      </c>
      <c r="I4" s="3"/>
    </row>
    <row r="5" spans="1:9" ht="10" customHeight="1" x14ac:dyDescent="0.35">
      <c r="A5" s="13"/>
      <c r="B5" s="13"/>
      <c r="C5" s="14"/>
      <c r="D5" s="39"/>
      <c r="E5" s="53"/>
      <c r="F5" s="14"/>
      <c r="G5" s="51"/>
      <c r="H5" s="13"/>
      <c r="I5" s="3"/>
    </row>
    <row r="6" spans="1:9" ht="25" customHeight="1" x14ac:dyDescent="0.35">
      <c r="A6" s="13"/>
      <c r="B6" s="1" t="s">
        <v>15</v>
      </c>
      <c r="C6" s="16" t="str">
        <f>'Main Activities Entry'!C6</f>
        <v>Senior Membership Services Executive</v>
      </c>
      <c r="D6" s="39"/>
      <c r="E6" s="53"/>
      <c r="F6" s="14"/>
      <c r="G6" s="39" t="s">
        <v>13</v>
      </c>
      <c r="H6" s="20">
        <f ca="1">TODAY()</f>
        <v>45853</v>
      </c>
      <c r="I6" s="3"/>
    </row>
    <row r="7" spans="1:9" ht="10" customHeight="1" thickBot="1" x14ac:dyDescent="0.4">
      <c r="A7" s="3"/>
      <c r="B7" s="3"/>
      <c r="C7" s="15"/>
      <c r="D7" s="39"/>
      <c r="E7" s="53"/>
      <c r="F7" s="60"/>
      <c r="G7" s="34"/>
      <c r="H7" s="3"/>
      <c r="I7" s="3"/>
    </row>
    <row r="8" spans="1:9" s="52" customFormat="1" ht="30" customHeight="1" thickTop="1" x14ac:dyDescent="0.35">
      <c r="A8" s="34"/>
      <c r="B8" s="35" t="s">
        <v>9</v>
      </c>
      <c r="C8" s="36" t="s">
        <v>1</v>
      </c>
      <c r="D8" s="36" t="s">
        <v>36</v>
      </c>
      <c r="E8" s="36" t="s">
        <v>37</v>
      </c>
      <c r="F8" s="36" t="s">
        <v>39</v>
      </c>
      <c r="G8" s="36" t="s">
        <v>4</v>
      </c>
      <c r="H8" s="37" t="s">
        <v>5</v>
      </c>
      <c r="I8" s="34"/>
    </row>
    <row r="9" spans="1:9" ht="30" customHeight="1" x14ac:dyDescent="0.35">
      <c r="A9" s="3"/>
      <c r="B9" s="6" t="str" cm="1">
        <f t="array" ref="B9">IF(C9="", "", _xlfn._xlws.FILTER(CHOOSE({1},msd_ma_id), msd_ma=C9))</f>
        <v>MA001</v>
      </c>
      <c r="C9" s="18" t="s">
        <v>26</v>
      </c>
      <c r="D9" s="41">
        <v>2</v>
      </c>
      <c r="E9" s="44"/>
      <c r="F9" s="2" t="s">
        <v>17</v>
      </c>
      <c r="G9" s="41"/>
      <c r="H9" s="7"/>
      <c r="I9" s="3"/>
    </row>
    <row r="10" spans="1:9" ht="30" customHeight="1" x14ac:dyDescent="0.35">
      <c r="A10" s="3"/>
      <c r="B10" s="6" t="str" cm="1">
        <f t="array" ref="B10">IF(C10="", "", _xlfn._xlws.FILTER(CHOOSE({1},msd_ma_id), msd_ma=C10))</f>
        <v>MA002</v>
      </c>
      <c r="C10" s="18" t="s">
        <v>27</v>
      </c>
      <c r="D10" s="41">
        <v>4</v>
      </c>
      <c r="E10" s="44"/>
      <c r="F10" s="2" t="s">
        <v>17</v>
      </c>
      <c r="G10" s="41"/>
      <c r="H10" s="7"/>
      <c r="I10" s="3"/>
    </row>
    <row r="11" spans="1:9" ht="30" customHeight="1" x14ac:dyDescent="0.35">
      <c r="A11" s="3"/>
      <c r="B11" s="6" t="str" cm="1">
        <f t="array" ref="B11">IF(C11="", "", _xlfn._xlws.FILTER(CHOOSE({1},msd_ma_id), msd_ma=C11))</f>
        <v>MA005</v>
      </c>
      <c r="C11" s="18" t="s">
        <v>30</v>
      </c>
      <c r="D11" s="41">
        <v>5</v>
      </c>
      <c r="E11" s="44"/>
      <c r="F11" s="2" t="s">
        <v>17</v>
      </c>
      <c r="G11" s="41"/>
      <c r="H11" s="30"/>
      <c r="I11" s="3"/>
    </row>
    <row r="12" spans="1:9" ht="30" customHeight="1" x14ac:dyDescent="0.35">
      <c r="A12" s="3"/>
      <c r="B12" s="6" t="str" cm="1">
        <f t="array" ref="B12">IF(C12="", "", _xlfn._xlws.FILTER(CHOOSE({1},msd_ma_id), msd_ma=C12))</f>
        <v>MA002</v>
      </c>
      <c r="C12" s="18" t="s">
        <v>27</v>
      </c>
      <c r="D12" s="41">
        <v>7</v>
      </c>
      <c r="E12" s="44"/>
      <c r="F12" s="2" t="s">
        <v>41</v>
      </c>
      <c r="G12" s="41"/>
      <c r="H12" s="30"/>
      <c r="I12" s="3"/>
    </row>
    <row r="13" spans="1:9" ht="30" customHeight="1" x14ac:dyDescent="0.35">
      <c r="A13" s="3"/>
      <c r="B13" s="6" t="str" cm="1">
        <f t="array" ref="B13">IF(C13="", "", _xlfn._xlws.FILTER(CHOOSE({1},msd_ma_id), msd_ma=C13))</f>
        <v>MA004</v>
      </c>
      <c r="C13" s="18" t="s">
        <v>29</v>
      </c>
      <c r="D13" s="41">
        <v>9</v>
      </c>
      <c r="E13" s="44"/>
      <c r="F13" s="2" t="s">
        <v>17</v>
      </c>
      <c r="G13" s="41"/>
      <c r="H13" s="30"/>
      <c r="I13" s="3"/>
    </row>
    <row r="14" spans="1:9" ht="30" customHeight="1" x14ac:dyDescent="0.35">
      <c r="A14" s="3"/>
      <c r="B14" s="6" t="str" cm="1">
        <f t="array" ref="B14">IF(C14="", "", _xlfn._xlws.FILTER(CHOOSE({1},msd_ma_id), msd_ma=C14))</f>
        <v>MA003</v>
      </c>
      <c r="C14" s="18" t="s">
        <v>28</v>
      </c>
      <c r="D14" s="41">
        <v>3</v>
      </c>
      <c r="E14" s="44"/>
      <c r="F14" s="2" t="s">
        <v>17</v>
      </c>
      <c r="G14" s="41"/>
      <c r="H14" s="30"/>
      <c r="I14" s="3"/>
    </row>
    <row r="15" spans="1:9" ht="30" customHeight="1" x14ac:dyDescent="0.35">
      <c r="A15" s="3"/>
      <c r="B15" s="6" t="str" cm="1">
        <f t="array" ref="B15">IF(C15="", "", _xlfn._xlws.FILTER(CHOOSE({1},msd_ma_id), msd_ma=C15))</f>
        <v/>
      </c>
      <c r="C15" s="18"/>
      <c r="D15" s="41"/>
      <c r="E15" s="44"/>
      <c r="F15" s="2"/>
      <c r="G15" s="41"/>
      <c r="H15" s="30"/>
      <c r="I15" s="3"/>
    </row>
    <row r="16" spans="1:9" ht="30" customHeight="1" x14ac:dyDescent="0.35">
      <c r="A16" s="3"/>
      <c r="B16" s="6" t="str" cm="1">
        <f t="array" ref="B16">IF(C16="", "", _xlfn._xlws.FILTER(CHOOSE({1},msd_ma_id), msd_ma=C16))</f>
        <v/>
      </c>
      <c r="C16" s="18"/>
      <c r="D16" s="41"/>
      <c r="E16" s="44"/>
      <c r="F16" s="2"/>
      <c r="G16" s="41"/>
      <c r="H16" s="30"/>
      <c r="I16" s="3"/>
    </row>
    <row r="17" spans="1:9" ht="30" customHeight="1" x14ac:dyDescent="0.35">
      <c r="A17" s="3"/>
      <c r="B17" s="6" t="str" cm="1">
        <f t="array" ref="B17">IF(C17="", "", _xlfn._xlws.FILTER(CHOOSE({1},msd_ma_id), msd_ma=C17))</f>
        <v/>
      </c>
      <c r="C17" s="18"/>
      <c r="D17" s="41"/>
      <c r="E17" s="44"/>
      <c r="F17" s="2"/>
      <c r="G17" s="41"/>
      <c r="H17" s="30"/>
      <c r="I17" s="3"/>
    </row>
    <row r="18" spans="1:9" ht="30" customHeight="1" x14ac:dyDescent="0.35">
      <c r="A18" s="3"/>
      <c r="B18" s="6" t="str" cm="1">
        <f t="array" ref="B18">IF(C18="", "", _xlfn._xlws.FILTER(CHOOSE({1},msd_ma_id), msd_ma=C18))</f>
        <v/>
      </c>
      <c r="C18" s="18"/>
      <c r="D18" s="41"/>
      <c r="E18" s="44"/>
      <c r="F18" s="2"/>
      <c r="G18" s="41"/>
      <c r="H18" s="30"/>
      <c r="I18" s="3"/>
    </row>
    <row r="19" spans="1:9" ht="30" customHeight="1" x14ac:dyDescent="0.35">
      <c r="A19" s="3"/>
      <c r="B19" s="6" t="str" cm="1">
        <f t="array" ref="B19">IF(C19="", "", _xlfn._xlws.FILTER(CHOOSE({1},msd_ma_id), msd_ma=C19))</f>
        <v/>
      </c>
      <c r="C19" s="18"/>
      <c r="D19" s="41"/>
      <c r="E19" s="44"/>
      <c r="F19" s="2"/>
      <c r="G19" s="41"/>
      <c r="H19" s="30"/>
      <c r="I19" s="3"/>
    </row>
    <row r="20" spans="1:9" ht="30" customHeight="1" x14ac:dyDescent="0.35">
      <c r="A20" s="3"/>
      <c r="B20" s="6" t="str" cm="1">
        <f t="array" ref="B20">IF(C20="", "", _xlfn._xlws.FILTER(CHOOSE({1},msd_ma_id), msd_ma=C20))</f>
        <v/>
      </c>
      <c r="C20" s="18"/>
      <c r="D20" s="41"/>
      <c r="E20" s="44"/>
      <c r="F20" s="2"/>
      <c r="G20" s="41"/>
      <c r="H20" s="30"/>
      <c r="I20" s="3"/>
    </row>
    <row r="21" spans="1:9" ht="30" customHeight="1" x14ac:dyDescent="0.35">
      <c r="A21" s="3"/>
      <c r="B21" s="6" t="str" cm="1">
        <f t="array" ref="B21">IF(C21="", "", _xlfn._xlws.FILTER(CHOOSE({1},msd_ma_id), msd_ma=C21))</f>
        <v/>
      </c>
      <c r="C21" s="18"/>
      <c r="D21" s="41"/>
      <c r="E21" s="44"/>
      <c r="F21" s="2"/>
      <c r="G21" s="41"/>
      <c r="H21" s="30"/>
      <c r="I21" s="3"/>
    </row>
    <row r="22" spans="1:9" ht="30" customHeight="1" x14ac:dyDescent="0.35">
      <c r="A22" s="3"/>
      <c r="B22" s="6" t="str" cm="1">
        <f t="array" ref="B22">IF(C22="", "", _xlfn._xlws.FILTER(CHOOSE({1},msd_ma_id), msd_ma=C22))</f>
        <v/>
      </c>
      <c r="C22" s="18"/>
      <c r="D22" s="41"/>
      <c r="E22" s="44"/>
      <c r="F22" s="2"/>
      <c r="G22" s="41"/>
      <c r="H22" s="30"/>
      <c r="I22" s="3"/>
    </row>
    <row r="23" spans="1:9" ht="30" customHeight="1" x14ac:dyDescent="0.35">
      <c r="A23" s="3"/>
      <c r="B23" s="6" t="str" cm="1">
        <f t="array" ref="B23">IF(C23="", "", _xlfn._xlws.FILTER(CHOOSE({1},msd_ma_id), msd_ma=C23))</f>
        <v/>
      </c>
      <c r="C23" s="18"/>
      <c r="D23" s="41"/>
      <c r="E23" s="44"/>
      <c r="F23" s="2"/>
      <c r="G23" s="41"/>
      <c r="H23" s="30"/>
      <c r="I23" s="3"/>
    </row>
    <row r="24" spans="1:9" ht="30" customHeight="1" x14ac:dyDescent="0.35">
      <c r="A24" s="3"/>
      <c r="B24" s="6" t="str" cm="1">
        <f t="array" ref="B24">IF(C24="", "", _xlfn._xlws.FILTER(CHOOSE({1},msd_ma_id), msd_ma=C24))</f>
        <v/>
      </c>
      <c r="C24" s="18"/>
      <c r="D24" s="41"/>
      <c r="E24" s="44"/>
      <c r="F24" s="2"/>
      <c r="G24" s="41"/>
      <c r="H24" s="30"/>
      <c r="I24" s="3"/>
    </row>
    <row r="25" spans="1:9" ht="30" customHeight="1" x14ac:dyDescent="0.35">
      <c r="A25" s="3"/>
      <c r="B25" s="6" t="str" cm="1">
        <f t="array" ref="B25">IF(C25="", "", _xlfn._xlws.FILTER(CHOOSE({1},msd_ma_id), msd_ma=C25))</f>
        <v/>
      </c>
      <c r="C25" s="18"/>
      <c r="D25" s="41"/>
      <c r="E25" s="44"/>
      <c r="F25" s="2"/>
      <c r="G25" s="41"/>
      <c r="H25" s="30"/>
      <c r="I25" s="3"/>
    </row>
    <row r="26" spans="1:9" ht="30" customHeight="1" x14ac:dyDescent="0.35">
      <c r="A26" s="3"/>
      <c r="B26" s="6" t="str" cm="1">
        <f t="array" ref="B26">IF(C26="", "", _xlfn._xlws.FILTER(CHOOSE({1},msd_ma_id), msd_ma=C26))</f>
        <v/>
      </c>
      <c r="C26" s="18"/>
      <c r="D26" s="41"/>
      <c r="E26" s="44"/>
      <c r="F26" s="2"/>
      <c r="G26" s="41"/>
      <c r="H26" s="30"/>
      <c r="I26" s="3"/>
    </row>
    <row r="27" spans="1:9" ht="30" customHeight="1" x14ac:dyDescent="0.35">
      <c r="A27" s="3"/>
      <c r="B27" s="6" t="str" cm="1">
        <f t="array" ref="B27">IF(C27="", "", _xlfn._xlws.FILTER(CHOOSE({1},msd_ma_id), msd_ma=C27))</f>
        <v/>
      </c>
      <c r="C27" s="18"/>
      <c r="D27" s="41"/>
      <c r="E27" s="44"/>
      <c r="F27" s="2"/>
      <c r="G27" s="41"/>
      <c r="H27" s="30"/>
      <c r="I27" s="3"/>
    </row>
    <row r="28" spans="1:9" ht="30" customHeight="1" x14ac:dyDescent="0.35">
      <c r="A28" s="3"/>
      <c r="B28" s="6" t="str" cm="1">
        <f t="array" ref="B28">IF(C28="", "", _xlfn._xlws.FILTER(CHOOSE({1},msd_ma_id), msd_ma=C28))</f>
        <v/>
      </c>
      <c r="C28" s="18"/>
      <c r="D28" s="41"/>
      <c r="E28" s="44"/>
      <c r="F28" s="2"/>
      <c r="G28" s="41"/>
      <c r="H28" s="30"/>
      <c r="I28" s="3"/>
    </row>
    <row r="29" spans="1:9" ht="30" customHeight="1" x14ac:dyDescent="0.35">
      <c r="A29" s="3"/>
      <c r="B29" s="6" t="str" cm="1">
        <f t="array" ref="B29">IF(C29="", "", _xlfn._xlws.FILTER(CHOOSE({1},msd_ma_id), msd_ma=C29))</f>
        <v/>
      </c>
      <c r="C29" s="18"/>
      <c r="D29" s="41"/>
      <c r="E29" s="44"/>
      <c r="F29" s="2"/>
      <c r="G29" s="41"/>
      <c r="H29" s="7"/>
      <c r="I29" s="3"/>
    </row>
    <row r="30" spans="1:9" ht="30" customHeight="1" x14ac:dyDescent="0.35">
      <c r="A30" s="3"/>
      <c r="B30" s="6" t="str" cm="1">
        <f t="array" ref="B30">IF(C30="", "", _xlfn._xlws.FILTER(CHOOSE({1},msd_ma_id), msd_ma=C30))</f>
        <v/>
      </c>
      <c r="C30" s="18"/>
      <c r="D30" s="41"/>
      <c r="E30" s="44"/>
      <c r="F30" s="2"/>
      <c r="G30" s="41"/>
      <c r="H30" s="7"/>
      <c r="I30" s="3"/>
    </row>
    <row r="31" spans="1:9" ht="30" customHeight="1" x14ac:dyDescent="0.35">
      <c r="A31" s="3"/>
      <c r="B31" s="6" t="str" cm="1">
        <f t="array" ref="B31">IF(C31="", "", _xlfn._xlws.FILTER(CHOOSE({1},msd_ma_id), msd_ma=C31))</f>
        <v/>
      </c>
      <c r="C31" s="18"/>
      <c r="D31" s="41"/>
      <c r="E31" s="44"/>
      <c r="F31" s="2"/>
      <c r="G31" s="41"/>
      <c r="H31" s="7"/>
      <c r="I31" s="3"/>
    </row>
    <row r="32" spans="1:9" ht="30" customHeight="1" x14ac:dyDescent="0.35">
      <c r="A32" s="3"/>
      <c r="B32" s="6" t="str" cm="1">
        <f t="array" ref="B32">IF(C32="", "", _xlfn._xlws.FILTER(CHOOSE({1},msd_ma_id), msd_ma=C32))</f>
        <v/>
      </c>
      <c r="C32" s="18"/>
      <c r="D32" s="41"/>
      <c r="E32" s="44"/>
      <c r="F32" s="2"/>
      <c r="G32" s="41"/>
      <c r="H32" s="7"/>
      <c r="I32" s="3"/>
    </row>
    <row r="33" spans="1:9" ht="30" customHeight="1" thickBot="1" x14ac:dyDescent="0.4">
      <c r="A33" s="3"/>
      <c r="B33" s="8" t="str" cm="1">
        <f t="array" ref="B33">IF(C33="", "", _xlfn._xlws.FILTER(CHOOSE({1},msd_ma_id), msd_ma=C33))</f>
        <v/>
      </c>
      <c r="C33" s="22"/>
      <c r="D33" s="42"/>
      <c r="E33" s="55"/>
      <c r="F33" s="9"/>
      <c r="G33" s="42"/>
      <c r="H33" s="10"/>
      <c r="I33" s="3"/>
    </row>
    <row r="34" spans="1:9" ht="25" customHeight="1" thickTop="1" x14ac:dyDescent="0.35">
      <c r="A34" s="3"/>
      <c r="B34" s="3"/>
      <c r="C34" s="21"/>
      <c r="D34" s="40"/>
      <c r="E34" s="54"/>
      <c r="F34" s="60"/>
      <c r="G34" s="34"/>
      <c r="H34" s="3"/>
      <c r="I34" s="3"/>
    </row>
  </sheetData>
  <customSheetViews>
    <customSheetView guid="{0F6CD0B0-2198-4F4D-AC81-C9111D3E1D4A}" scale="80" topLeftCell="A8">
      <selection activeCell="D16" sqref="D16"/>
      <pageMargins left="0.7" right="0.7" top="0.75" bottom="0.75" header="0.3" footer="0.3"/>
    </customSheetView>
  </customSheetViews>
  <mergeCells count="1">
    <mergeCell ref="C2:H2"/>
  </mergeCells>
  <dataValidations count="2">
    <dataValidation type="list" allowBlank="1" showInputMessage="1" showErrorMessage="1" sqref="C9:C33" xr:uid="{CBB57199-E1BC-4DA4-BCAC-3E9FBE016828}">
      <formula1>msd_ma</formula1>
    </dataValidation>
    <dataValidation type="list" allowBlank="1" showInputMessage="1" showErrorMessage="1" sqref="F9:F33" xr:uid="{11835024-388A-414A-BF43-9D176665CB54}">
      <formula1>StaffName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1C7E-13D2-4961-B24C-7BF914C08615}">
  <sheetPr codeName="Sheet3"/>
  <dimension ref="A1:G21"/>
  <sheetViews>
    <sheetView zoomScaleNormal="100" workbookViewId="0">
      <selection activeCell="A2" sqref="A2"/>
    </sheetView>
  </sheetViews>
  <sheetFormatPr defaultRowHeight="25" customHeight="1" x14ac:dyDescent="0.35"/>
  <cols>
    <col min="1" max="1" width="15.6328125" style="17" customWidth="1"/>
    <col min="2" max="2" width="75.6328125" style="32" customWidth="1"/>
    <col min="3" max="4" width="25.6328125" style="17" customWidth="1"/>
    <col min="5" max="5" width="40.6328125" style="17" customWidth="1"/>
    <col min="6" max="7" width="15.6328125" style="17" customWidth="1"/>
    <col min="8" max="16384" width="8.7265625" style="17"/>
  </cols>
  <sheetData>
    <row r="1" spans="1:7" s="46" customFormat="1" ht="25" customHeight="1" thickTop="1" x14ac:dyDescent="0.35">
      <c r="A1" s="35" t="s">
        <v>9</v>
      </c>
      <c r="B1" s="36" t="s">
        <v>10</v>
      </c>
      <c r="C1" s="36" t="s">
        <v>21</v>
      </c>
      <c r="D1" s="36" t="s">
        <v>11</v>
      </c>
      <c r="E1" s="36" t="s">
        <v>31</v>
      </c>
      <c r="F1" s="36" t="s">
        <v>32</v>
      </c>
      <c r="G1" s="37" t="s">
        <v>33</v>
      </c>
    </row>
    <row r="2" spans="1:7" ht="25" customHeight="1" x14ac:dyDescent="0.35">
      <c r="A2" s="6" t="e" cm="1">
        <f t="array" ref="A2:E3">_xlfn._xlws.FILTER(
    CHOOSE({1,2,3,4,5},
      [1]!kpi_id,
      [1]!kpi_goal,
      [1]!kpi_dept,
      TEXT([1]!kpi_start, "mm/dd/yy") &amp; " - " &amp; TEXT([1]!kpi_end, "mm/dd/yy"),
      IF([1]!kpi_remarks="", "", [1]!kpi_remarks)
    ),
    [1]!kpi_dept = "MEMBERSHIP"
  )</f>
        <v>#REF!</v>
      </c>
      <c r="B2" s="56" t="e">
        <v>#REF!</v>
      </c>
      <c r="C2" s="41" t="e">
        <v>#REF!</v>
      </c>
      <c r="D2" s="41" t="e">
        <v>#REF!</v>
      </c>
      <c r="E2" s="58" t="e">
        <v>#REF!</v>
      </c>
      <c r="F2" s="41" t="e">
        <f>IF(A2="", "", SUMIF('Main Activities Entry'!C$8:C$17, A2, 'Main Activities Entry'!E$8:E$17))</f>
        <v>#REF!</v>
      </c>
      <c r="G2" s="41">
        <v>7</v>
      </c>
    </row>
    <row r="3" spans="1:7" ht="25" customHeight="1" x14ac:dyDescent="0.35">
      <c r="A3" s="6" t="e">
        <v>#REF!</v>
      </c>
      <c r="B3" s="56" t="e">
        <v>#REF!</v>
      </c>
      <c r="C3" s="41" t="e">
        <v>#REF!</v>
      </c>
      <c r="D3" s="41" t="e">
        <v>#REF!</v>
      </c>
      <c r="E3" s="58" t="e">
        <v>#REF!</v>
      </c>
      <c r="F3" s="41" t="e">
        <f>IF(A3="", "", SUMIF('Main Activities Entry'!C$8:C$17, A3, 'Main Activities Entry'!E$8:E$17))</f>
        <v>#REF!</v>
      </c>
      <c r="G3" s="41">
        <v>9</v>
      </c>
    </row>
    <row r="4" spans="1:7" ht="25" customHeight="1" x14ac:dyDescent="0.35">
      <c r="A4" s="6"/>
      <c r="B4" s="56"/>
      <c r="C4" s="41"/>
      <c r="D4" s="41"/>
      <c r="E4" s="58"/>
      <c r="F4" s="41" t="str">
        <f>IF(A4="", "", SUMIF('Main Activities Entry'!C$8:C$17, A4, 'Main Activities Entry'!E$8:E$17))</f>
        <v/>
      </c>
      <c r="G4" s="41" t="str">
        <f>IF(A4="", "", SUMIF('Main Activities Entry'!C$8:C$17, A4, 'Main Activities Entry'!F$8:F$17))</f>
        <v/>
      </c>
    </row>
    <row r="5" spans="1:7" ht="25" customHeight="1" x14ac:dyDescent="0.35">
      <c r="A5" s="6"/>
      <c r="B5" s="56"/>
      <c r="C5" s="41"/>
      <c r="D5" s="41"/>
      <c r="E5" s="58"/>
      <c r="F5" s="41" t="str">
        <f>IF(A5="", "", SUMIF('Main Activities Entry'!C$8:C$17, A5, 'Main Activities Entry'!E$8:E$17))</f>
        <v/>
      </c>
      <c r="G5" s="41" t="str">
        <f>IF(A5="", "", SUMIF('Main Activities Entry'!C$8:C$17, A5, 'Main Activities Entry'!F$8:F$17))</f>
        <v/>
      </c>
    </row>
    <row r="6" spans="1:7" ht="25" customHeight="1" thickBot="1" x14ac:dyDescent="0.4">
      <c r="A6" s="8"/>
      <c r="B6" s="57"/>
      <c r="C6" s="42"/>
      <c r="D6" s="42"/>
      <c r="E6" s="59"/>
      <c r="F6" s="42" t="str">
        <f>IF(A6="", "", SUMIF('Main Activities Entry'!C$8:C$17, A6, 'Main Activities Entry'!E$8:E$17))</f>
        <v/>
      </c>
      <c r="G6" s="42" t="str">
        <f>IF(A6="", "", SUMIF('Main Activities Entry'!C$8:C$17, A6, 'Main Activities Entry'!F$8:F$17))</f>
        <v/>
      </c>
    </row>
    <row r="7" spans="1:7" ht="25" customHeight="1" thickTop="1" x14ac:dyDescent="0.35">
      <c r="A7" s="31"/>
      <c r="C7" s="33"/>
      <c r="D7" s="33"/>
    </row>
    <row r="8" spans="1:7" ht="25" customHeight="1" x14ac:dyDescent="0.35">
      <c r="A8" s="31"/>
      <c r="C8" s="33"/>
      <c r="D8" s="33"/>
    </row>
    <row r="9" spans="1:7" ht="25" customHeight="1" x14ac:dyDescent="0.35">
      <c r="A9" s="31"/>
      <c r="C9" s="33"/>
      <c r="D9" s="33"/>
    </row>
    <row r="10" spans="1:7" ht="25" customHeight="1" x14ac:dyDescent="0.35">
      <c r="A10" s="31"/>
      <c r="C10" s="33"/>
      <c r="D10" s="33"/>
    </row>
    <row r="11" spans="1:7" ht="25" customHeight="1" x14ac:dyDescent="0.35">
      <c r="A11" s="31"/>
      <c r="C11" s="33"/>
      <c r="D11" s="33"/>
    </row>
    <row r="12" spans="1:7" ht="25" customHeight="1" x14ac:dyDescent="0.35">
      <c r="A12" s="31"/>
      <c r="C12" s="33"/>
      <c r="D12" s="33"/>
    </row>
    <row r="13" spans="1:7" ht="25" customHeight="1" x14ac:dyDescent="0.35">
      <c r="A13" s="31"/>
      <c r="C13" s="33"/>
      <c r="D13" s="33"/>
    </row>
    <row r="14" spans="1:7" ht="25" customHeight="1" x14ac:dyDescent="0.35">
      <c r="A14" s="31"/>
      <c r="C14" s="33"/>
      <c r="D14" s="33"/>
    </row>
    <row r="15" spans="1:7" ht="25" customHeight="1" x14ac:dyDescent="0.35">
      <c r="A15" s="31"/>
      <c r="C15" s="33"/>
      <c r="D15" s="33"/>
    </row>
    <row r="16" spans="1:7" ht="25" customHeight="1" x14ac:dyDescent="0.35">
      <c r="A16" s="31"/>
      <c r="C16" s="33"/>
      <c r="D16" s="33"/>
    </row>
    <row r="17" spans="1:4" ht="25" customHeight="1" x14ac:dyDescent="0.35">
      <c r="A17" s="31"/>
      <c r="C17" s="33"/>
      <c r="D17" s="33"/>
    </row>
    <row r="18" spans="1:4" ht="25" customHeight="1" x14ac:dyDescent="0.35">
      <c r="A18" s="31"/>
      <c r="C18" s="33"/>
      <c r="D18" s="33"/>
    </row>
    <row r="19" spans="1:4" ht="25" customHeight="1" x14ac:dyDescent="0.35">
      <c r="A19" s="31"/>
      <c r="C19" s="33"/>
      <c r="D19" s="33"/>
    </row>
    <row r="20" spans="1:4" ht="25" customHeight="1" x14ac:dyDescent="0.35">
      <c r="A20" s="31"/>
      <c r="C20" s="33"/>
      <c r="D20" s="33"/>
    </row>
    <row r="21" spans="1:4" ht="25" customHeight="1" x14ac:dyDescent="0.35">
      <c r="A21" s="31"/>
      <c r="C21" s="33"/>
      <c r="D21" s="33"/>
    </row>
  </sheetData>
  <customSheetViews>
    <customSheetView guid="{0F6CD0B0-2198-4F4D-AC81-C9111D3E1D4A}">
      <selection activeCell="D8" sqref="D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A938-CC11-4B73-B6C8-47166EB44B8B}">
  <sheetPr codeName="Sheet5"/>
  <dimension ref="A1:C20"/>
  <sheetViews>
    <sheetView topLeftCell="A9" workbookViewId="0">
      <selection activeCell="F13" sqref="F13"/>
    </sheetView>
  </sheetViews>
  <sheetFormatPr defaultRowHeight="14.5" x14ac:dyDescent="0.35"/>
  <cols>
    <col min="1" max="1" width="15.6328125" style="49" customWidth="1"/>
    <col min="2" max="2" width="30.6328125" style="49" customWidth="1"/>
    <col min="3" max="3" width="15.6328125" style="49" customWidth="1"/>
    <col min="4" max="16384" width="8.7265625" style="49"/>
  </cols>
  <sheetData>
    <row r="1" spans="1:3" ht="15.5" x14ac:dyDescent="0.35">
      <c r="A1" s="41" t="s">
        <v>42</v>
      </c>
      <c r="B1" s="41" t="s">
        <v>43</v>
      </c>
      <c r="C1" s="41" t="s">
        <v>37</v>
      </c>
    </row>
    <row r="2" spans="1:3" x14ac:dyDescent="0.35">
      <c r="A2" s="62"/>
      <c r="B2" s="62"/>
      <c r="C2" s="62"/>
    </row>
    <row r="3" spans="1:3" x14ac:dyDescent="0.35">
      <c r="A3" s="62"/>
      <c r="B3" s="62"/>
      <c r="C3" s="62"/>
    </row>
    <row r="4" spans="1:3" x14ac:dyDescent="0.35">
      <c r="A4" s="62"/>
      <c r="B4" s="62"/>
      <c r="C4" s="62"/>
    </row>
    <row r="5" spans="1:3" x14ac:dyDescent="0.35">
      <c r="A5" s="62"/>
      <c r="B5" s="62"/>
      <c r="C5" s="62"/>
    </row>
    <row r="6" spans="1:3" x14ac:dyDescent="0.35">
      <c r="A6" s="62"/>
      <c r="B6" s="62"/>
      <c r="C6" s="62"/>
    </row>
    <row r="7" spans="1:3" x14ac:dyDescent="0.35">
      <c r="A7" s="62"/>
      <c r="B7" s="62"/>
      <c r="C7" s="62"/>
    </row>
    <row r="8" spans="1:3" x14ac:dyDescent="0.35">
      <c r="A8" s="62"/>
      <c r="B8" s="62"/>
      <c r="C8" s="62"/>
    </row>
    <row r="9" spans="1:3" x14ac:dyDescent="0.35">
      <c r="A9" s="62"/>
      <c r="B9" s="62"/>
      <c r="C9" s="62"/>
    </row>
    <row r="10" spans="1:3" x14ac:dyDescent="0.35">
      <c r="A10" s="62"/>
      <c r="B10" s="62"/>
      <c r="C10" s="62"/>
    </row>
    <row r="11" spans="1:3" x14ac:dyDescent="0.35">
      <c r="A11" s="62"/>
      <c r="B11" s="62"/>
      <c r="C11" s="62"/>
    </row>
    <row r="12" spans="1:3" x14ac:dyDescent="0.35">
      <c r="A12" s="62"/>
      <c r="B12" s="62"/>
      <c r="C12" s="62"/>
    </row>
    <row r="13" spans="1:3" x14ac:dyDescent="0.35">
      <c r="A13" s="62"/>
      <c r="B13" s="62"/>
      <c r="C13" s="62"/>
    </row>
    <row r="14" spans="1:3" x14ac:dyDescent="0.35">
      <c r="A14" s="62"/>
      <c r="B14" s="62"/>
      <c r="C14" s="62"/>
    </row>
    <row r="15" spans="1:3" x14ac:dyDescent="0.35">
      <c r="A15" s="62"/>
      <c r="B15" s="62"/>
      <c r="C15" s="62"/>
    </row>
    <row r="16" spans="1:3" x14ac:dyDescent="0.35">
      <c r="A16" s="62"/>
      <c r="B16" s="62"/>
      <c r="C16" s="62"/>
    </row>
    <row r="17" spans="1:3" x14ac:dyDescent="0.35">
      <c r="A17" s="62"/>
      <c r="B17" s="62"/>
      <c r="C17" s="62"/>
    </row>
    <row r="18" spans="1:3" x14ac:dyDescent="0.35">
      <c r="A18" s="62"/>
      <c r="B18" s="62"/>
      <c r="C18" s="62"/>
    </row>
    <row r="19" spans="1:3" x14ac:dyDescent="0.35">
      <c r="A19" s="62"/>
      <c r="B19" s="62"/>
      <c r="C19" s="62"/>
    </row>
    <row r="20" spans="1:3" x14ac:dyDescent="0.35">
      <c r="A20" s="62"/>
      <c r="B20" s="62"/>
      <c r="C20" s="62"/>
    </row>
  </sheetData>
  <customSheetViews>
    <customSheetView guid="{0F6CD0B0-2198-4F4D-AC81-C9111D3E1D4A}">
      <selection activeCell="E5" sqref="E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B795-C45C-467D-9F82-2E94055EC198}">
  <sheetPr codeName="Sheet4"/>
  <dimension ref="A1:Q32"/>
  <sheetViews>
    <sheetView workbookViewId="0">
      <selection activeCell="D5" sqref="D5"/>
    </sheetView>
  </sheetViews>
  <sheetFormatPr defaultRowHeight="12.5" x14ac:dyDescent="0.35"/>
  <cols>
    <col min="1" max="1" width="25.6328125" style="28" customWidth="1"/>
    <col min="2" max="2" width="5.6328125" style="28" customWidth="1"/>
    <col min="3" max="3" width="35.6328125" style="28" customWidth="1"/>
    <col min="4" max="4" width="5.6328125" style="28" customWidth="1"/>
    <col min="5" max="5" width="20.6328125" style="28" customWidth="1"/>
    <col min="6" max="6" width="5.6328125" style="28" customWidth="1"/>
    <col min="7" max="7" width="10.6328125" style="28" customWidth="1"/>
    <col min="8" max="8" width="5.6328125" style="28" customWidth="1"/>
    <col min="9" max="9" width="10.6328125" style="28" customWidth="1"/>
    <col min="10" max="10" width="5.6328125" style="28" customWidth="1"/>
    <col min="11" max="11" width="10.6328125" style="28" customWidth="1"/>
    <col min="12" max="12" width="5.6328125" style="28" customWidth="1"/>
    <col min="13" max="13" width="15.6328125" style="28" customWidth="1"/>
    <col min="14" max="14" width="5.6328125" style="28" customWidth="1"/>
    <col min="15" max="15" width="10.6328125" style="28" customWidth="1"/>
    <col min="16" max="16" width="5.6328125" style="28" customWidth="1"/>
    <col min="17" max="17" width="10.6328125" style="28" customWidth="1"/>
    <col min="18" max="16384" width="8.7265625" style="28"/>
  </cols>
  <sheetData>
    <row r="1" spans="1:17" x14ac:dyDescent="0.35">
      <c r="A1" s="28" t="s">
        <v>19</v>
      </c>
      <c r="C1" s="28" t="s">
        <v>20</v>
      </c>
      <c r="E1" s="28" t="s">
        <v>21</v>
      </c>
      <c r="G1" s="28" t="s">
        <v>22</v>
      </c>
      <c r="I1" s="28" t="s">
        <v>23</v>
      </c>
      <c r="K1" s="28" t="s">
        <v>2</v>
      </c>
      <c r="M1" s="28" t="s">
        <v>3</v>
      </c>
      <c r="O1" s="28" t="s">
        <v>24</v>
      </c>
      <c r="Q1" s="28" t="s">
        <v>25</v>
      </c>
    </row>
    <row r="2" spans="1:17" x14ac:dyDescent="0.35">
      <c r="A2" s="29" t="str" cm="1">
        <f t="array" ref="A2:C5">_xlfn._xlws.FILTER(
  CHOOSE({1,2,3},
    '[2]List Users'!$B$2:$B$21,
    IF('[2]List Users'!$B$2:$B$21&lt;&gt;"", "", ""),
    [2]!user_ps
  ),
  [2]!user_dept = "MEMBERSHIP",
  "No match"
)</f>
        <v>Mr. Chhuon Sothear</v>
      </c>
      <c r="B2" s="29" t="str">
        <v/>
      </c>
      <c r="C2" s="29" t="str">
        <v>Senior Membership Services Executive</v>
      </c>
      <c r="D2" s="29"/>
      <c r="E2" s="29" t="str" cm="1">
        <f t="array" ref="E2:E15">IF([2]!DepartmentAndUnit="", "", [2]!DepartmentAndUnit)</f>
        <v>OPERATION</v>
      </c>
      <c r="G2" s="28" cm="1">
        <f t="array" ref="G2:Q32">IF([2]!Lists="", "", [2]!Lists)</f>
        <v>2020</v>
      </c>
      <c r="H2" s="28" t="str">
        <v/>
      </c>
      <c r="I2" s="28" t="str">
        <v>January</v>
      </c>
      <c r="J2" s="28" t="str">
        <v/>
      </c>
      <c r="K2" s="28" t="str">
        <v>Q1</v>
      </c>
      <c r="L2" s="28" t="str">
        <v/>
      </c>
      <c r="M2" s="28" t="str">
        <v>Pending</v>
      </c>
      <c r="N2" s="28" t="str">
        <v/>
      </c>
      <c r="O2" s="28">
        <v>1</v>
      </c>
      <c r="P2" s="28" t="str">
        <v/>
      </c>
      <c r="Q2" s="28" t="str">
        <v>Morning</v>
      </c>
    </row>
    <row r="3" spans="1:17" x14ac:dyDescent="0.35">
      <c r="A3" s="29" t="str">
        <v xml:space="preserve">Ms. SAM Leakhena </v>
      </c>
      <c r="B3" s="29" t="str">
        <v/>
      </c>
      <c r="C3" s="29" t="str">
        <v>Internship</v>
      </c>
      <c r="D3" s="29"/>
      <c r="E3" s="29" t="str">
        <v>LEGAL</v>
      </c>
      <c r="G3" s="28">
        <v>2021</v>
      </c>
      <c r="H3" s="28" t="str">
        <v/>
      </c>
      <c r="I3" s="28" t="str">
        <v>February</v>
      </c>
      <c r="J3" s="28" t="str">
        <v/>
      </c>
      <c r="K3" s="28" t="str">
        <v>Q2</v>
      </c>
      <c r="L3" s="28" t="str">
        <v/>
      </c>
      <c r="M3" s="28" t="str">
        <v>Just Start</v>
      </c>
      <c r="N3" s="28" t="str">
        <v/>
      </c>
      <c r="O3" s="28">
        <v>2</v>
      </c>
      <c r="P3" s="28" t="str">
        <v/>
      </c>
      <c r="Q3" s="28" t="str">
        <v>Afternoon</v>
      </c>
    </row>
    <row r="4" spans="1:17" x14ac:dyDescent="0.35">
      <c r="A4" s="29" t="str">
        <v>Mr. Soun Somroethpiseth</v>
      </c>
      <c r="B4" s="29" t="str">
        <v/>
      </c>
      <c r="C4" s="29" t="str">
        <v>Junior Membership Services Executive</v>
      </c>
      <c r="D4" s="29"/>
      <c r="E4" s="29" t="str">
        <v>MEMBERSHIP</v>
      </c>
      <c r="G4" s="28">
        <v>2022</v>
      </c>
      <c r="H4" s="28" t="str">
        <v/>
      </c>
      <c r="I4" s="28" t="str">
        <v>March</v>
      </c>
      <c r="J4" s="28" t="str">
        <v/>
      </c>
      <c r="K4" s="28" t="str">
        <v>Q3</v>
      </c>
      <c r="L4" s="28" t="str">
        <v/>
      </c>
      <c r="M4" s="28" t="str">
        <v>On Going</v>
      </c>
      <c r="N4" s="28" t="str">
        <v/>
      </c>
      <c r="O4" s="28">
        <v>3</v>
      </c>
      <c r="P4" s="28" t="str">
        <v/>
      </c>
      <c r="Q4" s="28" t="str">
        <v/>
      </c>
    </row>
    <row r="5" spans="1:17" x14ac:dyDescent="0.35">
      <c r="A5" s="29" t="str">
        <v>Mr. Mei Naro</v>
      </c>
      <c r="B5" s="29" t="str">
        <v/>
      </c>
      <c r="C5" s="29" t="str">
        <v>Project Manager</v>
      </c>
      <c r="D5" s="29"/>
      <c r="E5" s="29" t="str">
        <v>PROJECT</v>
      </c>
      <c r="G5" s="28">
        <v>2023</v>
      </c>
      <c r="H5" s="28" t="str">
        <v/>
      </c>
      <c r="I5" s="28" t="str">
        <v>April</v>
      </c>
      <c r="J5" s="28" t="str">
        <v/>
      </c>
      <c r="K5" s="28" t="str">
        <v>Q4</v>
      </c>
      <c r="L5" s="28" t="str">
        <v/>
      </c>
      <c r="M5" s="28" t="str">
        <v>Completed</v>
      </c>
      <c r="N5" s="28" t="str">
        <v/>
      </c>
      <c r="O5" s="28">
        <v>4</v>
      </c>
      <c r="P5" s="28" t="str">
        <v/>
      </c>
      <c r="Q5" s="28" t="str">
        <v/>
      </c>
    </row>
    <row r="6" spans="1:17" x14ac:dyDescent="0.35">
      <c r="A6" s="29"/>
      <c r="B6" s="29"/>
      <c r="C6" s="29"/>
      <c r="D6" s="29"/>
      <c r="E6" s="29" t="str">
        <v>RESEARCH &amp; POLICY</v>
      </c>
      <c r="G6" s="28">
        <v>2024</v>
      </c>
      <c r="H6" s="28" t="str">
        <v/>
      </c>
      <c r="I6" s="28" t="str">
        <v>May</v>
      </c>
      <c r="J6" s="28" t="str">
        <v/>
      </c>
      <c r="K6" s="28" t="str">
        <v>Q1-Q2</v>
      </c>
      <c r="L6" s="28" t="str">
        <v/>
      </c>
      <c r="M6" s="28" t="str">
        <v>Removed</v>
      </c>
      <c r="N6" s="28" t="str">
        <v/>
      </c>
      <c r="O6" s="28">
        <v>5</v>
      </c>
      <c r="P6" s="28" t="str">
        <v/>
      </c>
      <c r="Q6" s="28" t="str">
        <v/>
      </c>
    </row>
    <row r="7" spans="1:17" x14ac:dyDescent="0.35">
      <c r="A7" s="29"/>
      <c r="B7" s="29"/>
      <c r="C7" s="29"/>
      <c r="D7" s="29"/>
      <c r="E7" s="29" t="str">
        <v>Training Unit</v>
      </c>
      <c r="G7" s="28">
        <v>2025</v>
      </c>
      <c r="H7" s="28" t="str">
        <v/>
      </c>
      <c r="I7" s="28" t="str">
        <v>June</v>
      </c>
      <c r="J7" s="28" t="str">
        <v/>
      </c>
      <c r="K7" s="28" t="str">
        <v>Q1-Q3</v>
      </c>
      <c r="L7" s="28" t="str">
        <v/>
      </c>
      <c r="M7" s="28" t="str">
        <v/>
      </c>
      <c r="N7" s="28" t="str">
        <v/>
      </c>
      <c r="O7" s="28">
        <v>6</v>
      </c>
      <c r="P7" s="28" t="str">
        <v/>
      </c>
      <c r="Q7" s="28" t="str">
        <v/>
      </c>
    </row>
    <row r="8" spans="1:17" x14ac:dyDescent="0.35">
      <c r="A8" s="29"/>
      <c r="B8" s="29"/>
      <c r="C8" s="29"/>
      <c r="D8" s="29"/>
      <c r="E8" s="29" t="str">
        <v>IT Unit</v>
      </c>
      <c r="G8" s="28">
        <v>2026</v>
      </c>
      <c r="H8" s="28" t="str">
        <v/>
      </c>
      <c r="I8" s="28" t="str">
        <v>July</v>
      </c>
      <c r="J8" s="28" t="str">
        <v/>
      </c>
      <c r="K8" s="28" t="str">
        <v>Q1-Q4</v>
      </c>
      <c r="L8" s="28" t="str">
        <v/>
      </c>
      <c r="M8" s="28" t="str">
        <v/>
      </c>
      <c r="N8" s="28" t="str">
        <v/>
      </c>
      <c r="O8" s="28">
        <v>7</v>
      </c>
      <c r="P8" s="28" t="str">
        <v/>
      </c>
      <c r="Q8" s="28" t="str">
        <v/>
      </c>
    </row>
    <row r="9" spans="1:17" x14ac:dyDescent="0.35">
      <c r="A9" s="29"/>
      <c r="B9" s="29"/>
      <c r="C9" s="29"/>
      <c r="D9" s="29"/>
      <c r="E9" s="29" t="str">
        <v>Accountant Unit</v>
      </c>
      <c r="G9" s="28">
        <v>2027</v>
      </c>
      <c r="H9" s="28" t="str">
        <v/>
      </c>
      <c r="I9" s="28" t="str">
        <v>August</v>
      </c>
      <c r="J9" s="28" t="str">
        <v/>
      </c>
      <c r="K9" s="28" t="str">
        <v>Q2-Q3</v>
      </c>
      <c r="L9" s="28" t="str">
        <v/>
      </c>
      <c r="M9" s="28" t="str">
        <v/>
      </c>
      <c r="N9" s="28" t="str">
        <v/>
      </c>
      <c r="O9" s="28">
        <v>8</v>
      </c>
      <c r="P9" s="28" t="str">
        <v/>
      </c>
      <c r="Q9" s="28" t="str">
        <v/>
      </c>
    </row>
    <row r="10" spans="1:17" x14ac:dyDescent="0.35">
      <c r="A10" s="29"/>
      <c r="B10" s="29"/>
      <c r="C10" s="29"/>
      <c r="D10" s="29"/>
      <c r="E10" s="29" t="str">
        <v/>
      </c>
      <c r="G10" s="28">
        <v>2028</v>
      </c>
      <c r="H10" s="28" t="str">
        <v/>
      </c>
      <c r="I10" s="28" t="str">
        <v>September</v>
      </c>
      <c r="J10" s="28" t="str">
        <v/>
      </c>
      <c r="K10" s="28" t="str">
        <v>Q2-Q4</v>
      </c>
      <c r="L10" s="28" t="str">
        <v/>
      </c>
      <c r="M10" s="28" t="str">
        <v/>
      </c>
      <c r="N10" s="28" t="str">
        <v/>
      </c>
      <c r="O10" s="28">
        <v>9</v>
      </c>
      <c r="P10" s="28" t="str">
        <v/>
      </c>
      <c r="Q10" s="28" t="str">
        <v/>
      </c>
    </row>
    <row r="11" spans="1:17" x14ac:dyDescent="0.35">
      <c r="A11" s="29"/>
      <c r="B11" s="29"/>
      <c r="C11" s="29"/>
      <c r="D11" s="29"/>
      <c r="E11" s="29" t="str">
        <v/>
      </c>
      <c r="G11" s="28">
        <v>2029</v>
      </c>
      <c r="H11" s="28" t="str">
        <v/>
      </c>
      <c r="I11" s="28" t="str">
        <v>October</v>
      </c>
      <c r="J11" s="28" t="str">
        <v/>
      </c>
      <c r="K11" s="28" t="str">
        <v>Q3-Q4</v>
      </c>
      <c r="L11" s="28" t="str">
        <v/>
      </c>
      <c r="M11" s="28" t="str">
        <v/>
      </c>
      <c r="N11" s="28" t="str">
        <v/>
      </c>
      <c r="O11" s="28">
        <v>10</v>
      </c>
      <c r="P11" s="28" t="str">
        <v/>
      </c>
      <c r="Q11" s="28" t="str">
        <v/>
      </c>
    </row>
    <row r="12" spans="1:17" x14ac:dyDescent="0.35">
      <c r="A12" s="29"/>
      <c r="B12" s="29"/>
      <c r="C12" s="29"/>
      <c r="D12" s="29"/>
      <c r="E12" s="29" t="str">
        <v/>
      </c>
      <c r="G12" s="28">
        <v>2030</v>
      </c>
      <c r="H12" s="28" t="str">
        <v/>
      </c>
      <c r="I12" s="28" t="str">
        <v>November</v>
      </c>
      <c r="J12" s="28" t="str">
        <v/>
      </c>
      <c r="K12" s="28" t="str">
        <v/>
      </c>
      <c r="L12" s="28" t="str">
        <v/>
      </c>
      <c r="M12" s="28" t="str">
        <v/>
      </c>
      <c r="N12" s="28" t="str">
        <v/>
      </c>
      <c r="O12" s="28">
        <v>11</v>
      </c>
      <c r="P12" s="28" t="str">
        <v/>
      </c>
      <c r="Q12" s="28" t="str">
        <v/>
      </c>
    </row>
    <row r="13" spans="1:17" x14ac:dyDescent="0.35">
      <c r="A13" s="29"/>
      <c r="B13" s="29"/>
      <c r="C13" s="29"/>
      <c r="D13" s="29"/>
      <c r="E13" s="29" t="str">
        <v/>
      </c>
      <c r="G13" s="28">
        <v>2031</v>
      </c>
      <c r="H13" s="28" t="str">
        <v/>
      </c>
      <c r="I13" s="28" t="str">
        <v>December</v>
      </c>
      <c r="J13" s="28" t="str">
        <v/>
      </c>
      <c r="K13" s="28" t="str">
        <v/>
      </c>
      <c r="L13" s="28" t="str">
        <v/>
      </c>
      <c r="M13" s="28" t="str">
        <v/>
      </c>
      <c r="N13" s="28" t="str">
        <v/>
      </c>
      <c r="O13" s="28">
        <v>12</v>
      </c>
      <c r="P13" s="28" t="str">
        <v/>
      </c>
      <c r="Q13" s="28" t="str">
        <v/>
      </c>
    </row>
    <row r="14" spans="1:17" x14ac:dyDescent="0.35">
      <c r="A14" s="29"/>
      <c r="B14" s="29"/>
      <c r="C14" s="29"/>
      <c r="D14" s="29"/>
      <c r="E14" s="29" t="str">
        <v/>
      </c>
      <c r="G14" s="28">
        <v>2032</v>
      </c>
      <c r="H14" s="28" t="str">
        <v/>
      </c>
      <c r="I14" s="28" t="str">
        <v/>
      </c>
      <c r="J14" s="28" t="str">
        <v/>
      </c>
      <c r="K14" s="28" t="str">
        <v/>
      </c>
      <c r="L14" s="28" t="str">
        <v/>
      </c>
      <c r="M14" s="28" t="str">
        <v/>
      </c>
      <c r="N14" s="28" t="str">
        <v/>
      </c>
      <c r="O14" s="28">
        <v>13</v>
      </c>
      <c r="P14" s="28" t="str">
        <v/>
      </c>
      <c r="Q14" s="28" t="str">
        <v/>
      </c>
    </row>
    <row r="15" spans="1:17" x14ac:dyDescent="0.35">
      <c r="A15" s="29"/>
      <c r="B15" s="29"/>
      <c r="C15" s="29"/>
      <c r="D15" s="29"/>
      <c r="E15" s="29" t="str">
        <v/>
      </c>
      <c r="G15" s="28">
        <v>2033</v>
      </c>
      <c r="H15" s="28" t="str">
        <v/>
      </c>
      <c r="I15" s="28" t="str">
        <v/>
      </c>
      <c r="J15" s="28" t="str">
        <v/>
      </c>
      <c r="K15" s="28" t="str">
        <v/>
      </c>
      <c r="L15" s="28" t="str">
        <v/>
      </c>
      <c r="M15" s="28" t="str">
        <v/>
      </c>
      <c r="N15" s="28" t="str">
        <v/>
      </c>
      <c r="O15" s="28">
        <v>14</v>
      </c>
      <c r="P15" s="28" t="str">
        <v/>
      </c>
      <c r="Q15" s="28" t="str">
        <v/>
      </c>
    </row>
    <row r="16" spans="1:17" x14ac:dyDescent="0.35">
      <c r="A16" s="29"/>
      <c r="B16" s="29"/>
      <c r="C16" s="29"/>
      <c r="D16" s="29"/>
      <c r="E16" s="29"/>
      <c r="G16" s="28">
        <v>2034</v>
      </c>
      <c r="H16" s="28" t="str">
        <v/>
      </c>
      <c r="I16" s="28" t="str">
        <v/>
      </c>
      <c r="J16" s="28" t="str">
        <v/>
      </c>
      <c r="K16" s="28" t="str">
        <v/>
      </c>
      <c r="L16" s="28" t="str">
        <v/>
      </c>
      <c r="M16" s="28" t="str">
        <v/>
      </c>
      <c r="N16" s="28" t="str">
        <v/>
      </c>
      <c r="O16" s="28">
        <v>15</v>
      </c>
      <c r="P16" s="28" t="str">
        <v/>
      </c>
      <c r="Q16" s="28" t="str">
        <v/>
      </c>
    </row>
    <row r="17" spans="1:17" x14ac:dyDescent="0.35">
      <c r="A17" s="29"/>
      <c r="B17" s="29"/>
      <c r="C17" s="29"/>
      <c r="D17" s="29"/>
      <c r="E17" s="29"/>
      <c r="G17" s="28">
        <v>2035</v>
      </c>
      <c r="H17" s="28" t="str">
        <v/>
      </c>
      <c r="I17" s="28" t="str">
        <v/>
      </c>
      <c r="J17" s="28" t="str">
        <v/>
      </c>
      <c r="K17" s="28" t="str">
        <v/>
      </c>
      <c r="L17" s="28" t="str">
        <v/>
      </c>
      <c r="M17" s="28" t="str">
        <v/>
      </c>
      <c r="N17" s="28" t="str">
        <v/>
      </c>
      <c r="O17" s="28">
        <v>16</v>
      </c>
      <c r="P17" s="28" t="str">
        <v/>
      </c>
      <c r="Q17" s="28" t="str">
        <v/>
      </c>
    </row>
    <row r="18" spans="1:17" x14ac:dyDescent="0.35">
      <c r="A18" s="29"/>
      <c r="B18" s="29"/>
      <c r="C18" s="29"/>
      <c r="D18" s="29"/>
      <c r="E18" s="29"/>
      <c r="G18" s="28">
        <v>2036</v>
      </c>
      <c r="H18" s="28" t="str">
        <v/>
      </c>
      <c r="I18" s="28" t="str">
        <v/>
      </c>
      <c r="J18" s="28" t="str">
        <v/>
      </c>
      <c r="K18" s="28" t="str">
        <v/>
      </c>
      <c r="L18" s="28" t="str">
        <v/>
      </c>
      <c r="M18" s="28" t="str">
        <v/>
      </c>
      <c r="N18" s="28" t="str">
        <v/>
      </c>
      <c r="O18" s="28">
        <v>17</v>
      </c>
      <c r="P18" s="28" t="str">
        <v/>
      </c>
      <c r="Q18" s="28" t="str">
        <v/>
      </c>
    </row>
    <row r="19" spans="1:17" x14ac:dyDescent="0.35">
      <c r="A19" s="29"/>
      <c r="B19" s="29"/>
      <c r="C19" s="29"/>
      <c r="D19" s="29"/>
      <c r="E19" s="29"/>
      <c r="G19" s="28">
        <v>2037</v>
      </c>
      <c r="H19" s="28" t="str">
        <v/>
      </c>
      <c r="I19" s="28" t="str">
        <v/>
      </c>
      <c r="J19" s="28" t="str">
        <v/>
      </c>
      <c r="K19" s="28" t="str">
        <v/>
      </c>
      <c r="L19" s="28" t="str">
        <v/>
      </c>
      <c r="M19" s="28" t="str">
        <v/>
      </c>
      <c r="N19" s="28" t="str">
        <v/>
      </c>
      <c r="O19" s="28">
        <v>18</v>
      </c>
      <c r="P19" s="28" t="str">
        <v/>
      </c>
      <c r="Q19" s="28" t="str">
        <v/>
      </c>
    </row>
    <row r="20" spans="1:17" x14ac:dyDescent="0.35">
      <c r="A20" s="29"/>
      <c r="B20" s="29"/>
      <c r="C20" s="29"/>
      <c r="D20" s="29"/>
      <c r="E20" s="29"/>
      <c r="G20" s="28">
        <v>2038</v>
      </c>
      <c r="H20" s="28" t="str">
        <v/>
      </c>
      <c r="I20" s="28" t="str">
        <v/>
      </c>
      <c r="J20" s="28" t="str">
        <v/>
      </c>
      <c r="K20" s="28" t="str">
        <v/>
      </c>
      <c r="L20" s="28" t="str">
        <v/>
      </c>
      <c r="M20" s="28" t="str">
        <v/>
      </c>
      <c r="N20" s="28" t="str">
        <v/>
      </c>
      <c r="O20" s="28">
        <v>19</v>
      </c>
      <c r="P20" s="28" t="str">
        <v/>
      </c>
      <c r="Q20" s="28" t="str">
        <v/>
      </c>
    </row>
    <row r="21" spans="1:17" x14ac:dyDescent="0.35">
      <c r="A21" s="29"/>
      <c r="B21" s="29"/>
      <c r="C21" s="29"/>
      <c r="D21" s="29"/>
      <c r="E21" s="29"/>
      <c r="G21" s="28">
        <v>2039</v>
      </c>
      <c r="H21" s="28" t="str">
        <v/>
      </c>
      <c r="I21" s="28" t="str">
        <v/>
      </c>
      <c r="J21" s="28" t="str">
        <v/>
      </c>
      <c r="K21" s="28" t="str">
        <v/>
      </c>
      <c r="L21" s="28" t="str">
        <v/>
      </c>
      <c r="M21" s="28" t="str">
        <v/>
      </c>
      <c r="N21" s="28" t="str">
        <v/>
      </c>
      <c r="O21" s="28">
        <v>20</v>
      </c>
      <c r="P21" s="28" t="str">
        <v/>
      </c>
      <c r="Q21" s="28" t="str">
        <v/>
      </c>
    </row>
    <row r="22" spans="1:17" x14ac:dyDescent="0.35">
      <c r="A22" s="29"/>
      <c r="B22" s="29"/>
      <c r="C22" s="29"/>
      <c r="D22" s="29"/>
      <c r="E22" s="29"/>
      <c r="G22" s="28">
        <v>2040</v>
      </c>
      <c r="H22" s="28" t="str">
        <v/>
      </c>
      <c r="I22" s="28" t="str">
        <v/>
      </c>
      <c r="J22" s="28" t="str">
        <v/>
      </c>
      <c r="K22" s="28" t="str">
        <v/>
      </c>
      <c r="L22" s="28" t="str">
        <v/>
      </c>
      <c r="M22" s="28" t="str">
        <v/>
      </c>
      <c r="N22" s="28" t="str">
        <v/>
      </c>
      <c r="O22" s="28">
        <v>21</v>
      </c>
      <c r="P22" s="28" t="str">
        <v/>
      </c>
      <c r="Q22" s="28" t="str">
        <v/>
      </c>
    </row>
    <row r="23" spans="1:17" x14ac:dyDescent="0.35">
      <c r="A23" s="29"/>
      <c r="B23" s="29"/>
      <c r="C23" s="29"/>
      <c r="D23" s="29"/>
      <c r="E23" s="29"/>
      <c r="G23" s="28" t="str">
        <v/>
      </c>
      <c r="H23" s="28" t="str">
        <v/>
      </c>
      <c r="I23" s="28" t="str">
        <v/>
      </c>
      <c r="J23" s="28" t="str">
        <v/>
      </c>
      <c r="K23" s="28" t="str">
        <v/>
      </c>
      <c r="L23" s="28" t="str">
        <v/>
      </c>
      <c r="M23" s="28" t="str">
        <v/>
      </c>
      <c r="N23" s="28" t="str">
        <v/>
      </c>
      <c r="O23" s="28">
        <v>22</v>
      </c>
      <c r="P23" s="28" t="str">
        <v/>
      </c>
      <c r="Q23" s="28" t="str">
        <v/>
      </c>
    </row>
    <row r="24" spans="1:17" x14ac:dyDescent="0.35">
      <c r="A24" s="29"/>
      <c r="B24" s="29"/>
      <c r="C24" s="29"/>
      <c r="D24" s="29"/>
      <c r="E24" s="29"/>
      <c r="G24" s="28" t="str">
        <v/>
      </c>
      <c r="H24" s="28" t="str">
        <v/>
      </c>
      <c r="I24" s="28" t="str">
        <v/>
      </c>
      <c r="J24" s="28" t="str">
        <v/>
      </c>
      <c r="K24" s="28" t="str">
        <v/>
      </c>
      <c r="L24" s="28" t="str">
        <v/>
      </c>
      <c r="M24" s="28" t="str">
        <v/>
      </c>
      <c r="N24" s="28" t="str">
        <v/>
      </c>
      <c r="O24" s="28">
        <v>23</v>
      </c>
      <c r="P24" s="28" t="str">
        <v/>
      </c>
      <c r="Q24" s="28" t="str">
        <v/>
      </c>
    </row>
    <row r="25" spans="1:17" x14ac:dyDescent="0.35">
      <c r="A25" s="29"/>
      <c r="B25" s="29"/>
      <c r="C25" s="29"/>
      <c r="D25" s="29"/>
      <c r="E25" s="29"/>
      <c r="G25" s="28" t="str">
        <v/>
      </c>
      <c r="H25" s="28" t="str">
        <v/>
      </c>
      <c r="I25" s="28" t="str">
        <v/>
      </c>
      <c r="J25" s="28" t="str">
        <v/>
      </c>
      <c r="K25" s="28" t="str">
        <v/>
      </c>
      <c r="L25" s="28" t="str">
        <v/>
      </c>
      <c r="M25" s="28" t="str">
        <v/>
      </c>
      <c r="N25" s="28" t="str">
        <v/>
      </c>
      <c r="O25" s="28">
        <v>24</v>
      </c>
      <c r="P25" s="28" t="str">
        <v/>
      </c>
      <c r="Q25" s="28" t="str">
        <v/>
      </c>
    </row>
    <row r="26" spans="1:17" x14ac:dyDescent="0.35">
      <c r="G26" s="28" t="str">
        <v/>
      </c>
      <c r="H26" s="28" t="str">
        <v/>
      </c>
      <c r="I26" s="28" t="str">
        <v/>
      </c>
      <c r="J26" s="28" t="str">
        <v/>
      </c>
      <c r="K26" s="28" t="str">
        <v/>
      </c>
      <c r="L26" s="28" t="str">
        <v/>
      </c>
      <c r="M26" s="28" t="str">
        <v/>
      </c>
      <c r="N26" s="28" t="str">
        <v/>
      </c>
      <c r="O26" s="28">
        <v>25</v>
      </c>
      <c r="P26" s="28" t="str">
        <v/>
      </c>
      <c r="Q26" s="28" t="str">
        <v/>
      </c>
    </row>
    <row r="27" spans="1:17" x14ac:dyDescent="0.35">
      <c r="G27" s="28" t="str">
        <v/>
      </c>
      <c r="H27" s="28" t="str">
        <v/>
      </c>
      <c r="I27" s="28" t="str">
        <v/>
      </c>
      <c r="J27" s="28" t="str">
        <v/>
      </c>
      <c r="K27" s="28" t="str">
        <v/>
      </c>
      <c r="L27" s="28" t="str">
        <v/>
      </c>
      <c r="M27" s="28" t="str">
        <v/>
      </c>
      <c r="N27" s="28" t="str">
        <v/>
      </c>
      <c r="O27" s="28">
        <v>26</v>
      </c>
      <c r="P27" s="28" t="str">
        <v/>
      </c>
      <c r="Q27" s="28" t="str">
        <v/>
      </c>
    </row>
    <row r="28" spans="1:17" x14ac:dyDescent="0.35">
      <c r="G28" s="28" t="str">
        <v/>
      </c>
      <c r="H28" s="28" t="str">
        <v/>
      </c>
      <c r="I28" s="28" t="str">
        <v/>
      </c>
      <c r="J28" s="28" t="str">
        <v/>
      </c>
      <c r="K28" s="28" t="str">
        <v/>
      </c>
      <c r="L28" s="28" t="str">
        <v/>
      </c>
      <c r="M28" s="28" t="str">
        <v/>
      </c>
      <c r="N28" s="28" t="str">
        <v/>
      </c>
      <c r="O28" s="28">
        <v>27</v>
      </c>
      <c r="P28" s="28" t="str">
        <v/>
      </c>
      <c r="Q28" s="28" t="str">
        <v/>
      </c>
    </row>
    <row r="29" spans="1:17" x14ac:dyDescent="0.35">
      <c r="G29" s="28" t="str">
        <v/>
      </c>
      <c r="H29" s="28" t="str">
        <v/>
      </c>
      <c r="I29" s="28" t="str">
        <v/>
      </c>
      <c r="J29" s="28" t="str">
        <v/>
      </c>
      <c r="K29" s="28" t="str">
        <v/>
      </c>
      <c r="L29" s="28" t="str">
        <v/>
      </c>
      <c r="M29" s="28" t="str">
        <v/>
      </c>
      <c r="N29" s="28" t="str">
        <v/>
      </c>
      <c r="O29" s="28">
        <v>28</v>
      </c>
      <c r="P29" s="28" t="str">
        <v/>
      </c>
      <c r="Q29" s="28" t="str">
        <v/>
      </c>
    </row>
    <row r="30" spans="1:17" x14ac:dyDescent="0.35">
      <c r="G30" s="28" t="str">
        <v/>
      </c>
      <c r="H30" s="28" t="str">
        <v/>
      </c>
      <c r="I30" s="28" t="str">
        <v/>
      </c>
      <c r="J30" s="28" t="str">
        <v/>
      </c>
      <c r="K30" s="28" t="str">
        <v/>
      </c>
      <c r="L30" s="28" t="str">
        <v/>
      </c>
      <c r="M30" s="28" t="str">
        <v/>
      </c>
      <c r="N30" s="28" t="str">
        <v/>
      </c>
      <c r="O30" s="28">
        <v>29</v>
      </c>
      <c r="P30" s="28" t="str">
        <v/>
      </c>
      <c r="Q30" s="28" t="str">
        <v/>
      </c>
    </row>
    <row r="31" spans="1:17" x14ac:dyDescent="0.35">
      <c r="G31" s="28" t="str">
        <v/>
      </c>
      <c r="H31" s="28" t="str">
        <v/>
      </c>
      <c r="I31" s="28" t="str">
        <v/>
      </c>
      <c r="J31" s="28" t="str">
        <v/>
      </c>
      <c r="K31" s="28" t="str">
        <v/>
      </c>
      <c r="L31" s="28" t="str">
        <v/>
      </c>
      <c r="M31" s="28" t="str">
        <v/>
      </c>
      <c r="N31" s="28" t="str">
        <v/>
      </c>
      <c r="O31" s="28">
        <v>30</v>
      </c>
      <c r="P31" s="28" t="str">
        <v/>
      </c>
      <c r="Q31" s="28" t="str">
        <v/>
      </c>
    </row>
    <row r="32" spans="1:17" x14ac:dyDescent="0.35">
      <c r="G32" s="28" t="str">
        <v/>
      </c>
      <c r="H32" s="28" t="str">
        <v/>
      </c>
      <c r="I32" s="28" t="str">
        <v/>
      </c>
      <c r="J32" s="28" t="str">
        <v/>
      </c>
      <c r="K32" s="28" t="str">
        <v/>
      </c>
      <c r="L32" s="28" t="str">
        <v/>
      </c>
      <c r="M32" s="28" t="str">
        <v/>
      </c>
      <c r="N32" s="28" t="str">
        <v/>
      </c>
      <c r="O32" s="28">
        <v>31</v>
      </c>
      <c r="P32" s="28" t="str">
        <v/>
      </c>
      <c r="Q32" s="28" t="str">
        <v/>
      </c>
    </row>
  </sheetData>
  <customSheetViews>
    <customSheetView guid="{0F6CD0B0-2198-4F4D-AC81-C9111D3E1D4A}" state="hidden">
      <selection activeCell="D5" sqref="D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26</vt:i4>
      </vt:variant>
    </vt:vector>
  </HeadingPairs>
  <TitlesOfParts>
    <vt:vector size="31" baseType="lpstr">
      <vt:lpstr>Main Activities Entry</vt:lpstr>
      <vt:lpstr>Divide to Team</vt:lpstr>
      <vt:lpstr>KPI Timeline</vt:lpstr>
      <vt:lpstr>MA Tracking</vt:lpstr>
      <vt:lpstr>List</vt:lpstr>
      <vt:lpstr>Date</vt:lpstr>
      <vt:lpstr>DepartmentAndUnit</vt:lpstr>
      <vt:lpstr>Months</vt:lpstr>
      <vt:lpstr>msd_asign_to</vt:lpstr>
      <vt:lpstr>msd_dept</vt:lpstr>
      <vt:lpstr>msd_divide_actual</vt:lpstr>
      <vt:lpstr>msd_divide_ma</vt:lpstr>
      <vt:lpstr>msd_divide_ma_id</vt:lpstr>
      <vt:lpstr>msd_divide_ma_remarks</vt:lpstr>
      <vt:lpstr>msd_divide_target</vt:lpstr>
      <vt:lpstr>msd_kpi_actual</vt:lpstr>
      <vt:lpstr>msd_kpi_dl</vt:lpstr>
      <vt:lpstr>msd_kpi_goal</vt:lpstr>
      <vt:lpstr>msd_kpi_id</vt:lpstr>
      <vt:lpstr>msd_kpi_remarks</vt:lpstr>
      <vt:lpstr>msd_kpi_target</vt:lpstr>
      <vt:lpstr>msd_ma</vt:lpstr>
      <vt:lpstr>msd_ma_end</vt:lpstr>
      <vt:lpstr>msd_ma_id</vt:lpstr>
      <vt:lpstr>msd_ma_start</vt:lpstr>
      <vt:lpstr>Position</vt:lpstr>
      <vt:lpstr>Quarter</vt:lpstr>
      <vt:lpstr>Session</vt:lpstr>
      <vt:lpstr>StaffName</vt:lpstr>
      <vt:lpstr>Status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 MONYCHOT</dc:creator>
  <cp:lastModifiedBy>MOM MONYCHOT</cp:lastModifiedBy>
  <cp:lastPrinted>2025-06-06T04:11:51Z</cp:lastPrinted>
  <dcterms:created xsi:type="dcterms:W3CDTF">2025-06-06T03:32:01Z</dcterms:created>
  <dcterms:modified xsi:type="dcterms:W3CDTF">2025-07-15T08:08:08Z</dcterms:modified>
</cp:coreProperties>
</file>