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HALE\OneDrive\Desktop\"/>
    </mc:Choice>
  </mc:AlternateContent>
  <xr:revisionPtr revIDLastSave="0" documentId="13_ncr:1_{C3B96FB0-73CF-4CEB-8002-FE5ECB2E08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5" r:id="rId4"/>
  </sheets>
  <definedNames>
    <definedName name="_xlchart.v1.0" hidden="1">Sheet1!$B$38:$C$38</definedName>
    <definedName name="_xlchart.v1.1" hidden="1">Sheet1!$D$36:$D$37</definedName>
    <definedName name="_xlchart.v1.10" hidden="1">Sheet1!$C$37:$C$38</definedName>
    <definedName name="_xlchart.v1.2" hidden="1">Sheet1!$D$38</definedName>
    <definedName name="_xlchart.v1.3" hidden="1">Sheet1!$B$37:$B$38</definedName>
    <definedName name="_xlchart.v1.4" hidden="1">Sheet1!$C$36</definedName>
    <definedName name="_xlchart.v1.5" hidden="1">Sheet1!$C$37:$C$38</definedName>
    <definedName name="_xlchart.v1.6" hidden="1">Sheet1!$D$36</definedName>
    <definedName name="_xlchart.v1.7" hidden="1">Sheet1!$D$37:$D$38</definedName>
    <definedName name="_xlchart.v1.8" hidden="1">Sheet1!$B$37:$B$38</definedName>
    <definedName name="_xlchart.v1.9" hidden="1">Sheet1!$C$36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9" i="2" l="1"/>
  <c r="C53" i="2"/>
  <c r="D53" i="2"/>
  <c r="E53" i="2"/>
  <c r="F53" i="2"/>
  <c r="G53" i="2"/>
  <c r="H53" i="2"/>
  <c r="I53" i="2"/>
  <c r="J53" i="2"/>
  <c r="K53" i="2"/>
  <c r="L53" i="2"/>
  <c r="L54" i="2" s="1"/>
  <c r="M53" i="2"/>
  <c r="M54" i="2" s="1"/>
  <c r="N53" i="2"/>
  <c r="O53" i="2"/>
  <c r="P53" i="2"/>
  <c r="Q53" i="2"/>
  <c r="R53" i="2"/>
  <c r="S53" i="2"/>
  <c r="T53" i="2"/>
  <c r="U53" i="2"/>
  <c r="V53" i="2"/>
  <c r="W53" i="2"/>
  <c r="X53" i="2"/>
  <c r="X54" i="2" s="1"/>
  <c r="Y53" i="2"/>
  <c r="Y54" i="2" s="1"/>
  <c r="Z53" i="2"/>
  <c r="AA53" i="2"/>
  <c r="AB53" i="2"/>
  <c r="AC53" i="2"/>
  <c r="AC54" i="2" s="1"/>
  <c r="AD53" i="2"/>
  <c r="AD54" i="2" s="1"/>
  <c r="AE53" i="2"/>
  <c r="AE54" i="2" s="1"/>
  <c r="AF53" i="2"/>
  <c r="AF54" i="2" s="1"/>
  <c r="AG53" i="2"/>
  <c r="AG54" i="2" s="1"/>
  <c r="AH53" i="2"/>
  <c r="AH54" i="2" s="1"/>
  <c r="AI53" i="2"/>
  <c r="AI54" i="2" s="1"/>
  <c r="AJ53" i="2"/>
  <c r="AJ54" i="2" s="1"/>
  <c r="AK53" i="2"/>
  <c r="AK54" i="2" s="1"/>
  <c r="AL53" i="2"/>
  <c r="AM53" i="2"/>
  <c r="AN53" i="2"/>
  <c r="AO53" i="2"/>
  <c r="AP53" i="2"/>
  <c r="AP54" i="2" s="1"/>
  <c r="AQ53" i="2"/>
  <c r="AQ54" i="2" s="1"/>
  <c r="AR53" i="2"/>
  <c r="AR54" i="2" s="1"/>
  <c r="AS53" i="2"/>
  <c r="AS54" i="2" s="1"/>
  <c r="AT53" i="2"/>
  <c r="AT54" i="2" s="1"/>
  <c r="AU53" i="2"/>
  <c r="AU54" i="2" s="1"/>
  <c r="AV53" i="2"/>
  <c r="AV54" i="2" s="1"/>
  <c r="AW53" i="2"/>
  <c r="AW54" i="2" s="1"/>
  <c r="AX53" i="2"/>
  <c r="AY53" i="2"/>
  <c r="AZ53" i="2"/>
  <c r="C54" i="2"/>
  <c r="D54" i="2"/>
  <c r="E54" i="2"/>
  <c r="F54" i="2"/>
  <c r="G54" i="2"/>
  <c r="H54" i="2"/>
  <c r="I54" i="2"/>
  <c r="J54" i="2"/>
  <c r="K54" i="2"/>
  <c r="N54" i="2"/>
  <c r="O54" i="2"/>
  <c r="P54" i="2"/>
  <c r="Q54" i="2"/>
  <c r="R54" i="2"/>
  <c r="S54" i="2"/>
  <c r="T54" i="2"/>
  <c r="U54" i="2"/>
  <c r="V54" i="2"/>
  <c r="W54" i="2"/>
  <c r="Z54" i="2"/>
  <c r="AA54" i="2"/>
  <c r="AB54" i="2"/>
  <c r="AL54" i="2"/>
  <c r="AM54" i="2"/>
  <c r="AN54" i="2"/>
  <c r="AO54" i="2"/>
  <c r="AX54" i="2"/>
  <c r="AY54" i="2"/>
  <c r="AZ54" i="2"/>
  <c r="BB55" i="2"/>
  <c r="BC55" i="2"/>
  <c r="BD55" i="2"/>
  <c r="BB56" i="2"/>
  <c r="BC56" i="2"/>
  <c r="BD56" i="2"/>
  <c r="BB57" i="2"/>
  <c r="BC57" i="2"/>
  <c r="BD57" i="2"/>
  <c r="BB58" i="2"/>
  <c r="BC58" i="2"/>
  <c r="BD58" i="2"/>
  <c r="BB59" i="2"/>
  <c r="BC59" i="2"/>
  <c r="BD59" i="2"/>
  <c r="BB60" i="2"/>
  <c r="BC60" i="2"/>
  <c r="BD60" i="2"/>
  <c r="BB61" i="2"/>
  <c r="BC61" i="2"/>
  <c r="BD61" i="2"/>
  <c r="BB62" i="2"/>
  <c r="BC62" i="2"/>
  <c r="BD62" i="2"/>
  <c r="BB63" i="2"/>
  <c r="BC63" i="2"/>
  <c r="BD63" i="2"/>
  <c r="BB64" i="2"/>
  <c r="BC64" i="2"/>
  <c r="BD64" i="2"/>
  <c r="BB65" i="2"/>
  <c r="BC65" i="2"/>
  <c r="BD65" i="2"/>
  <c r="BB66" i="2"/>
  <c r="BC66" i="2"/>
  <c r="BD66" i="2"/>
  <c r="BB67" i="2"/>
  <c r="BC67" i="2"/>
  <c r="BD67" i="2"/>
</calcChain>
</file>

<file path=xl/sharedStrings.xml><?xml version="1.0" encoding="utf-8"?>
<sst xmlns="http://schemas.openxmlformats.org/spreadsheetml/2006/main" count="266" uniqueCount="168">
  <si>
    <t>Case Number</t>
  </si>
  <si>
    <t>Age</t>
  </si>
  <si>
    <t>Gender</t>
  </si>
  <si>
    <t>M</t>
  </si>
  <si>
    <t>F</t>
  </si>
  <si>
    <t>Theme 1: Access to Kidney Team</t>
  </si>
  <si>
    <t>Unfavorable (1,2)</t>
  </si>
  <si>
    <t>Room for Improvement (3,4,5)</t>
  </si>
  <si>
    <t>Favorable (6,7)</t>
  </si>
  <si>
    <t>Theme 2: Support, Does the kidney team help you to get the support you want with:</t>
  </si>
  <si>
    <t>4. Medical issues resulting from your kidney disease?</t>
  </si>
  <si>
    <t>5. Any other concerns or anxieties resulting from your kidney disease or treatment?</t>
  </si>
  <si>
    <t>6. Accessing patient support groups such as Kidney Patient Associations (KPA)?</t>
  </si>
  <si>
    <t>Theme 3: Communication, Do you think there is good communication between:</t>
  </si>
  <si>
    <t>7. You and your kidney team?</t>
  </si>
  <si>
    <t>8. Members of the kidney team?</t>
  </si>
  <si>
    <t>9. Your GP and the kidney team?</t>
  </si>
  <si>
    <t>10. The kidney team and other medical specialists?</t>
  </si>
  <si>
    <t>11. The kidney team and other non-healthcare services if you need them, such as social work or housing?</t>
  </si>
  <si>
    <t>Theme 4: Patient Information, Does the kidney team:</t>
  </si>
  <si>
    <t>12. Explain things to you in a way that is easy to understand?</t>
  </si>
  <si>
    <t>13. Give you as much information about your kidney disease or treatment as you want?</t>
  </si>
  <si>
    <t>Theme 5: Fluid and Diet</t>
  </si>
  <si>
    <t>Theme 6: Tests</t>
  </si>
  <si>
    <t>Theme 7: Sharing Decisions, Does the kidney team:</t>
  </si>
  <si>
    <t>19. Talk with you about your treatment and life goals?</t>
  </si>
  <si>
    <t>20. Enable you to participate in decisions about your kidney care as much as you want?</t>
  </si>
  <si>
    <t>21. Talk to you about taking a more active role in managing your own kidney care?</t>
  </si>
  <si>
    <t>Theme 8: Privacy and Dignity</t>
  </si>
  <si>
    <t>Theme 9: Scheduling and Planning</t>
  </si>
  <si>
    <t>Theme 10: How the Kidney Team Treats You, Does the kidney team:</t>
  </si>
  <si>
    <t>27. Take you seriously?</t>
  </si>
  <si>
    <t>28. Show a caring attitude towards you?</t>
  </si>
  <si>
    <t>29. Ask you about your emotional feelings?</t>
  </si>
  <si>
    <t>Date of entering service</t>
  </si>
  <si>
    <t>20-12-2024</t>
  </si>
  <si>
    <t>Date of Data Collection</t>
  </si>
  <si>
    <t xml:space="preserve">Number of months in service </t>
  </si>
  <si>
    <t>Date to start data comparasion</t>
  </si>
  <si>
    <t>gfr at time service</t>
  </si>
  <si>
    <t>gfr most recent</t>
  </si>
  <si>
    <t>gfr before service</t>
  </si>
  <si>
    <t xml:space="preserve"># of admissions before service </t>
  </si>
  <si>
    <t xml:space="preserve"># of admissions while in service </t>
  </si>
  <si>
    <t xml:space="preserve"> K+  most recent</t>
  </si>
  <si>
    <t xml:space="preserve">Ca++ Most recent </t>
  </si>
  <si>
    <t xml:space="preserve"> Phosphate most recent</t>
  </si>
  <si>
    <t xml:space="preserve">  K+ before service</t>
  </si>
  <si>
    <t xml:space="preserve"> Phosphate before service</t>
  </si>
  <si>
    <t>HCO3 most recent</t>
  </si>
  <si>
    <t xml:space="preserve"> HCO3 before service </t>
  </si>
  <si>
    <t xml:space="preserve">PTH most recent </t>
  </si>
  <si>
    <t>1.       Does the kidney team take time to answer your questions about your kidney disease or treatment?</t>
  </si>
  <si>
    <t>2.       Would you feel comfortable contacting the unit from home if you were anxious or worried?</t>
  </si>
  <si>
    <t>3.       Would you feel able to ask for an additional appointment with your kidney doctor if you wanted to?</t>
  </si>
  <si>
    <t>14.  Does the kidney team give you clear advice on your fluid intake?</t>
  </si>
  <si>
    <t>15.  Does the kidney team give you clear advice on your diet?</t>
  </si>
  <si>
    <t>16.  Do you understand the reasons for your tests?</t>
  </si>
  <si>
    <t>17.  Do you get your test results back within an acceptable time period?</t>
  </si>
  <si>
    <t>18.  Do you understand the results of your tests?</t>
  </si>
  <si>
    <t>22.  Are you given enough privacy when discussing your condition or treatment?</t>
  </si>
  <si>
    <t>23.  Is your dignity respected during visits and clinical examinations?</t>
  </si>
  <si>
    <t>24.  Can you change your appointment times if they are not suitable for you?</t>
  </si>
  <si>
    <t>25.  Do you feel your time is used well at your appointments relating to your kidneys?</t>
  </si>
  <si>
    <t>26.  If you have blood tests done at an outpatient clinic or GP surgery (not those in-center or in satellite haemodialysis), are the arrangements for your blood tests convenient for you?</t>
  </si>
  <si>
    <t>Number of answers</t>
  </si>
  <si>
    <t>Percentage</t>
  </si>
  <si>
    <t>Theme-Level Performance (Ranked by Favorable Responses):</t>
  </si>
  <si>
    <t>Theme</t>
  </si>
  <si>
    <t>Key Findings</t>
  </si>
  <si>
    <t>Privacy &amp; Dignity (Q22-23)</t>
  </si>
  <si>
    <t>Highest satisfaction</t>
  </si>
  <si>
    <t>How the Kidney Team Treats You (Q27-29)</t>
  </si>
  <si>
    <t>Strong patient-provider rapport</t>
  </si>
  <si>
    <t>Scheduling &amp; Planning (Q24-26)</t>
  </si>
  <si>
    <t>Efficient appointment management</t>
  </si>
  <si>
    <t>Access to Kidney Team (Q1-3)</t>
  </si>
  <si>
    <t>High comfort in communication</t>
  </si>
  <si>
    <t>Patient Information (Q12-13)</t>
  </si>
  <si>
    <t>Clear explanations</t>
  </si>
  <si>
    <t>Sharing Decisions (Q19-21)</t>
  </si>
  <si>
    <t>Moderate engagement in care decisions</t>
  </si>
  <si>
    <t>Tests (Q16-18)</t>
  </si>
  <si>
    <t>Understanding of test results</t>
  </si>
  <si>
    <t>Fluid &amp; Diet (Q14-15)</t>
  </si>
  <si>
    <t>Some gaps in dietary guidance</t>
  </si>
  <si>
    <t>Communication (Q7-11)</t>
  </si>
  <si>
    <t>Weakest in GP-kidney team communication (40.6%)</t>
  </si>
  <si>
    <t>Support (Q4-6)</t>
  </si>
  <si>
    <t>Lowest in support group access (45.5%)</t>
  </si>
  <si>
    <t>* Theme 1: Access to Kidney Team</t>
  </si>
  <si>
    <t>Does the kidney team take time to answer your questions about your kidney disease or treatment?</t>
  </si>
  <si>
    <t>Would you feel comfortable contacting the unit from home if you were anxious or worried?</t>
  </si>
  <si>
    <t>Would you feel able to ask for an additional appointment with your kidney doctor if you wanted to?</t>
  </si>
  <si>
    <t>* Theme 2: Support. Does the kidney team help you to get the support you want with:</t>
  </si>
  <si>
    <t>Medical issues resulting from your kidney disease?</t>
  </si>
  <si>
    <t>Any other concerns or anxieties resulting from your kidney disease or treatment?</t>
  </si>
  <si>
    <t>Accessing patient support groups such as Kidney Patient Associations (KPA)?</t>
  </si>
  <si>
    <t>* Theme 3: Communication. Do you think there is good communication between:</t>
  </si>
  <si>
    <t>You and your kidney team?</t>
  </si>
  <si>
    <t>Members of the kidney team?</t>
  </si>
  <si>
    <t>Your GP and the kidney team?</t>
  </si>
  <si>
    <t>The kidney team and other medical specialists?</t>
  </si>
  <si>
    <t>The kidney team and other non-healthcare services if you need them, such as social work or housing?</t>
  </si>
  <si>
    <t>* Theme 4: Patient Information. Does the kidney team:</t>
  </si>
  <si>
    <t>Explain things to you in a way that is easy to understand?</t>
  </si>
  <si>
    <t>Give you as much information about your kidney disease or treatment as you want?</t>
  </si>
  <si>
    <t>* Theme 5: Fluid and Diet</t>
  </si>
  <si>
    <t>Does the kidney team give you clear advice on your fluid intake?</t>
  </si>
  <si>
    <t>Does the kidney team give you clear advice on your diet?</t>
  </si>
  <si>
    <t>* Theme 6: Tests</t>
  </si>
  <si>
    <t>Do you understand the reasons for your tests?</t>
  </si>
  <si>
    <t>Do you get your test results back within an acceptable time period?</t>
  </si>
  <si>
    <t>Do you understand the results of your tests?</t>
  </si>
  <si>
    <t>* Theme 7: Sharing Decisions. Does the kidney team:</t>
  </si>
  <si>
    <t>Talk with you about your treatment and life goals?</t>
  </si>
  <si>
    <t>Enable you to participate in decisions about your kidney care as much as you want?</t>
  </si>
  <si>
    <t>Talk to you about taking a more active role in managing your own kidney care?</t>
  </si>
  <si>
    <t>* Theme 8: Privacy and Dignity</t>
  </si>
  <si>
    <t>Are you given enough privacy when discussing your condition or treatment?</t>
  </si>
  <si>
    <t>Is your dignity respected during visits and clinical examinations?</t>
  </si>
  <si>
    <t>* Theme 9: Scheduling and Planning</t>
  </si>
  <si>
    <t>Can you change your appointment times if they are not suitable for you?</t>
  </si>
  <si>
    <t>Do you feel your time is used well at your appointments relating to your kidneys?</t>
  </si>
  <si>
    <t>* Theme 10: How the Kidney Team Treats You. Does the kidney team:</t>
  </si>
  <si>
    <t>Take you seriously?</t>
  </si>
  <si>
    <t>Show a caring attitude towards you?</t>
  </si>
  <si>
    <t>Ask you about your emotional feelings?</t>
  </si>
  <si>
    <t>If you have blood tests done at an outpatient clinic or GP surgery,  are the arrangements for your blood tests convenient for you?</t>
  </si>
  <si>
    <t>Favorable %</t>
  </si>
  <si>
    <t>SD</t>
  </si>
  <si>
    <t>Median</t>
  </si>
  <si>
    <t>Mean</t>
  </si>
  <si>
    <t>Parameter</t>
  </si>
  <si>
    <t>GFR (mL/min/1.73m²)</t>
  </si>
  <si>
    <t>- At time of service entry</t>
  </si>
  <si>
    <t>- Most recent measurement</t>
  </si>
  <si>
    <t>- Before service</t>
  </si>
  <si>
    <t>Hospital Admissions (count)</t>
  </si>
  <si>
    <t>- During service</t>
  </si>
  <si>
    <t>Bicarbonate (HCO₃⁻, mmol/L)</t>
  </si>
  <si>
    <t>- Most recent</t>
  </si>
  <si>
    <t>PTH, most recent (pg/mL)</t>
  </si>
  <si>
    <t>Calcium (Ca⁺⁺), most recent (mmol/L)</t>
  </si>
  <si>
    <t>Potassium (K⁺, mmol/L)</t>
  </si>
  <si>
    <t>Phosphate (PO₄³⁻, mmol/L)</t>
  </si>
  <si>
    <t>Mean ± SD</t>
  </si>
  <si>
    <t>21.1 ± 10.2</t>
  </si>
  <si>
    <t>24.5 ± 10.1</t>
  </si>
  <si>
    <t>4.7 ± 0.5</t>
  </si>
  <si>
    <t>4.6 ± 0.6</t>
  </si>
  <si>
    <t>1.2 ± 0.2</t>
  </si>
  <si>
    <t>1.2 ± 0.3</t>
  </si>
  <si>
    <t>22.7 ± 3.8</t>
  </si>
  <si>
    <t>21.3 ± 3.1</t>
  </si>
  <si>
    <t>2.4 ± 0.1</t>
  </si>
  <si>
    <t>120.4 ± 78.8</t>
  </si>
  <si>
    <t>20.4 ± 8</t>
  </si>
  <si>
    <t>0.7 ± 1</t>
  </si>
  <si>
    <t>1.3 ± 1.9</t>
  </si>
  <si>
    <t>Calcium (Ca⁺⁺), most recent</t>
  </si>
  <si>
    <t>2.36 ± 0.12</t>
  </si>
  <si>
    <t>Clinical Data</t>
  </si>
  <si>
    <t>Before service</t>
  </si>
  <si>
    <t>During service</t>
  </si>
  <si>
    <t>IQR</t>
  </si>
  <si>
    <t>0-2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</si>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</sst>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"/>
    <numFmt numFmtId="166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b/>
      <sz val="12"/>
      <color rgb="FF000000"/>
      <name val="Aptos"/>
      <family val="2"/>
    </font>
    <font>
      <sz val="12"/>
      <color rgb="FF000000"/>
      <name val="Aptos"/>
      <family val="2"/>
    </font>
    <font>
      <b/>
      <sz val="10"/>
      <color rgb="FF404040"/>
      <name val="Segoe UI"/>
      <family val="2"/>
    </font>
    <font>
      <b/>
      <sz val="9"/>
      <color rgb="FF404040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9"/>
      <color rgb="FF404040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42424"/>
      <name val="Aptos Narrow"/>
      <charset val="1"/>
    </font>
    <font>
      <b/>
      <sz val="11"/>
      <color rgb="FF242424"/>
      <name val="Aptos Narrow"/>
      <family val="2"/>
    </font>
    <font>
      <sz val="9"/>
      <color rgb="FF40404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2" fillId="0" borderId="0"/>
  </cellStyleXfs>
  <cellXfs count="63"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5" borderId="0" xfId="0" applyFont="1" applyFill="1"/>
    <xf numFmtId="0" fontId="4" fillId="3" borderId="0" xfId="0" applyFont="1" applyFill="1" applyAlignment="1">
      <alignment vertical="center"/>
    </xf>
    <xf numFmtId="0" fontId="1" fillId="3" borderId="0" xfId="0" applyFont="1" applyFill="1"/>
    <xf numFmtId="0" fontId="5" fillId="0" borderId="0" xfId="0" applyFont="1" applyAlignment="1">
      <alignment horizontal="left" vertical="center" indent="2"/>
    </xf>
    <xf numFmtId="9" fontId="1" fillId="0" borderId="0" xfId="0" applyNumberFormat="1" applyFont="1"/>
    <xf numFmtId="1" fontId="1" fillId="0" borderId="0" xfId="0" applyNumberFormat="1" applyFont="1"/>
    <xf numFmtId="9" fontId="1" fillId="3" borderId="0" xfId="0" applyNumberFormat="1" applyFont="1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2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0" xfId="0" applyFont="1"/>
    <xf numFmtId="0" fontId="2" fillId="2" borderId="0" xfId="0" applyFont="1" applyFill="1" applyAlignment="1">
      <alignment horizontal="left" vertical="center" indent="2"/>
    </xf>
    <xf numFmtId="0" fontId="3" fillId="0" borderId="0" xfId="0" applyFont="1" applyAlignment="1">
      <alignment vertical="center" wrapText="1"/>
    </xf>
    <xf numFmtId="0" fontId="0" fillId="4" borderId="0" xfId="0" applyFill="1" applyAlignment="1">
      <alignment vertical="center"/>
    </xf>
    <xf numFmtId="10" fontId="8" fillId="0" borderId="2" xfId="0" applyNumberFormat="1" applyFont="1" applyBorder="1" applyAlignment="1">
      <alignment vertical="center" wrapText="1"/>
    </xf>
    <xf numFmtId="0" fontId="0" fillId="6" borderId="0" xfId="0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7" fillId="7" borderId="3" xfId="0" applyFont="1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center" wrapText="1"/>
    </xf>
    <xf numFmtId="0" fontId="10" fillId="7" borderId="3" xfId="0" applyNumberFormat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0" borderId="0" xfId="0" applyAlignment="1">
      <alignment horizontal="left"/>
    </xf>
    <xf numFmtId="164" fontId="0" fillId="1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3" fillId="15" borderId="0" xfId="0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165" fontId="0" fillId="0" borderId="3" xfId="0" applyNumberFormat="1" applyBorder="1" applyAlignment="1">
      <alignment horizontal="left"/>
    </xf>
    <xf numFmtId="0" fontId="0" fillId="0" borderId="3" xfId="0" applyFill="1" applyBorder="1" applyAlignment="1">
      <alignment horizontal="left"/>
    </xf>
    <xf numFmtId="165" fontId="0" fillId="0" borderId="3" xfId="0" applyNumberForma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65" fontId="0" fillId="0" borderId="3" xfId="0" applyNumberFormat="1" applyFill="1" applyBorder="1"/>
    <xf numFmtId="0" fontId="11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165" fontId="11" fillId="0" borderId="3" xfId="0" applyNumberFormat="1" applyFont="1" applyFill="1" applyBorder="1" applyAlignment="1">
      <alignment horizontal="left"/>
    </xf>
    <xf numFmtId="0" fontId="15" fillId="7" borderId="1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vertical="center" wrapText="1"/>
    </xf>
    <xf numFmtId="0" fontId="10" fillId="7" borderId="2" xfId="0" applyFont="1" applyFill="1" applyBorder="1" applyAlignment="1">
      <alignment vertical="center" wrapText="1"/>
    </xf>
    <xf numFmtId="166" fontId="0" fillId="0" borderId="0" xfId="0" applyNumberFormat="1"/>
    <xf numFmtId="0" fontId="10" fillId="7" borderId="1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4" xfId="0" applyBorder="1"/>
    <xf numFmtId="0" fontId="10" fillId="7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/>
    </xf>
    <xf numFmtId="0" fontId="10" fillId="7" borderId="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/>
    </xf>
  </cellXfs>
  <cellStyles count="2">
    <cellStyle name="Normal" xfId="0" builtinId="0"/>
    <cellStyle name="Normal 2" xfId="1" xr:uid="{CF1298F7-878F-45C0-B638-DF46573E5F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Kidney PREM 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Unfavorable (1,2)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Sheet3!$C$6:$C$43</c:f>
              <c:strCache>
                <c:ptCount val="38"/>
                <c:pt idx="0">
                  <c:v>Does the kidney team take time to answer your questions about your kidney disease or treatment?</c:v>
                </c:pt>
                <c:pt idx="1">
                  <c:v>Would you feel comfortable contacting the unit from home if you were anxious or worried?</c:v>
                </c:pt>
                <c:pt idx="2">
                  <c:v>Would you feel able to ask for an additional appointment with your kidney doctor if you wanted to?</c:v>
                </c:pt>
                <c:pt idx="3">
                  <c:v>* Theme 2: Support. Does the kidney team help you to get the support you want with:</c:v>
                </c:pt>
                <c:pt idx="4">
                  <c:v>Medical issues resulting from your kidney disease?</c:v>
                </c:pt>
                <c:pt idx="5">
                  <c:v>Any other concerns or anxieties resulting from your kidney disease or treatment?</c:v>
                </c:pt>
                <c:pt idx="6">
                  <c:v>Accessing patient support groups such as Kidney Patient Associations (KPA)?</c:v>
                </c:pt>
                <c:pt idx="7">
                  <c:v>* Theme 3: Communication. Do you think there is good communication between:</c:v>
                </c:pt>
                <c:pt idx="8">
                  <c:v>You and your kidney team?</c:v>
                </c:pt>
                <c:pt idx="9">
                  <c:v>Members of the kidney team?</c:v>
                </c:pt>
                <c:pt idx="10">
                  <c:v>Your GP and the kidney team?</c:v>
                </c:pt>
                <c:pt idx="11">
                  <c:v>The kidney team and other medical specialists?</c:v>
                </c:pt>
                <c:pt idx="12">
                  <c:v>The kidney team and other non-healthcare services if you need them, such as social work or housing?</c:v>
                </c:pt>
                <c:pt idx="13">
                  <c:v>* Theme 4: Patient Information. Does the kidney team:</c:v>
                </c:pt>
                <c:pt idx="14">
                  <c:v>Explain things to you in a way that is easy to understand?</c:v>
                </c:pt>
                <c:pt idx="15">
                  <c:v>Give you as much information about your kidney disease or treatment as you want?</c:v>
                </c:pt>
                <c:pt idx="16">
                  <c:v>* Theme 5: Fluid and Diet</c:v>
                </c:pt>
                <c:pt idx="17">
                  <c:v>Does the kidney team give you clear advice on your fluid intake?</c:v>
                </c:pt>
                <c:pt idx="18">
                  <c:v>Does the kidney team give you clear advice on your diet?</c:v>
                </c:pt>
                <c:pt idx="19">
                  <c:v>* Theme 6: Tests</c:v>
                </c:pt>
                <c:pt idx="20">
                  <c:v>Do you understand the reasons for your tests?</c:v>
                </c:pt>
                <c:pt idx="21">
                  <c:v>Do you get your test results back within an acceptable time period?</c:v>
                </c:pt>
                <c:pt idx="22">
                  <c:v>Do you understand the results of your tests?</c:v>
                </c:pt>
                <c:pt idx="23">
                  <c:v>* Theme 7: Sharing Decisions. Does the kidney team:</c:v>
                </c:pt>
                <c:pt idx="24">
                  <c:v>Talk with you about your treatment and life goals?</c:v>
                </c:pt>
                <c:pt idx="25">
                  <c:v>Enable you to participate in decisions about your kidney care as much as you want?</c:v>
                </c:pt>
                <c:pt idx="26">
                  <c:v>Talk to you about taking a more active role in managing your own kidney care?</c:v>
                </c:pt>
                <c:pt idx="27">
                  <c:v>* Theme 8: Privacy and Dignity</c:v>
                </c:pt>
                <c:pt idx="28">
                  <c:v>Are you given enough privacy when discussing your condition or treatment?</c:v>
                </c:pt>
                <c:pt idx="29">
                  <c:v>Is your dignity respected during visits and clinical examinations?</c:v>
                </c:pt>
                <c:pt idx="30">
                  <c:v>* Theme 9: Scheduling and Planning</c:v>
                </c:pt>
                <c:pt idx="31">
                  <c:v>Can you change your appointment times if they are not suitable for you?</c:v>
                </c:pt>
                <c:pt idx="32">
                  <c:v>Do you feel your time is used well at your appointments relating to your kidneys?</c:v>
                </c:pt>
                <c:pt idx="33">
                  <c:v>If you have blood tests done at an outpatient clinic or GP surgery,  are the arrangements for your blood tests convenient for you?</c:v>
                </c:pt>
                <c:pt idx="34">
                  <c:v>* Theme 10: How the Kidney Team Treats You. Does the kidney team:</c:v>
                </c:pt>
                <c:pt idx="35">
                  <c:v>Take you seriously?</c:v>
                </c:pt>
                <c:pt idx="36">
                  <c:v>Show a caring attitude towards you?</c:v>
                </c:pt>
                <c:pt idx="37">
                  <c:v>Ask you about your emotional feelings?</c:v>
                </c:pt>
              </c:strCache>
            </c:strRef>
          </c:cat>
          <c:val>
            <c:numRef>
              <c:f>Sheet3!$D$6:$D$43</c:f>
              <c:numCache>
                <c:formatCode>0%</c:formatCode>
                <c:ptCount val="38"/>
                <c:pt idx="0">
                  <c:v>5.2631578947368418E-2</c:v>
                </c:pt>
                <c:pt idx="1">
                  <c:v>5.2631578947368418E-2</c:v>
                </c:pt>
                <c:pt idx="2">
                  <c:v>5.2631578947368418E-2</c:v>
                </c:pt>
                <c:pt idx="4">
                  <c:v>0.13157894736842105</c:v>
                </c:pt>
                <c:pt idx="5">
                  <c:v>0.10526315789473684</c:v>
                </c:pt>
                <c:pt idx="6">
                  <c:v>0.18181818181818182</c:v>
                </c:pt>
                <c:pt idx="8">
                  <c:v>0.13157894736842105</c:v>
                </c:pt>
                <c:pt idx="9">
                  <c:v>0.10810810810810811</c:v>
                </c:pt>
                <c:pt idx="10">
                  <c:v>0.15625</c:v>
                </c:pt>
                <c:pt idx="11">
                  <c:v>0.1111111111111111</c:v>
                </c:pt>
                <c:pt idx="12">
                  <c:v>0.17647058823529413</c:v>
                </c:pt>
                <c:pt idx="14">
                  <c:v>5.2631578947368418E-2</c:v>
                </c:pt>
                <c:pt idx="15">
                  <c:v>5.2631578947368418E-2</c:v>
                </c:pt>
                <c:pt idx="17">
                  <c:v>8.3333333333333329E-2</c:v>
                </c:pt>
                <c:pt idx="18">
                  <c:v>0.1388888888888889</c:v>
                </c:pt>
                <c:pt idx="20">
                  <c:v>2.7027027027027029E-2</c:v>
                </c:pt>
                <c:pt idx="21">
                  <c:v>0.10526315789473684</c:v>
                </c:pt>
                <c:pt idx="22">
                  <c:v>5.2631578947368418E-2</c:v>
                </c:pt>
                <c:pt idx="24">
                  <c:v>0.13157894736842105</c:v>
                </c:pt>
                <c:pt idx="25">
                  <c:v>7.8947368421052627E-2</c:v>
                </c:pt>
                <c:pt idx="26">
                  <c:v>7.8947368421052627E-2</c:v>
                </c:pt>
                <c:pt idx="28">
                  <c:v>2.6315789473684209E-2</c:v>
                </c:pt>
                <c:pt idx="29">
                  <c:v>2.6315789473684209E-2</c:v>
                </c:pt>
                <c:pt idx="31">
                  <c:v>2.7027027027027029E-2</c:v>
                </c:pt>
                <c:pt idx="32">
                  <c:v>5.2631578947368418E-2</c:v>
                </c:pt>
                <c:pt idx="33">
                  <c:v>5.2631578947368418E-2</c:v>
                </c:pt>
                <c:pt idx="35">
                  <c:v>0</c:v>
                </c:pt>
                <c:pt idx="36">
                  <c:v>0</c:v>
                </c:pt>
                <c:pt idx="37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41-4EEC-B8C0-D36BEF75BA24}"/>
            </c:ext>
          </c:extLst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Room for Improvement (3,4,5)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Sheet3!$C$6:$C$43</c:f>
              <c:strCache>
                <c:ptCount val="38"/>
                <c:pt idx="0">
                  <c:v>Does the kidney team take time to answer your questions about your kidney disease or treatment?</c:v>
                </c:pt>
                <c:pt idx="1">
                  <c:v>Would you feel comfortable contacting the unit from home if you were anxious or worried?</c:v>
                </c:pt>
                <c:pt idx="2">
                  <c:v>Would you feel able to ask for an additional appointment with your kidney doctor if you wanted to?</c:v>
                </c:pt>
                <c:pt idx="3">
                  <c:v>* Theme 2: Support. Does the kidney team help you to get the support you want with:</c:v>
                </c:pt>
                <c:pt idx="4">
                  <c:v>Medical issues resulting from your kidney disease?</c:v>
                </c:pt>
                <c:pt idx="5">
                  <c:v>Any other concerns or anxieties resulting from your kidney disease or treatment?</c:v>
                </c:pt>
                <c:pt idx="6">
                  <c:v>Accessing patient support groups such as Kidney Patient Associations (KPA)?</c:v>
                </c:pt>
                <c:pt idx="7">
                  <c:v>* Theme 3: Communication. Do you think there is good communication between:</c:v>
                </c:pt>
                <c:pt idx="8">
                  <c:v>You and your kidney team?</c:v>
                </c:pt>
                <c:pt idx="9">
                  <c:v>Members of the kidney team?</c:v>
                </c:pt>
                <c:pt idx="10">
                  <c:v>Your GP and the kidney team?</c:v>
                </c:pt>
                <c:pt idx="11">
                  <c:v>The kidney team and other medical specialists?</c:v>
                </c:pt>
                <c:pt idx="12">
                  <c:v>The kidney team and other non-healthcare services if you need them, such as social work or housing?</c:v>
                </c:pt>
                <c:pt idx="13">
                  <c:v>* Theme 4: Patient Information. Does the kidney team:</c:v>
                </c:pt>
                <c:pt idx="14">
                  <c:v>Explain things to you in a way that is easy to understand?</c:v>
                </c:pt>
                <c:pt idx="15">
                  <c:v>Give you as much information about your kidney disease or treatment as you want?</c:v>
                </c:pt>
                <c:pt idx="16">
                  <c:v>* Theme 5: Fluid and Diet</c:v>
                </c:pt>
                <c:pt idx="17">
                  <c:v>Does the kidney team give you clear advice on your fluid intake?</c:v>
                </c:pt>
                <c:pt idx="18">
                  <c:v>Does the kidney team give you clear advice on your diet?</c:v>
                </c:pt>
                <c:pt idx="19">
                  <c:v>* Theme 6: Tests</c:v>
                </c:pt>
                <c:pt idx="20">
                  <c:v>Do you understand the reasons for your tests?</c:v>
                </c:pt>
                <c:pt idx="21">
                  <c:v>Do you get your test results back within an acceptable time period?</c:v>
                </c:pt>
                <c:pt idx="22">
                  <c:v>Do you understand the results of your tests?</c:v>
                </c:pt>
                <c:pt idx="23">
                  <c:v>* Theme 7: Sharing Decisions. Does the kidney team:</c:v>
                </c:pt>
                <c:pt idx="24">
                  <c:v>Talk with you about your treatment and life goals?</c:v>
                </c:pt>
                <c:pt idx="25">
                  <c:v>Enable you to participate in decisions about your kidney care as much as you want?</c:v>
                </c:pt>
                <c:pt idx="26">
                  <c:v>Talk to you about taking a more active role in managing your own kidney care?</c:v>
                </c:pt>
                <c:pt idx="27">
                  <c:v>* Theme 8: Privacy and Dignity</c:v>
                </c:pt>
                <c:pt idx="28">
                  <c:v>Are you given enough privacy when discussing your condition or treatment?</c:v>
                </c:pt>
                <c:pt idx="29">
                  <c:v>Is your dignity respected during visits and clinical examinations?</c:v>
                </c:pt>
                <c:pt idx="30">
                  <c:v>* Theme 9: Scheduling and Planning</c:v>
                </c:pt>
                <c:pt idx="31">
                  <c:v>Can you change your appointment times if they are not suitable for you?</c:v>
                </c:pt>
                <c:pt idx="32">
                  <c:v>Do you feel your time is used well at your appointments relating to your kidneys?</c:v>
                </c:pt>
                <c:pt idx="33">
                  <c:v>If you have blood tests done at an outpatient clinic or GP surgery,  are the arrangements for your blood tests convenient for you?</c:v>
                </c:pt>
                <c:pt idx="34">
                  <c:v>* Theme 10: How the Kidney Team Treats You. Does the kidney team:</c:v>
                </c:pt>
                <c:pt idx="35">
                  <c:v>Take you seriously?</c:v>
                </c:pt>
                <c:pt idx="36">
                  <c:v>Show a caring attitude towards you?</c:v>
                </c:pt>
                <c:pt idx="37">
                  <c:v>Ask you about your emotional feelings?</c:v>
                </c:pt>
              </c:strCache>
            </c:strRef>
          </c:cat>
          <c:val>
            <c:numRef>
              <c:f>Sheet3!$E$6:$E$43</c:f>
              <c:numCache>
                <c:formatCode>0%</c:formatCode>
                <c:ptCount val="38"/>
                <c:pt idx="0">
                  <c:v>0.10526315789473684</c:v>
                </c:pt>
                <c:pt idx="1">
                  <c:v>0.18421052631578946</c:v>
                </c:pt>
                <c:pt idx="2">
                  <c:v>0.15789473684210525</c:v>
                </c:pt>
                <c:pt idx="4">
                  <c:v>0.13157894736842105</c:v>
                </c:pt>
                <c:pt idx="5">
                  <c:v>0.21052631578947367</c:v>
                </c:pt>
                <c:pt idx="6">
                  <c:v>0.36363636363636365</c:v>
                </c:pt>
                <c:pt idx="8">
                  <c:v>0.13157894736842105</c:v>
                </c:pt>
                <c:pt idx="9">
                  <c:v>0.13513513513513514</c:v>
                </c:pt>
                <c:pt idx="10">
                  <c:v>0.4375</c:v>
                </c:pt>
                <c:pt idx="11">
                  <c:v>0.19444444444444445</c:v>
                </c:pt>
                <c:pt idx="12">
                  <c:v>0.23529411764705882</c:v>
                </c:pt>
                <c:pt idx="14">
                  <c:v>0.18421052631578946</c:v>
                </c:pt>
                <c:pt idx="15">
                  <c:v>0.18421052631578946</c:v>
                </c:pt>
                <c:pt idx="17">
                  <c:v>0.27777777777777779</c:v>
                </c:pt>
                <c:pt idx="18">
                  <c:v>0.27777777777777779</c:v>
                </c:pt>
                <c:pt idx="20">
                  <c:v>0.29729729729729731</c:v>
                </c:pt>
                <c:pt idx="21">
                  <c:v>0.18421052631578946</c:v>
                </c:pt>
                <c:pt idx="22">
                  <c:v>0.26315789473684209</c:v>
                </c:pt>
                <c:pt idx="24">
                  <c:v>0.15789473684210525</c:v>
                </c:pt>
                <c:pt idx="25">
                  <c:v>0.21052631578947367</c:v>
                </c:pt>
                <c:pt idx="26">
                  <c:v>0.15789473684210525</c:v>
                </c:pt>
                <c:pt idx="28">
                  <c:v>0</c:v>
                </c:pt>
                <c:pt idx="29">
                  <c:v>0</c:v>
                </c:pt>
                <c:pt idx="31">
                  <c:v>5.4054054054054057E-2</c:v>
                </c:pt>
                <c:pt idx="32">
                  <c:v>7.8947368421052627E-2</c:v>
                </c:pt>
                <c:pt idx="33">
                  <c:v>7.8947368421052627E-2</c:v>
                </c:pt>
                <c:pt idx="35">
                  <c:v>0.10526315789473684</c:v>
                </c:pt>
                <c:pt idx="36">
                  <c:v>5.2631578947368418E-2</c:v>
                </c:pt>
                <c:pt idx="37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41-4EEC-B8C0-D36BEF75BA24}"/>
            </c:ext>
          </c:extLst>
        </c:ser>
        <c:ser>
          <c:idx val="2"/>
          <c:order val="2"/>
          <c:tx>
            <c:strRef>
              <c:f>Sheet3!$F$5</c:f>
              <c:strCache>
                <c:ptCount val="1"/>
                <c:pt idx="0">
                  <c:v>Favorable (6,7)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Sheet3!$C$6:$C$43</c:f>
              <c:strCache>
                <c:ptCount val="38"/>
                <c:pt idx="0">
                  <c:v>Does the kidney team take time to answer your questions about your kidney disease or treatment?</c:v>
                </c:pt>
                <c:pt idx="1">
                  <c:v>Would you feel comfortable contacting the unit from home if you were anxious or worried?</c:v>
                </c:pt>
                <c:pt idx="2">
                  <c:v>Would you feel able to ask for an additional appointment with your kidney doctor if you wanted to?</c:v>
                </c:pt>
                <c:pt idx="3">
                  <c:v>* Theme 2: Support. Does the kidney team help you to get the support you want with:</c:v>
                </c:pt>
                <c:pt idx="4">
                  <c:v>Medical issues resulting from your kidney disease?</c:v>
                </c:pt>
                <c:pt idx="5">
                  <c:v>Any other concerns or anxieties resulting from your kidney disease or treatment?</c:v>
                </c:pt>
                <c:pt idx="6">
                  <c:v>Accessing patient support groups such as Kidney Patient Associations (KPA)?</c:v>
                </c:pt>
                <c:pt idx="7">
                  <c:v>* Theme 3: Communication. Do you think there is good communication between:</c:v>
                </c:pt>
                <c:pt idx="8">
                  <c:v>You and your kidney team?</c:v>
                </c:pt>
                <c:pt idx="9">
                  <c:v>Members of the kidney team?</c:v>
                </c:pt>
                <c:pt idx="10">
                  <c:v>Your GP and the kidney team?</c:v>
                </c:pt>
                <c:pt idx="11">
                  <c:v>The kidney team and other medical specialists?</c:v>
                </c:pt>
                <c:pt idx="12">
                  <c:v>The kidney team and other non-healthcare services if you need them, such as social work or housing?</c:v>
                </c:pt>
                <c:pt idx="13">
                  <c:v>* Theme 4: Patient Information. Does the kidney team:</c:v>
                </c:pt>
                <c:pt idx="14">
                  <c:v>Explain things to you in a way that is easy to understand?</c:v>
                </c:pt>
                <c:pt idx="15">
                  <c:v>Give you as much information about your kidney disease or treatment as you want?</c:v>
                </c:pt>
                <c:pt idx="16">
                  <c:v>* Theme 5: Fluid and Diet</c:v>
                </c:pt>
                <c:pt idx="17">
                  <c:v>Does the kidney team give you clear advice on your fluid intake?</c:v>
                </c:pt>
                <c:pt idx="18">
                  <c:v>Does the kidney team give you clear advice on your diet?</c:v>
                </c:pt>
                <c:pt idx="19">
                  <c:v>* Theme 6: Tests</c:v>
                </c:pt>
                <c:pt idx="20">
                  <c:v>Do you understand the reasons for your tests?</c:v>
                </c:pt>
                <c:pt idx="21">
                  <c:v>Do you get your test results back within an acceptable time period?</c:v>
                </c:pt>
                <c:pt idx="22">
                  <c:v>Do you understand the results of your tests?</c:v>
                </c:pt>
                <c:pt idx="23">
                  <c:v>* Theme 7: Sharing Decisions. Does the kidney team:</c:v>
                </c:pt>
                <c:pt idx="24">
                  <c:v>Talk with you about your treatment and life goals?</c:v>
                </c:pt>
                <c:pt idx="25">
                  <c:v>Enable you to participate in decisions about your kidney care as much as you want?</c:v>
                </c:pt>
                <c:pt idx="26">
                  <c:v>Talk to you about taking a more active role in managing your own kidney care?</c:v>
                </c:pt>
                <c:pt idx="27">
                  <c:v>* Theme 8: Privacy and Dignity</c:v>
                </c:pt>
                <c:pt idx="28">
                  <c:v>Are you given enough privacy when discussing your condition or treatment?</c:v>
                </c:pt>
                <c:pt idx="29">
                  <c:v>Is your dignity respected during visits and clinical examinations?</c:v>
                </c:pt>
                <c:pt idx="30">
                  <c:v>* Theme 9: Scheduling and Planning</c:v>
                </c:pt>
                <c:pt idx="31">
                  <c:v>Can you change your appointment times if they are not suitable for you?</c:v>
                </c:pt>
                <c:pt idx="32">
                  <c:v>Do you feel your time is used well at your appointments relating to your kidneys?</c:v>
                </c:pt>
                <c:pt idx="33">
                  <c:v>If you have blood tests done at an outpatient clinic or GP surgery,  are the arrangements for your blood tests convenient for you?</c:v>
                </c:pt>
                <c:pt idx="34">
                  <c:v>* Theme 10: How the Kidney Team Treats You. Does the kidney team:</c:v>
                </c:pt>
                <c:pt idx="35">
                  <c:v>Take you seriously?</c:v>
                </c:pt>
                <c:pt idx="36">
                  <c:v>Show a caring attitude towards you?</c:v>
                </c:pt>
                <c:pt idx="37">
                  <c:v>Ask you about your emotional feelings?</c:v>
                </c:pt>
              </c:strCache>
            </c:strRef>
          </c:cat>
          <c:val>
            <c:numRef>
              <c:f>Sheet3!$F$6:$F$43</c:f>
              <c:numCache>
                <c:formatCode>0%</c:formatCode>
                <c:ptCount val="38"/>
                <c:pt idx="0">
                  <c:v>0.84210526315789469</c:v>
                </c:pt>
                <c:pt idx="1">
                  <c:v>0.76315789473684215</c:v>
                </c:pt>
                <c:pt idx="2">
                  <c:v>0.78947368421052633</c:v>
                </c:pt>
                <c:pt idx="4">
                  <c:v>0.73684210526315785</c:v>
                </c:pt>
                <c:pt idx="5">
                  <c:v>0.68421052631578949</c:v>
                </c:pt>
                <c:pt idx="6">
                  <c:v>0.45454545454545453</c:v>
                </c:pt>
                <c:pt idx="8">
                  <c:v>0.73684210526315785</c:v>
                </c:pt>
                <c:pt idx="9">
                  <c:v>0.7567567567567568</c:v>
                </c:pt>
                <c:pt idx="10">
                  <c:v>0.40625</c:v>
                </c:pt>
                <c:pt idx="11">
                  <c:v>0.69444444444444442</c:v>
                </c:pt>
                <c:pt idx="12">
                  <c:v>0.58823529411764708</c:v>
                </c:pt>
                <c:pt idx="14">
                  <c:v>0.76315789473684215</c:v>
                </c:pt>
                <c:pt idx="15">
                  <c:v>0.76315789473684215</c:v>
                </c:pt>
                <c:pt idx="17">
                  <c:v>0.63888888888888884</c:v>
                </c:pt>
                <c:pt idx="18">
                  <c:v>0.58333333333333337</c:v>
                </c:pt>
                <c:pt idx="20">
                  <c:v>0.67567567567567566</c:v>
                </c:pt>
                <c:pt idx="21">
                  <c:v>0.71052631578947367</c:v>
                </c:pt>
                <c:pt idx="22">
                  <c:v>0.68421052631578949</c:v>
                </c:pt>
                <c:pt idx="24">
                  <c:v>0.71052631578947367</c:v>
                </c:pt>
                <c:pt idx="25">
                  <c:v>0.71052631578947367</c:v>
                </c:pt>
                <c:pt idx="26">
                  <c:v>0.76315789473684215</c:v>
                </c:pt>
                <c:pt idx="28">
                  <c:v>0.97368421052631582</c:v>
                </c:pt>
                <c:pt idx="29">
                  <c:v>0.97368421052631582</c:v>
                </c:pt>
                <c:pt idx="31">
                  <c:v>0.91891891891891897</c:v>
                </c:pt>
                <c:pt idx="32">
                  <c:v>0.86842105263157898</c:v>
                </c:pt>
                <c:pt idx="33">
                  <c:v>0.86842105263157898</c:v>
                </c:pt>
                <c:pt idx="35">
                  <c:v>0.89473684210526316</c:v>
                </c:pt>
                <c:pt idx="36">
                  <c:v>0.94736842105263153</c:v>
                </c:pt>
                <c:pt idx="37">
                  <c:v>0.84210526315789469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1-4EEC-B8C0-D36BEF75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44695304"/>
        <c:axId val="744732680"/>
      </c:barChart>
      <c:catAx>
        <c:axId val="744695304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solidFill>
            <a:schemeClr val="bg1">
              <a:lumMod val="9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4732680"/>
        <c:crosses val="max"/>
        <c:auto val="1"/>
        <c:lblAlgn val="ctr"/>
        <c:lblOffset val="100"/>
        <c:noMultiLvlLbl val="0"/>
      </c:catAx>
      <c:valAx>
        <c:axId val="744732680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9530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093647878995364E-2"/>
          <c:y val="7.7001078748651558E-2"/>
          <c:w val="0.3041408510067628"/>
          <c:h val="3.1276282291235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Sheet4!$E$7</c:f>
              <c:strCache>
                <c:ptCount val="1"/>
                <c:pt idx="0">
                  <c:v>Favorable %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D1-4449-A254-76A0EA02FE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D1-4449-A254-76A0EA02FE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D1-4449-A254-76A0EA02FE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D1-4449-A254-76A0EA02FE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D1-4449-A254-76A0EA02FE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D1-4449-A254-76A0EA02FE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D1-4449-A254-76A0EA02FE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D1-4449-A254-76A0EA02FE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D1-4449-A254-76A0EA02FE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D1-4449-A254-76A0EA02FE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Sheet4!$D$8:$D$17</c:f>
              <c:strCache>
                <c:ptCount val="10"/>
                <c:pt idx="0">
                  <c:v>Privacy &amp; Dignity (Q22-23)</c:v>
                </c:pt>
                <c:pt idx="1">
                  <c:v>How the Kidney Team Treats You (Q27-29)</c:v>
                </c:pt>
                <c:pt idx="2">
                  <c:v>Scheduling &amp; Planning (Q24-26)</c:v>
                </c:pt>
                <c:pt idx="3">
                  <c:v>Access to Kidney Team (Q1-3)</c:v>
                </c:pt>
                <c:pt idx="4">
                  <c:v>Patient Information (Q12-13)</c:v>
                </c:pt>
                <c:pt idx="5">
                  <c:v>Sharing Decisions (Q19-21)</c:v>
                </c:pt>
                <c:pt idx="6">
                  <c:v>Tests (Q16-18)</c:v>
                </c:pt>
                <c:pt idx="7">
                  <c:v>Fluid &amp; Diet (Q14-15)</c:v>
                </c:pt>
                <c:pt idx="8">
                  <c:v>Communication (Q7-11)</c:v>
                </c:pt>
                <c:pt idx="9">
                  <c:v>Support (Q4-6)</c:v>
                </c:pt>
              </c:strCache>
            </c:strRef>
          </c:cat>
          <c:val>
            <c:numRef>
              <c:f>Sheet4!$E$8:$E$17</c:f>
              <c:numCache>
                <c:formatCode>0.00%</c:formatCode>
                <c:ptCount val="10"/>
                <c:pt idx="0">
                  <c:v>0.97399999999999998</c:v>
                </c:pt>
                <c:pt idx="1">
                  <c:v>0.89500000000000002</c:v>
                </c:pt>
                <c:pt idx="2">
                  <c:v>0.88500000000000001</c:v>
                </c:pt>
                <c:pt idx="3">
                  <c:v>0.79800000000000004</c:v>
                </c:pt>
                <c:pt idx="4">
                  <c:v>0.76300000000000001</c:v>
                </c:pt>
                <c:pt idx="5">
                  <c:v>0.72799999999999998</c:v>
                </c:pt>
                <c:pt idx="6">
                  <c:v>0.69</c:v>
                </c:pt>
                <c:pt idx="7">
                  <c:v>0.61099999999999999</c:v>
                </c:pt>
                <c:pt idx="8">
                  <c:v>0.59299999999999997</c:v>
                </c:pt>
                <c:pt idx="9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E-45F6-A718-8706C1A9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53</xdr:row>
      <xdr:rowOff>0</xdr:rowOff>
    </xdr:from>
    <xdr:to>
      <xdr:col>9</xdr:col>
      <xdr:colOff>461010</xdr:colOff>
      <xdr:row>90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FFEDC-D1DA-464F-8163-C15889BC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18</xdr:row>
      <xdr:rowOff>72390</xdr:rowOff>
    </xdr:from>
    <xdr:to>
      <xdr:col>6</xdr:col>
      <xdr:colOff>464820</xdr:colOff>
      <xdr:row>40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50538B-489A-354A-6CC1-88F9B4FEB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050D-657B-4D61-AC18-D9150CDB39C5}">
  <dimension ref="A1:BD67"/>
  <sheetViews>
    <sheetView topLeftCell="AL44" workbookViewId="0">
      <selection activeCell="BD54" sqref="BB54:BD54"/>
    </sheetView>
  </sheetViews>
  <sheetFormatPr defaultRowHeight="14.4" x14ac:dyDescent="0.3"/>
  <cols>
    <col min="1" max="1" width="106.109375" bestFit="1" customWidth="1"/>
    <col min="2" max="2" width="17" bestFit="1" customWidth="1"/>
    <col min="3" max="3" width="15.21875" bestFit="1" customWidth="1"/>
    <col min="4" max="4" width="17" bestFit="1" customWidth="1"/>
    <col min="5" max="5" width="26.109375" bestFit="1" customWidth="1"/>
    <col min="6" max="6" width="17" bestFit="1" customWidth="1"/>
    <col min="7" max="7" width="13.109375" bestFit="1" customWidth="1"/>
    <col min="8" max="8" width="11.88671875" bestFit="1" customWidth="1"/>
    <col min="9" max="9" width="11.6640625" bestFit="1" customWidth="1"/>
    <col min="10" max="10" width="11.33203125" bestFit="1" customWidth="1"/>
    <col min="11" max="11" width="11.88671875" bestFit="1" customWidth="1"/>
    <col min="12" max="12" width="10.6640625" bestFit="1" customWidth="1"/>
    <col min="13" max="13" width="11.6640625" bestFit="1" customWidth="1"/>
    <col min="14" max="14" width="10.6640625" bestFit="1" customWidth="1"/>
    <col min="15" max="15" width="11.21875" bestFit="1" customWidth="1"/>
    <col min="16" max="16" width="11.6640625" bestFit="1" customWidth="1"/>
    <col min="17" max="17" width="11.21875" bestFit="1" customWidth="1"/>
    <col min="18" max="18" width="11.88671875" bestFit="1" customWidth="1"/>
    <col min="19" max="19" width="11.6640625" bestFit="1" customWidth="1"/>
    <col min="20" max="20" width="11.88671875" bestFit="1" customWidth="1"/>
    <col min="21" max="23" width="11.21875" bestFit="1" customWidth="1"/>
    <col min="24" max="24" width="11.44140625" bestFit="1" customWidth="1"/>
    <col min="25" max="26" width="11.6640625" bestFit="1" customWidth="1"/>
    <col min="27" max="27" width="11.88671875" bestFit="1" customWidth="1"/>
    <col min="28" max="28" width="11.6640625" bestFit="1" customWidth="1"/>
    <col min="29" max="29" width="11.21875" bestFit="1" customWidth="1"/>
    <col min="30" max="30" width="10.6640625" bestFit="1" customWidth="1"/>
    <col min="31" max="31" width="11.88671875" bestFit="1" customWidth="1"/>
    <col min="32" max="33" width="11.6640625" bestFit="1" customWidth="1"/>
    <col min="34" max="34" width="10.6640625" bestFit="1" customWidth="1"/>
    <col min="35" max="36" width="11.6640625" bestFit="1" customWidth="1"/>
    <col min="37" max="37" width="10.6640625" bestFit="1" customWidth="1"/>
    <col min="38" max="38" width="11.88671875" bestFit="1" customWidth="1"/>
    <col min="39" max="39" width="11.6640625" bestFit="1" customWidth="1"/>
    <col min="40" max="40" width="11.21875" bestFit="1" customWidth="1"/>
    <col min="41" max="41" width="11.33203125" bestFit="1" customWidth="1"/>
    <col min="42" max="42" width="11.21875" bestFit="1" customWidth="1"/>
    <col min="43" max="45" width="11.6640625" bestFit="1" customWidth="1"/>
    <col min="46" max="46" width="10.21875" bestFit="1" customWidth="1"/>
    <col min="47" max="47" width="10.33203125" bestFit="1" customWidth="1"/>
    <col min="48" max="48" width="10.44140625" bestFit="1" customWidth="1"/>
    <col min="49" max="50" width="11.6640625" bestFit="1" customWidth="1"/>
    <col min="51" max="51" width="10.88671875" bestFit="1" customWidth="1"/>
    <col min="52" max="52" width="10.44140625" bestFit="1" customWidth="1"/>
    <col min="53" max="53" width="10.33203125" bestFit="1" customWidth="1"/>
    <col min="54" max="55" width="7.5546875" bestFit="1" customWidth="1"/>
    <col min="56" max="56" width="6.5546875" bestFit="1" customWidth="1"/>
  </cols>
  <sheetData>
    <row r="1" spans="1:7" x14ac:dyDescent="0.3">
      <c r="A1" s="5"/>
      <c r="B1" s="5"/>
      <c r="C1" s="5" t="s">
        <v>6</v>
      </c>
      <c r="D1" s="5"/>
      <c r="E1" s="5" t="s">
        <v>7</v>
      </c>
      <c r="F1" s="5"/>
      <c r="G1" s="5" t="s">
        <v>8</v>
      </c>
    </row>
    <row r="2" spans="1:7" ht="15.6" x14ac:dyDescent="0.3">
      <c r="A2" s="6" t="s">
        <v>5</v>
      </c>
      <c r="B2" s="7" t="s">
        <v>65</v>
      </c>
      <c r="C2" s="7" t="s">
        <v>66</v>
      </c>
      <c r="D2" s="7" t="s">
        <v>65</v>
      </c>
      <c r="E2" s="7" t="s">
        <v>66</v>
      </c>
      <c r="F2" s="7" t="s">
        <v>65</v>
      </c>
      <c r="G2" s="7" t="s">
        <v>66</v>
      </c>
    </row>
    <row r="3" spans="1:7" ht="15" x14ac:dyDescent="0.3">
      <c r="A3" s="8" t="s">
        <v>52</v>
      </c>
      <c r="B3" s="4">
        <v>2</v>
      </c>
      <c r="C3" s="9">
        <v>5.2631578947368418E-2</v>
      </c>
      <c r="D3" s="4">
        <v>4</v>
      </c>
      <c r="E3" s="9">
        <v>0.10526315789473684</v>
      </c>
      <c r="F3" s="4">
        <v>32</v>
      </c>
      <c r="G3" s="9">
        <v>0.84210526315789469</v>
      </c>
    </row>
    <row r="4" spans="1:7" ht="15" x14ac:dyDescent="0.3">
      <c r="A4" s="8" t="s">
        <v>53</v>
      </c>
      <c r="B4" s="4">
        <v>2</v>
      </c>
      <c r="C4" s="9">
        <v>5.2631578947368418E-2</v>
      </c>
      <c r="D4" s="10">
        <v>7</v>
      </c>
      <c r="E4" s="9">
        <v>0.18421052631578946</v>
      </c>
      <c r="F4" s="4">
        <v>29</v>
      </c>
      <c r="G4" s="9">
        <v>0.76315789473684215</v>
      </c>
    </row>
    <row r="5" spans="1:7" ht="15" x14ac:dyDescent="0.3">
      <c r="A5" s="8" t="s">
        <v>54</v>
      </c>
      <c r="B5" s="4">
        <v>2</v>
      </c>
      <c r="C5" s="9">
        <v>5.2631578947368418E-2</v>
      </c>
      <c r="D5" s="4">
        <v>6</v>
      </c>
      <c r="E5" s="9">
        <v>0.15789473684210525</v>
      </c>
      <c r="F5" s="4">
        <v>30</v>
      </c>
      <c r="G5" s="9">
        <v>0.78947368421052633</v>
      </c>
    </row>
    <row r="6" spans="1:7" ht="15.6" x14ac:dyDescent="0.3">
      <c r="A6" s="6" t="s">
        <v>9</v>
      </c>
      <c r="B6" s="7"/>
      <c r="C6" s="11"/>
      <c r="D6" s="7"/>
      <c r="E6" s="11"/>
      <c r="F6" s="7"/>
      <c r="G6" s="11"/>
    </row>
    <row r="7" spans="1:7" ht="15.6" x14ac:dyDescent="0.3">
      <c r="A7" s="12" t="s">
        <v>10</v>
      </c>
      <c r="B7" s="4">
        <v>5</v>
      </c>
      <c r="C7" s="9">
        <v>0.13157894736842105</v>
      </c>
      <c r="D7" s="4">
        <v>5</v>
      </c>
      <c r="E7" s="9">
        <v>0.13157894736842105</v>
      </c>
      <c r="F7" s="4">
        <v>28</v>
      </c>
      <c r="G7" s="9">
        <v>0.73684210526315785</v>
      </c>
    </row>
    <row r="8" spans="1:7" ht="15.6" x14ac:dyDescent="0.3">
      <c r="A8" s="12" t="s">
        <v>11</v>
      </c>
      <c r="B8" s="4">
        <v>4</v>
      </c>
      <c r="C8" s="9">
        <v>0.10526315789473684</v>
      </c>
      <c r="D8" s="4">
        <v>8</v>
      </c>
      <c r="E8" s="9">
        <v>0.21052631578947367</v>
      </c>
      <c r="F8" s="4">
        <v>26</v>
      </c>
      <c r="G8" s="9">
        <v>0.68421052631578949</v>
      </c>
    </row>
    <row r="9" spans="1:7" ht="15.6" x14ac:dyDescent="0.3">
      <c r="A9" s="12" t="s">
        <v>12</v>
      </c>
      <c r="B9" s="4">
        <v>6</v>
      </c>
      <c r="C9" s="9">
        <v>0.18181818181818182</v>
      </c>
      <c r="D9" s="4">
        <v>12</v>
      </c>
      <c r="E9" s="9">
        <v>0.36363636363636365</v>
      </c>
      <c r="F9" s="4">
        <v>15</v>
      </c>
      <c r="G9" s="9">
        <v>0.45454545454545453</v>
      </c>
    </row>
    <row r="10" spans="1:7" ht="15.6" x14ac:dyDescent="0.3">
      <c r="A10" s="6" t="s">
        <v>13</v>
      </c>
      <c r="B10" s="7"/>
      <c r="C10" s="11"/>
      <c r="D10" s="7"/>
      <c r="E10" s="11"/>
      <c r="F10" s="7"/>
      <c r="G10" s="11"/>
    </row>
    <row r="11" spans="1:7" ht="15.6" x14ac:dyDescent="0.3">
      <c r="A11" s="12" t="s">
        <v>14</v>
      </c>
      <c r="B11" s="4">
        <v>5</v>
      </c>
      <c r="C11" s="9">
        <v>0.13157894736842105</v>
      </c>
      <c r="D11" s="4">
        <v>5</v>
      </c>
      <c r="E11" s="9">
        <v>0.13157894736842105</v>
      </c>
      <c r="F11" s="4">
        <v>28</v>
      </c>
      <c r="G11" s="9">
        <v>0.73684210526315785</v>
      </c>
    </row>
    <row r="12" spans="1:7" ht="15.6" x14ac:dyDescent="0.3">
      <c r="A12" s="12" t="s">
        <v>15</v>
      </c>
      <c r="B12" s="4">
        <v>4</v>
      </c>
      <c r="C12" s="9">
        <v>0.10810810810810811</v>
      </c>
      <c r="D12" s="4">
        <v>5</v>
      </c>
      <c r="E12" s="9">
        <v>0.13513513513513514</v>
      </c>
      <c r="F12" s="4">
        <v>28</v>
      </c>
      <c r="G12" s="9">
        <v>0.7567567567567568</v>
      </c>
    </row>
    <row r="13" spans="1:7" ht="15.6" x14ac:dyDescent="0.3">
      <c r="A13" s="12" t="s">
        <v>16</v>
      </c>
      <c r="B13" s="4">
        <v>5</v>
      </c>
      <c r="C13" s="9">
        <v>0.15625</v>
      </c>
      <c r="D13" s="4">
        <v>14</v>
      </c>
      <c r="E13" s="9">
        <v>0.4375</v>
      </c>
      <c r="F13" s="4">
        <v>13</v>
      </c>
      <c r="G13" s="9">
        <v>0.40625</v>
      </c>
    </row>
    <row r="14" spans="1:7" ht="15.6" x14ac:dyDescent="0.3">
      <c r="A14" s="12" t="s">
        <v>17</v>
      </c>
      <c r="B14" s="4">
        <v>4</v>
      </c>
      <c r="C14" s="9">
        <v>0.1111111111111111</v>
      </c>
      <c r="D14" s="4">
        <v>7</v>
      </c>
      <c r="E14" s="9">
        <v>0.19444444444444445</v>
      </c>
      <c r="F14" s="4">
        <v>25</v>
      </c>
      <c r="G14" s="9">
        <v>0.69444444444444442</v>
      </c>
    </row>
    <row r="15" spans="1:7" ht="15.6" x14ac:dyDescent="0.3">
      <c r="A15" s="12" t="s">
        <v>18</v>
      </c>
      <c r="B15" s="4">
        <v>6</v>
      </c>
      <c r="C15" s="9">
        <v>0.17647058823529413</v>
      </c>
      <c r="D15" s="4">
        <v>8</v>
      </c>
      <c r="E15" s="9">
        <v>0.23529411764705882</v>
      </c>
      <c r="F15" s="4">
        <v>20</v>
      </c>
      <c r="G15" s="9">
        <v>0.58823529411764708</v>
      </c>
    </row>
    <row r="16" spans="1:7" ht="15.6" x14ac:dyDescent="0.3">
      <c r="A16" s="6" t="s">
        <v>19</v>
      </c>
      <c r="B16" s="7"/>
      <c r="C16" s="11"/>
      <c r="D16" s="7"/>
      <c r="E16" s="11"/>
      <c r="F16" s="7"/>
      <c r="G16" s="11"/>
    </row>
    <row r="17" spans="1:7" ht="15.6" x14ac:dyDescent="0.3">
      <c r="A17" s="12" t="s">
        <v>20</v>
      </c>
      <c r="B17" s="4">
        <v>2</v>
      </c>
      <c r="C17" s="9">
        <v>5.2631578947368418E-2</v>
      </c>
      <c r="D17" s="4">
        <v>7</v>
      </c>
      <c r="E17" s="9">
        <v>0.18421052631578946</v>
      </c>
      <c r="F17" s="4">
        <v>29</v>
      </c>
      <c r="G17" s="9">
        <v>0.76315789473684215</v>
      </c>
    </row>
    <row r="18" spans="1:7" ht="15.6" x14ac:dyDescent="0.3">
      <c r="A18" s="12" t="s">
        <v>21</v>
      </c>
      <c r="B18" s="4">
        <v>2</v>
      </c>
      <c r="C18" s="9">
        <v>5.2631578947368418E-2</v>
      </c>
      <c r="D18" s="4">
        <v>7</v>
      </c>
      <c r="E18" s="9">
        <v>0.18421052631578946</v>
      </c>
      <c r="F18" s="4">
        <v>29</v>
      </c>
      <c r="G18" s="9">
        <v>0.76315789473684215</v>
      </c>
    </row>
    <row r="19" spans="1:7" ht="15.6" x14ac:dyDescent="0.3">
      <c r="A19" s="6" t="s">
        <v>22</v>
      </c>
      <c r="B19" s="7"/>
      <c r="C19" s="11"/>
      <c r="D19" s="7"/>
      <c r="E19" s="11"/>
      <c r="F19" s="7"/>
      <c r="G19" s="11"/>
    </row>
    <row r="20" spans="1:7" ht="15" x14ac:dyDescent="0.3">
      <c r="A20" s="8" t="s">
        <v>55</v>
      </c>
      <c r="B20" s="4">
        <v>3</v>
      </c>
      <c r="C20" s="9">
        <v>8.3333333333333329E-2</v>
      </c>
      <c r="D20" s="4">
        <v>10</v>
      </c>
      <c r="E20" s="9">
        <v>0.27777777777777779</v>
      </c>
      <c r="F20" s="4">
        <v>23</v>
      </c>
      <c r="G20" s="9">
        <v>0.63888888888888884</v>
      </c>
    </row>
    <row r="21" spans="1:7" ht="15" x14ac:dyDescent="0.3">
      <c r="A21" s="8" t="s">
        <v>56</v>
      </c>
      <c r="B21" s="4">
        <v>5</v>
      </c>
      <c r="C21" s="9">
        <v>0.1388888888888889</v>
      </c>
      <c r="D21" s="4">
        <v>10</v>
      </c>
      <c r="E21" s="9">
        <v>0.27777777777777779</v>
      </c>
      <c r="F21" s="4">
        <v>21</v>
      </c>
      <c r="G21" s="9">
        <v>0.58333333333333337</v>
      </c>
    </row>
    <row r="22" spans="1:7" ht="15.6" x14ac:dyDescent="0.3">
      <c r="A22" s="6" t="s">
        <v>23</v>
      </c>
      <c r="B22" s="7"/>
      <c r="C22" s="11"/>
      <c r="D22" s="7"/>
      <c r="E22" s="11"/>
      <c r="F22" s="7"/>
      <c r="G22" s="11"/>
    </row>
    <row r="23" spans="1:7" ht="15" x14ac:dyDescent="0.3">
      <c r="A23" s="8" t="s">
        <v>57</v>
      </c>
      <c r="B23" s="4">
        <v>1</v>
      </c>
      <c r="C23" s="9">
        <v>2.7027027027027029E-2</v>
      </c>
      <c r="D23" s="4">
        <v>11</v>
      </c>
      <c r="E23" s="9">
        <v>0.29729729729729731</v>
      </c>
      <c r="F23" s="4">
        <v>25</v>
      </c>
      <c r="G23" s="9">
        <v>0.67567567567567566</v>
      </c>
    </row>
    <row r="24" spans="1:7" ht="15" x14ac:dyDescent="0.3">
      <c r="A24" s="8" t="s">
        <v>58</v>
      </c>
      <c r="B24" s="4">
        <v>4</v>
      </c>
      <c r="C24" s="9">
        <v>0.10526315789473684</v>
      </c>
      <c r="D24" s="4">
        <v>7</v>
      </c>
      <c r="E24" s="9">
        <v>0.18421052631578946</v>
      </c>
      <c r="F24" s="4">
        <v>27</v>
      </c>
      <c r="G24" s="9">
        <v>0.71052631578947367</v>
      </c>
    </row>
    <row r="25" spans="1:7" ht="15" x14ac:dyDescent="0.3">
      <c r="A25" s="8" t="s">
        <v>59</v>
      </c>
      <c r="B25" s="4">
        <v>2</v>
      </c>
      <c r="C25" s="9">
        <v>5.2631578947368418E-2</v>
      </c>
      <c r="D25" s="4">
        <v>10</v>
      </c>
      <c r="E25" s="9">
        <v>0.26315789473684209</v>
      </c>
      <c r="F25" s="4">
        <v>26</v>
      </c>
      <c r="G25" s="9">
        <v>0.68421052631578949</v>
      </c>
    </row>
    <row r="26" spans="1:7" ht="15.6" x14ac:dyDescent="0.3">
      <c r="A26" s="6" t="s">
        <v>24</v>
      </c>
      <c r="B26" s="7"/>
      <c r="C26" s="11"/>
      <c r="D26" s="7"/>
      <c r="E26" s="11"/>
      <c r="F26" s="7"/>
      <c r="G26" s="11"/>
    </row>
    <row r="27" spans="1:7" ht="15" x14ac:dyDescent="0.3">
      <c r="A27" s="12" t="s">
        <v>25</v>
      </c>
      <c r="B27" s="4">
        <v>5</v>
      </c>
      <c r="C27" s="9">
        <v>0.13157894736842105</v>
      </c>
      <c r="D27" s="4">
        <v>6</v>
      </c>
      <c r="E27" s="9">
        <v>0.15789473684210525</v>
      </c>
      <c r="F27" s="4">
        <v>27</v>
      </c>
      <c r="G27" s="9">
        <v>0.71052631578947367</v>
      </c>
    </row>
    <row r="28" spans="1:7" ht="15" x14ac:dyDescent="0.3">
      <c r="A28" s="12" t="s">
        <v>26</v>
      </c>
      <c r="B28" s="4">
        <v>3</v>
      </c>
      <c r="C28" s="9">
        <v>7.8947368421052627E-2</v>
      </c>
      <c r="D28" s="4">
        <v>8</v>
      </c>
      <c r="E28" s="9">
        <v>0.21052631578947367</v>
      </c>
      <c r="F28" s="4">
        <v>27</v>
      </c>
      <c r="G28" s="9">
        <v>0.71052631578947367</v>
      </c>
    </row>
    <row r="29" spans="1:7" ht="15" x14ac:dyDescent="0.3">
      <c r="A29" s="12" t="s">
        <v>27</v>
      </c>
      <c r="B29" s="4">
        <v>3</v>
      </c>
      <c r="C29" s="9">
        <v>7.8947368421052627E-2</v>
      </c>
      <c r="D29" s="4">
        <v>6</v>
      </c>
      <c r="E29" s="9">
        <v>0.15789473684210525</v>
      </c>
      <c r="F29" s="4">
        <v>29</v>
      </c>
      <c r="G29" s="9">
        <v>0.76315789473684215</v>
      </c>
    </row>
    <row r="30" spans="1:7" ht="15.6" x14ac:dyDescent="0.3">
      <c r="A30" s="6" t="s">
        <v>28</v>
      </c>
      <c r="B30" s="7"/>
      <c r="C30" s="11"/>
      <c r="D30" s="7"/>
      <c r="E30" s="11"/>
      <c r="F30" s="7"/>
      <c r="G30" s="11"/>
    </row>
    <row r="31" spans="1:7" ht="15" x14ac:dyDescent="0.3">
      <c r="A31" s="8" t="s">
        <v>60</v>
      </c>
      <c r="B31" s="4">
        <v>1</v>
      </c>
      <c r="C31" s="9">
        <v>2.6315789473684209E-2</v>
      </c>
      <c r="D31" s="4">
        <v>0</v>
      </c>
      <c r="E31" s="9">
        <v>0</v>
      </c>
      <c r="F31" s="4">
        <v>37</v>
      </c>
      <c r="G31" s="9">
        <v>0.97368421052631582</v>
      </c>
    </row>
    <row r="32" spans="1:7" ht="15" x14ac:dyDescent="0.3">
      <c r="A32" s="8" t="s">
        <v>61</v>
      </c>
      <c r="B32" s="4">
        <v>1</v>
      </c>
      <c r="C32" s="9">
        <v>2.6315789473684209E-2</v>
      </c>
      <c r="D32" s="4">
        <v>0</v>
      </c>
      <c r="E32" s="9">
        <v>0</v>
      </c>
      <c r="F32" s="4">
        <v>37</v>
      </c>
      <c r="G32" s="9">
        <v>0.97368421052631582</v>
      </c>
    </row>
    <row r="33" spans="1:54" ht="15.6" x14ac:dyDescent="0.3">
      <c r="A33" s="6" t="s">
        <v>29</v>
      </c>
      <c r="B33" s="7"/>
      <c r="C33" s="11"/>
      <c r="D33" s="7"/>
      <c r="E33" s="11"/>
      <c r="F33" s="7"/>
      <c r="G33" s="11"/>
    </row>
    <row r="34" spans="1:54" ht="15" x14ac:dyDescent="0.3">
      <c r="A34" s="8" t="s">
        <v>62</v>
      </c>
      <c r="B34" s="4">
        <v>1</v>
      </c>
      <c r="C34" s="9">
        <v>2.7027027027027029E-2</v>
      </c>
      <c r="D34" s="4">
        <v>2</v>
      </c>
      <c r="E34" s="9">
        <v>5.4054054054054057E-2</v>
      </c>
      <c r="F34" s="4">
        <v>34</v>
      </c>
      <c r="G34" s="9">
        <v>0.91891891891891897</v>
      </c>
    </row>
    <row r="35" spans="1:54" ht="15" x14ac:dyDescent="0.3">
      <c r="A35" s="8" t="s">
        <v>63</v>
      </c>
      <c r="B35" s="4">
        <v>2</v>
      </c>
      <c r="C35" s="9">
        <v>5.2631578947368418E-2</v>
      </c>
      <c r="D35" s="4">
        <v>3</v>
      </c>
      <c r="E35" s="9">
        <v>7.8947368421052627E-2</v>
      </c>
      <c r="F35" s="4">
        <v>33</v>
      </c>
      <c r="G35" s="9">
        <v>0.86842105263157898</v>
      </c>
    </row>
    <row r="36" spans="1:54" ht="30" x14ac:dyDescent="0.3">
      <c r="A36" s="13" t="s">
        <v>64</v>
      </c>
      <c r="B36" s="4">
        <v>2</v>
      </c>
      <c r="C36" s="9">
        <v>5.2631578947368418E-2</v>
      </c>
      <c r="D36" s="4">
        <v>3</v>
      </c>
      <c r="E36" s="9">
        <v>7.8947368421052627E-2</v>
      </c>
      <c r="F36" s="4">
        <v>33</v>
      </c>
      <c r="G36" s="9">
        <v>0.86842105263157898</v>
      </c>
    </row>
    <row r="37" spans="1:54" ht="15.6" x14ac:dyDescent="0.3">
      <c r="A37" s="6" t="s">
        <v>30</v>
      </c>
      <c r="B37" s="7"/>
      <c r="C37" s="11"/>
      <c r="D37" s="7"/>
      <c r="E37" s="11"/>
      <c r="F37" s="7"/>
      <c r="G37" s="11"/>
    </row>
    <row r="38" spans="1:54" ht="15" x14ac:dyDescent="0.3">
      <c r="A38" s="12" t="s">
        <v>31</v>
      </c>
      <c r="B38" s="4">
        <v>0</v>
      </c>
      <c r="C38" s="9">
        <v>0</v>
      </c>
      <c r="D38" s="4">
        <v>4</v>
      </c>
      <c r="E38" s="9">
        <v>0.10526315789473684</v>
      </c>
      <c r="F38" s="4">
        <v>34</v>
      </c>
      <c r="G38" s="9">
        <v>0.89473684210526316</v>
      </c>
    </row>
    <row r="39" spans="1:54" ht="15" x14ac:dyDescent="0.3">
      <c r="A39" s="12" t="s">
        <v>32</v>
      </c>
      <c r="B39" s="4">
        <v>0</v>
      </c>
      <c r="C39" s="9">
        <v>0</v>
      </c>
      <c r="D39" s="4">
        <v>2</v>
      </c>
      <c r="E39" s="9">
        <v>5.2631578947368418E-2</v>
      </c>
      <c r="F39" s="4">
        <v>36</v>
      </c>
      <c r="G39" s="9">
        <v>0.94736842105263153</v>
      </c>
    </row>
    <row r="40" spans="1:54" ht="15" x14ac:dyDescent="0.3">
      <c r="A40" s="12" t="s">
        <v>33</v>
      </c>
      <c r="B40" s="4">
        <v>1</v>
      </c>
      <c r="C40" s="9">
        <v>2.6315789473684209E-2</v>
      </c>
      <c r="D40" s="4">
        <v>5</v>
      </c>
      <c r="E40" s="9">
        <v>0.13157894736842105</v>
      </c>
      <c r="F40" s="4">
        <v>32</v>
      </c>
      <c r="G40" s="9">
        <v>0.84210526315789469</v>
      </c>
    </row>
    <row r="48" spans="1:54" x14ac:dyDescent="0.3">
      <c r="A48" s="28" t="s">
        <v>0</v>
      </c>
      <c r="B48" s="28">
        <v>1</v>
      </c>
      <c r="C48" s="28">
        <v>2</v>
      </c>
      <c r="D48" s="28">
        <v>3</v>
      </c>
      <c r="E48" s="28">
        <v>4</v>
      </c>
      <c r="F48" s="28">
        <v>5</v>
      </c>
      <c r="G48" s="28">
        <v>6</v>
      </c>
      <c r="H48" s="28">
        <v>7</v>
      </c>
      <c r="I48" s="28">
        <v>8</v>
      </c>
      <c r="J48" s="28">
        <v>9</v>
      </c>
      <c r="K48" s="28">
        <v>10</v>
      </c>
      <c r="L48" s="28">
        <v>11</v>
      </c>
      <c r="M48" s="28">
        <v>12</v>
      </c>
      <c r="N48" s="28">
        <v>13</v>
      </c>
      <c r="O48" s="28">
        <v>14</v>
      </c>
      <c r="P48" s="28">
        <v>15</v>
      </c>
      <c r="Q48" s="29">
        <v>16</v>
      </c>
      <c r="R48" s="28">
        <v>17</v>
      </c>
      <c r="S48" s="28">
        <v>18</v>
      </c>
      <c r="T48" s="28">
        <v>19</v>
      </c>
      <c r="U48" s="28">
        <v>20</v>
      </c>
      <c r="V48" s="28">
        <v>21</v>
      </c>
      <c r="W48" s="28">
        <v>22</v>
      </c>
      <c r="X48" s="28">
        <v>23</v>
      </c>
      <c r="Y48" s="28">
        <v>24</v>
      </c>
      <c r="Z48" s="28">
        <v>25</v>
      </c>
      <c r="AA48" s="28">
        <v>26</v>
      </c>
      <c r="AB48" s="28">
        <v>27</v>
      </c>
      <c r="AC48" s="28">
        <v>28</v>
      </c>
      <c r="AD48" s="28">
        <v>29</v>
      </c>
      <c r="AE48" s="28">
        <v>30</v>
      </c>
      <c r="AF48" s="29">
        <v>31</v>
      </c>
      <c r="AG48" s="28">
        <v>32</v>
      </c>
      <c r="AH48" s="28">
        <v>33</v>
      </c>
      <c r="AI48" s="28">
        <v>34</v>
      </c>
      <c r="AJ48" s="28">
        <v>35</v>
      </c>
      <c r="AK48" s="28">
        <v>36</v>
      </c>
      <c r="AL48" s="28">
        <v>37</v>
      </c>
      <c r="AM48" s="28">
        <v>38</v>
      </c>
      <c r="AN48" s="28">
        <v>39</v>
      </c>
      <c r="AO48" s="29">
        <v>40</v>
      </c>
      <c r="AP48" s="29">
        <v>41</v>
      </c>
      <c r="AQ48" s="29">
        <v>42</v>
      </c>
      <c r="AR48" s="29">
        <v>43</v>
      </c>
      <c r="AS48" s="28">
        <v>44</v>
      </c>
      <c r="AT48" s="28">
        <v>45</v>
      </c>
      <c r="AU48" s="28">
        <v>46</v>
      </c>
      <c r="AV48" s="29">
        <v>47</v>
      </c>
      <c r="AW48" s="28">
        <v>48</v>
      </c>
      <c r="AX48" s="29">
        <v>49</v>
      </c>
      <c r="AY48" s="28">
        <v>50</v>
      </c>
      <c r="AZ48" s="28">
        <v>51</v>
      </c>
      <c r="BA48" s="28">
        <v>52</v>
      </c>
      <c r="BB48" s="23" t="s">
        <v>131</v>
      </c>
    </row>
    <row r="49" spans="1:56" x14ac:dyDescent="0.3">
      <c r="A49" s="30" t="s">
        <v>1</v>
      </c>
      <c r="B49" s="30">
        <v>48</v>
      </c>
      <c r="C49" s="30">
        <v>85</v>
      </c>
      <c r="D49" s="30">
        <v>90</v>
      </c>
      <c r="E49" s="30">
        <v>98</v>
      </c>
      <c r="F49" s="30">
        <v>95</v>
      </c>
      <c r="G49" s="30">
        <v>87</v>
      </c>
      <c r="H49" s="30">
        <v>83</v>
      </c>
      <c r="I49" s="30">
        <v>91</v>
      </c>
      <c r="J49" s="30">
        <v>95</v>
      </c>
      <c r="K49" s="30">
        <v>89</v>
      </c>
      <c r="L49" s="30">
        <v>78</v>
      </c>
      <c r="M49" s="30">
        <v>84</v>
      </c>
      <c r="N49" s="30">
        <v>91</v>
      </c>
      <c r="O49" s="30">
        <v>83</v>
      </c>
      <c r="P49" s="30">
        <v>82</v>
      </c>
      <c r="Q49" s="30">
        <v>92</v>
      </c>
      <c r="R49" s="30">
        <v>80</v>
      </c>
      <c r="S49" s="30">
        <v>90</v>
      </c>
      <c r="T49" s="30">
        <v>82</v>
      </c>
      <c r="U49" s="30">
        <v>88</v>
      </c>
      <c r="V49" s="30">
        <v>76</v>
      </c>
      <c r="W49" s="30">
        <v>91</v>
      </c>
      <c r="X49" s="30">
        <v>87</v>
      </c>
      <c r="Y49" s="30">
        <v>85</v>
      </c>
      <c r="Z49" s="30">
        <v>86</v>
      </c>
      <c r="AA49" s="30">
        <v>85</v>
      </c>
      <c r="AB49" s="30">
        <v>86</v>
      </c>
      <c r="AC49" s="30">
        <v>98</v>
      </c>
      <c r="AD49" s="30">
        <v>86</v>
      </c>
      <c r="AE49" s="30">
        <v>90</v>
      </c>
      <c r="AF49" s="30">
        <v>92</v>
      </c>
      <c r="AG49" s="30">
        <v>94</v>
      </c>
      <c r="AH49" s="30">
        <v>88</v>
      </c>
      <c r="AI49" s="30"/>
      <c r="AJ49" s="30">
        <v>88</v>
      </c>
      <c r="AK49" s="30">
        <v>93</v>
      </c>
      <c r="AL49" s="30">
        <v>90</v>
      </c>
      <c r="AM49" s="30">
        <v>77</v>
      </c>
      <c r="AN49" s="30">
        <v>88</v>
      </c>
      <c r="AO49" s="30">
        <v>93</v>
      </c>
      <c r="AP49" s="30">
        <v>75</v>
      </c>
      <c r="AQ49" s="30">
        <v>90</v>
      </c>
      <c r="AR49" s="30">
        <v>93</v>
      </c>
      <c r="AS49" s="30">
        <v>91</v>
      </c>
      <c r="AT49" s="30">
        <v>91</v>
      </c>
      <c r="AU49" s="30">
        <v>94</v>
      </c>
      <c r="AV49" s="30">
        <v>91</v>
      </c>
      <c r="AW49" s="30">
        <v>89</v>
      </c>
      <c r="AX49" s="30">
        <v>90</v>
      </c>
      <c r="AY49" s="30">
        <v>84</v>
      </c>
      <c r="AZ49" s="30">
        <v>89</v>
      </c>
      <c r="BA49" s="30">
        <v>95</v>
      </c>
      <c r="BB49" s="24">
        <f>AVERAGE(B49:BA49)</f>
        <v>87.372549019607845</v>
      </c>
    </row>
    <row r="50" spans="1:56" x14ac:dyDescent="0.3">
      <c r="A50" s="30" t="s">
        <v>2</v>
      </c>
      <c r="B50" s="30" t="s">
        <v>3</v>
      </c>
      <c r="C50" s="30" t="s">
        <v>4</v>
      </c>
      <c r="D50" s="30" t="s">
        <v>4</v>
      </c>
      <c r="E50" s="30" t="s">
        <v>3</v>
      </c>
      <c r="F50" s="30" t="s">
        <v>4</v>
      </c>
      <c r="G50" s="30" t="s">
        <v>4</v>
      </c>
      <c r="H50" s="30" t="s">
        <v>4</v>
      </c>
      <c r="I50" s="30" t="s">
        <v>3</v>
      </c>
      <c r="J50" s="30" t="s">
        <v>4</v>
      </c>
      <c r="K50" s="30" t="s">
        <v>4</v>
      </c>
      <c r="L50" s="30" t="s">
        <v>3</v>
      </c>
      <c r="M50" s="30" t="s">
        <v>4</v>
      </c>
      <c r="N50" s="30" t="s">
        <v>4</v>
      </c>
      <c r="O50" s="30" t="s">
        <v>3</v>
      </c>
      <c r="P50" s="30" t="s">
        <v>3</v>
      </c>
      <c r="Q50" s="30" t="s">
        <v>3</v>
      </c>
      <c r="R50" s="30" t="s">
        <v>3</v>
      </c>
      <c r="S50" s="30" t="s">
        <v>3</v>
      </c>
      <c r="T50" s="30" t="s">
        <v>4</v>
      </c>
      <c r="U50" s="30" t="s">
        <v>4</v>
      </c>
      <c r="V50" s="30" t="s">
        <v>3</v>
      </c>
      <c r="W50" s="30" t="s">
        <v>4</v>
      </c>
      <c r="X50" s="30" t="s">
        <v>4</v>
      </c>
      <c r="Y50" s="30" t="s">
        <v>3</v>
      </c>
      <c r="Z50" s="30" t="s">
        <v>3</v>
      </c>
      <c r="AA50" s="30" t="s">
        <v>3</v>
      </c>
      <c r="AB50" s="30" t="s">
        <v>3</v>
      </c>
      <c r="AC50" s="30" t="s">
        <v>3</v>
      </c>
      <c r="AD50" s="30" t="s">
        <v>4</v>
      </c>
      <c r="AE50" s="30" t="s">
        <v>4</v>
      </c>
      <c r="AF50" s="30" t="s">
        <v>4</v>
      </c>
      <c r="AG50" s="30" t="s">
        <v>4</v>
      </c>
      <c r="AH50" s="30" t="s">
        <v>3</v>
      </c>
      <c r="AI50" s="30"/>
      <c r="AJ50" s="30" t="s">
        <v>3</v>
      </c>
      <c r="AK50" s="30" t="s">
        <v>3</v>
      </c>
      <c r="AL50" s="30" t="s">
        <v>4</v>
      </c>
      <c r="AM50" s="30" t="s">
        <v>4</v>
      </c>
      <c r="AN50" s="30" t="s">
        <v>4</v>
      </c>
      <c r="AO50" s="30" t="s">
        <v>3</v>
      </c>
      <c r="AP50" s="30" t="s">
        <v>3</v>
      </c>
      <c r="AQ50" s="30" t="s">
        <v>4</v>
      </c>
      <c r="AR50" s="30" t="s">
        <v>3</v>
      </c>
      <c r="AS50" s="30" t="s">
        <v>4</v>
      </c>
      <c r="AT50" s="30" t="s">
        <v>3</v>
      </c>
      <c r="AU50" s="30" t="s">
        <v>4</v>
      </c>
      <c r="AV50" s="30" t="s">
        <v>3</v>
      </c>
      <c r="AW50" s="30" t="s">
        <v>4</v>
      </c>
      <c r="AX50" s="30" t="s">
        <v>4</v>
      </c>
      <c r="AY50" s="30" t="s">
        <v>3</v>
      </c>
      <c r="AZ50" s="30" t="s">
        <v>4</v>
      </c>
      <c r="BA50" s="30" t="s">
        <v>3</v>
      </c>
    </row>
    <row r="51" spans="1:56" x14ac:dyDescent="0.3">
      <c r="A51" s="31" t="s">
        <v>34</v>
      </c>
      <c r="B51" s="31">
        <v>44606</v>
      </c>
      <c r="C51" s="31">
        <v>44760</v>
      </c>
      <c r="D51" s="31">
        <v>44804</v>
      </c>
      <c r="E51" s="31">
        <v>44816</v>
      </c>
      <c r="F51" s="31">
        <v>45098</v>
      </c>
      <c r="G51" s="31">
        <v>45196</v>
      </c>
      <c r="H51" s="31">
        <v>44854</v>
      </c>
      <c r="I51" s="31">
        <v>45307</v>
      </c>
      <c r="J51" s="31">
        <v>44798</v>
      </c>
      <c r="K51" s="31">
        <v>44853</v>
      </c>
      <c r="L51" s="31">
        <v>44867</v>
      </c>
      <c r="M51" s="31">
        <v>45181</v>
      </c>
      <c r="N51" s="31">
        <v>44811</v>
      </c>
      <c r="O51" s="31">
        <v>44985</v>
      </c>
      <c r="P51" s="31">
        <v>44823</v>
      </c>
      <c r="Q51" s="31">
        <v>44362</v>
      </c>
      <c r="R51" s="31">
        <v>44698</v>
      </c>
      <c r="S51" s="31">
        <v>45012</v>
      </c>
      <c r="T51" s="31">
        <v>45411</v>
      </c>
      <c r="U51" s="31">
        <v>45461</v>
      </c>
      <c r="V51" s="31">
        <v>44605</v>
      </c>
      <c r="W51" s="31">
        <v>44985</v>
      </c>
      <c r="X51" s="31">
        <v>44914</v>
      </c>
      <c r="Y51" s="31">
        <v>45257</v>
      </c>
      <c r="Z51" s="31">
        <v>45260</v>
      </c>
      <c r="AA51" s="31">
        <v>45429</v>
      </c>
      <c r="AB51" s="31">
        <v>45553</v>
      </c>
      <c r="AC51" s="31">
        <v>45098</v>
      </c>
      <c r="AD51" s="31">
        <v>44811</v>
      </c>
      <c r="AE51" s="31">
        <v>45436</v>
      </c>
      <c r="AF51" s="31">
        <v>45190</v>
      </c>
      <c r="AG51" s="31">
        <v>44761</v>
      </c>
      <c r="AH51" s="31">
        <v>45300</v>
      </c>
      <c r="AI51" s="31">
        <v>45607</v>
      </c>
      <c r="AJ51" s="31">
        <v>44760</v>
      </c>
      <c r="AK51" s="31">
        <v>44986</v>
      </c>
      <c r="AL51" s="31">
        <v>45041</v>
      </c>
      <c r="AM51" s="31">
        <v>45182</v>
      </c>
      <c r="AN51" s="31">
        <v>44360</v>
      </c>
      <c r="AO51" s="31">
        <v>45152</v>
      </c>
      <c r="AP51" s="31">
        <v>45460</v>
      </c>
      <c r="AQ51" s="31">
        <v>45257</v>
      </c>
      <c r="AR51" s="31">
        <v>44997</v>
      </c>
      <c r="AS51" s="31">
        <v>45254</v>
      </c>
      <c r="AT51" s="31">
        <v>45477</v>
      </c>
      <c r="AU51" s="31">
        <v>45509</v>
      </c>
      <c r="AV51" s="31">
        <v>44904</v>
      </c>
      <c r="AW51" s="31">
        <v>45187</v>
      </c>
      <c r="AX51" s="31">
        <v>44879</v>
      </c>
      <c r="AY51" s="31">
        <v>44659</v>
      </c>
      <c r="AZ51" s="31">
        <v>45264</v>
      </c>
      <c r="BA51" s="31" t="s">
        <v>35</v>
      </c>
    </row>
    <row r="52" spans="1:56" x14ac:dyDescent="0.3">
      <c r="A52" s="32" t="s">
        <v>36</v>
      </c>
      <c r="B52" s="33">
        <v>45751</v>
      </c>
      <c r="C52" s="33">
        <v>45751</v>
      </c>
      <c r="D52" s="33">
        <v>45751</v>
      </c>
      <c r="E52" s="33">
        <v>45751</v>
      </c>
      <c r="F52" s="33">
        <v>45751</v>
      </c>
      <c r="G52" s="33">
        <v>45751</v>
      </c>
      <c r="H52" s="33">
        <v>45751</v>
      </c>
      <c r="I52" s="33">
        <v>45751</v>
      </c>
      <c r="J52" s="33">
        <v>45751</v>
      </c>
      <c r="K52" s="33">
        <v>45751</v>
      </c>
      <c r="L52" s="33">
        <v>45751</v>
      </c>
      <c r="M52" s="33">
        <v>45751</v>
      </c>
      <c r="N52" s="33">
        <v>45751</v>
      </c>
      <c r="O52" s="33">
        <v>45751</v>
      </c>
      <c r="P52" s="33">
        <v>45751</v>
      </c>
      <c r="Q52" s="33">
        <v>45751</v>
      </c>
      <c r="R52" s="33">
        <v>45751</v>
      </c>
      <c r="S52" s="33">
        <v>45751</v>
      </c>
      <c r="T52" s="33">
        <v>45751</v>
      </c>
      <c r="U52" s="33">
        <v>45751</v>
      </c>
      <c r="V52" s="33">
        <v>45751</v>
      </c>
      <c r="W52" s="33">
        <v>45751</v>
      </c>
      <c r="X52" s="33">
        <v>45751</v>
      </c>
      <c r="Y52" s="33">
        <v>45751</v>
      </c>
      <c r="Z52" s="33">
        <v>45751</v>
      </c>
      <c r="AA52" s="33">
        <v>45751</v>
      </c>
      <c r="AB52" s="33">
        <v>45751</v>
      </c>
      <c r="AC52" s="33">
        <v>45751</v>
      </c>
      <c r="AD52" s="33">
        <v>45751</v>
      </c>
      <c r="AE52" s="33">
        <v>45751</v>
      </c>
      <c r="AF52" s="33">
        <v>45751</v>
      </c>
      <c r="AG52" s="33">
        <v>45751</v>
      </c>
      <c r="AH52" s="33">
        <v>45751</v>
      </c>
      <c r="AI52" s="33">
        <v>45751</v>
      </c>
      <c r="AJ52" s="33">
        <v>45751</v>
      </c>
      <c r="AK52" s="33">
        <v>45751</v>
      </c>
      <c r="AL52" s="33">
        <v>45751</v>
      </c>
      <c r="AM52" s="33">
        <v>45751</v>
      </c>
      <c r="AN52" s="33">
        <v>45751</v>
      </c>
      <c r="AO52" s="33">
        <v>45751</v>
      </c>
      <c r="AP52" s="33">
        <v>45751</v>
      </c>
      <c r="AQ52" s="33">
        <v>45751</v>
      </c>
      <c r="AR52" s="33">
        <v>45751</v>
      </c>
      <c r="AS52" s="33">
        <v>45751</v>
      </c>
      <c r="AT52" s="33">
        <v>45751</v>
      </c>
      <c r="AU52" s="33">
        <v>45751</v>
      </c>
      <c r="AV52" s="33">
        <v>45751</v>
      </c>
      <c r="AW52" s="33">
        <v>45751</v>
      </c>
      <c r="AX52" s="33">
        <v>45751</v>
      </c>
      <c r="AY52" s="33">
        <v>45751</v>
      </c>
      <c r="AZ52" s="33">
        <v>45751</v>
      </c>
      <c r="BA52" s="33">
        <v>45751</v>
      </c>
    </row>
    <row r="53" spans="1:56" x14ac:dyDescent="0.3">
      <c r="A53" s="32" t="s">
        <v>37</v>
      </c>
      <c r="B53" s="32">
        <v>14</v>
      </c>
      <c r="C53" s="32">
        <f t="shared" ref="C53:AH53" si="0">DATEDIF(C51,C52,"M")</f>
        <v>32</v>
      </c>
      <c r="D53" s="32">
        <f t="shared" si="0"/>
        <v>31</v>
      </c>
      <c r="E53" s="32">
        <f t="shared" si="0"/>
        <v>30</v>
      </c>
      <c r="F53" s="32">
        <f t="shared" si="0"/>
        <v>21</v>
      </c>
      <c r="G53" s="32">
        <f t="shared" si="0"/>
        <v>18</v>
      </c>
      <c r="H53" s="32">
        <f t="shared" si="0"/>
        <v>29</v>
      </c>
      <c r="I53" s="32">
        <f t="shared" si="0"/>
        <v>14</v>
      </c>
      <c r="J53" s="32">
        <f t="shared" si="0"/>
        <v>31</v>
      </c>
      <c r="K53" s="32">
        <f t="shared" si="0"/>
        <v>29</v>
      </c>
      <c r="L53" s="32">
        <f t="shared" si="0"/>
        <v>29</v>
      </c>
      <c r="M53" s="32">
        <f t="shared" si="0"/>
        <v>18</v>
      </c>
      <c r="N53" s="32">
        <f t="shared" si="0"/>
        <v>30</v>
      </c>
      <c r="O53" s="32">
        <f t="shared" si="0"/>
        <v>25</v>
      </c>
      <c r="P53" s="32">
        <f t="shared" si="0"/>
        <v>30</v>
      </c>
      <c r="Q53" s="32">
        <f t="shared" si="0"/>
        <v>45</v>
      </c>
      <c r="R53" s="32">
        <f t="shared" si="0"/>
        <v>34</v>
      </c>
      <c r="S53" s="32">
        <f t="shared" si="0"/>
        <v>24</v>
      </c>
      <c r="T53" s="32">
        <f t="shared" si="0"/>
        <v>11</v>
      </c>
      <c r="U53" s="32">
        <f t="shared" si="0"/>
        <v>9</v>
      </c>
      <c r="V53" s="32">
        <f t="shared" si="0"/>
        <v>37</v>
      </c>
      <c r="W53" s="32">
        <f t="shared" si="0"/>
        <v>25</v>
      </c>
      <c r="X53" s="32">
        <f t="shared" si="0"/>
        <v>27</v>
      </c>
      <c r="Y53" s="32">
        <f t="shared" si="0"/>
        <v>16</v>
      </c>
      <c r="Z53" s="32">
        <f t="shared" si="0"/>
        <v>16</v>
      </c>
      <c r="AA53" s="32">
        <f t="shared" si="0"/>
        <v>10</v>
      </c>
      <c r="AB53" s="32">
        <f t="shared" si="0"/>
        <v>6</v>
      </c>
      <c r="AC53" s="32">
        <f t="shared" si="0"/>
        <v>21</v>
      </c>
      <c r="AD53" s="32">
        <f t="shared" si="0"/>
        <v>30</v>
      </c>
      <c r="AE53" s="32">
        <f t="shared" si="0"/>
        <v>10</v>
      </c>
      <c r="AF53" s="32">
        <f t="shared" si="0"/>
        <v>18</v>
      </c>
      <c r="AG53" s="32">
        <f t="shared" si="0"/>
        <v>32</v>
      </c>
      <c r="AH53" s="32">
        <f t="shared" si="0"/>
        <v>14</v>
      </c>
      <c r="AI53" s="32">
        <f t="shared" ref="AI53:AZ53" si="1">DATEDIF(AI51,AI52,"M")</f>
        <v>4</v>
      </c>
      <c r="AJ53" s="32">
        <f t="shared" si="1"/>
        <v>32</v>
      </c>
      <c r="AK53" s="32">
        <f t="shared" si="1"/>
        <v>25</v>
      </c>
      <c r="AL53" s="32">
        <f t="shared" si="1"/>
        <v>23</v>
      </c>
      <c r="AM53" s="32">
        <f t="shared" si="1"/>
        <v>18</v>
      </c>
      <c r="AN53" s="32">
        <f t="shared" si="1"/>
        <v>45</v>
      </c>
      <c r="AO53" s="32">
        <f t="shared" si="1"/>
        <v>19</v>
      </c>
      <c r="AP53" s="32">
        <f t="shared" si="1"/>
        <v>9</v>
      </c>
      <c r="AQ53" s="32">
        <f t="shared" si="1"/>
        <v>16</v>
      </c>
      <c r="AR53" s="32">
        <f t="shared" si="1"/>
        <v>24</v>
      </c>
      <c r="AS53" s="32">
        <f t="shared" si="1"/>
        <v>16</v>
      </c>
      <c r="AT53" s="32">
        <f t="shared" si="1"/>
        <v>9</v>
      </c>
      <c r="AU53" s="32">
        <f t="shared" si="1"/>
        <v>7</v>
      </c>
      <c r="AV53" s="32">
        <f t="shared" si="1"/>
        <v>27</v>
      </c>
      <c r="AW53" s="32">
        <f t="shared" si="1"/>
        <v>18</v>
      </c>
      <c r="AX53" s="32">
        <f t="shared" si="1"/>
        <v>28</v>
      </c>
      <c r="AY53" s="32">
        <f t="shared" si="1"/>
        <v>35</v>
      </c>
      <c r="AZ53" s="32">
        <f t="shared" si="1"/>
        <v>16</v>
      </c>
      <c r="BA53" s="32">
        <v>4</v>
      </c>
    </row>
    <row r="54" spans="1:56" x14ac:dyDescent="0.3">
      <c r="A54" s="34" t="s">
        <v>38</v>
      </c>
      <c r="B54" s="34"/>
      <c r="C54" s="31">
        <f t="shared" ref="C54:AH54" si="2">EDATE(C51,-C53)</f>
        <v>43787</v>
      </c>
      <c r="D54" s="31">
        <f t="shared" si="2"/>
        <v>43861</v>
      </c>
      <c r="E54" s="31">
        <f t="shared" si="2"/>
        <v>43902</v>
      </c>
      <c r="F54" s="31">
        <f t="shared" si="2"/>
        <v>44460</v>
      </c>
      <c r="G54" s="31">
        <f t="shared" si="2"/>
        <v>44647</v>
      </c>
      <c r="H54" s="31">
        <f t="shared" si="2"/>
        <v>43971</v>
      </c>
      <c r="I54" s="31">
        <f t="shared" si="2"/>
        <v>44881</v>
      </c>
      <c r="J54" s="31">
        <f t="shared" si="2"/>
        <v>43855</v>
      </c>
      <c r="K54" s="31">
        <f t="shared" si="2"/>
        <v>43970</v>
      </c>
      <c r="L54" s="31">
        <f t="shared" si="2"/>
        <v>43984</v>
      </c>
      <c r="M54" s="31">
        <f t="shared" si="2"/>
        <v>44632</v>
      </c>
      <c r="N54" s="31">
        <f t="shared" si="2"/>
        <v>43897</v>
      </c>
      <c r="O54" s="31">
        <f t="shared" si="2"/>
        <v>44224</v>
      </c>
      <c r="P54" s="31">
        <f t="shared" si="2"/>
        <v>43909</v>
      </c>
      <c r="Q54" s="31">
        <f t="shared" si="2"/>
        <v>42993</v>
      </c>
      <c r="R54" s="31">
        <f t="shared" si="2"/>
        <v>43663</v>
      </c>
      <c r="S54" s="31">
        <f t="shared" si="2"/>
        <v>44282</v>
      </c>
      <c r="T54" s="31">
        <f t="shared" si="2"/>
        <v>45075</v>
      </c>
      <c r="U54" s="31">
        <f t="shared" si="2"/>
        <v>45187</v>
      </c>
      <c r="V54" s="31">
        <f t="shared" si="2"/>
        <v>43478</v>
      </c>
      <c r="W54" s="31">
        <f t="shared" si="2"/>
        <v>44224</v>
      </c>
      <c r="X54" s="31">
        <f t="shared" si="2"/>
        <v>44093</v>
      </c>
      <c r="Y54" s="31">
        <f t="shared" si="2"/>
        <v>44769</v>
      </c>
      <c r="Z54" s="31">
        <f t="shared" si="2"/>
        <v>44772</v>
      </c>
      <c r="AA54" s="31">
        <f t="shared" si="2"/>
        <v>45124</v>
      </c>
      <c r="AB54" s="31">
        <f t="shared" si="2"/>
        <v>45369</v>
      </c>
      <c r="AC54" s="31">
        <f t="shared" si="2"/>
        <v>44460</v>
      </c>
      <c r="AD54" s="31">
        <f t="shared" si="2"/>
        <v>43897</v>
      </c>
      <c r="AE54" s="31">
        <f t="shared" si="2"/>
        <v>45131</v>
      </c>
      <c r="AF54" s="31">
        <f t="shared" si="2"/>
        <v>44641</v>
      </c>
      <c r="AG54" s="31">
        <f t="shared" si="2"/>
        <v>43788</v>
      </c>
      <c r="AH54" s="31">
        <f t="shared" si="2"/>
        <v>44874</v>
      </c>
      <c r="AI54" s="31">
        <f t="shared" ref="AI54:AZ54" si="3">EDATE(AI51,-AI53)</f>
        <v>45484</v>
      </c>
      <c r="AJ54" s="31">
        <f t="shared" si="3"/>
        <v>43787</v>
      </c>
      <c r="AK54" s="31">
        <f t="shared" si="3"/>
        <v>44228</v>
      </c>
      <c r="AL54" s="31">
        <f t="shared" si="3"/>
        <v>44341</v>
      </c>
      <c r="AM54" s="31">
        <f t="shared" si="3"/>
        <v>44633</v>
      </c>
      <c r="AN54" s="31">
        <f t="shared" si="3"/>
        <v>42991</v>
      </c>
      <c r="AO54" s="31">
        <f t="shared" si="3"/>
        <v>44575</v>
      </c>
      <c r="AP54" s="31">
        <f t="shared" si="3"/>
        <v>45186</v>
      </c>
      <c r="AQ54" s="31">
        <f t="shared" si="3"/>
        <v>44769</v>
      </c>
      <c r="AR54" s="31">
        <f t="shared" si="3"/>
        <v>44267</v>
      </c>
      <c r="AS54" s="31">
        <f t="shared" si="3"/>
        <v>44766</v>
      </c>
      <c r="AT54" s="31">
        <f t="shared" si="3"/>
        <v>45203</v>
      </c>
      <c r="AU54" s="31">
        <f t="shared" si="3"/>
        <v>45296</v>
      </c>
      <c r="AV54" s="31">
        <f t="shared" si="3"/>
        <v>44083</v>
      </c>
      <c r="AW54" s="31">
        <f t="shared" si="3"/>
        <v>44638</v>
      </c>
      <c r="AX54" s="31">
        <f t="shared" si="3"/>
        <v>44026</v>
      </c>
      <c r="AY54" s="31">
        <f t="shared" si="3"/>
        <v>43593</v>
      </c>
      <c r="AZ54" s="31">
        <f t="shared" si="3"/>
        <v>44777</v>
      </c>
      <c r="BA54" s="34"/>
      <c r="BB54" s="23" t="s">
        <v>131</v>
      </c>
      <c r="BC54" s="23" t="s">
        <v>132</v>
      </c>
      <c r="BD54" s="23" t="s">
        <v>130</v>
      </c>
    </row>
    <row r="55" spans="1:56" x14ac:dyDescent="0.3">
      <c r="A55" s="35" t="s">
        <v>39</v>
      </c>
      <c r="B55" s="35">
        <v>43</v>
      </c>
      <c r="C55" s="35">
        <v>15</v>
      </c>
      <c r="D55" s="35">
        <v>23</v>
      </c>
      <c r="E55" s="35">
        <v>24</v>
      </c>
      <c r="F55" s="35">
        <v>25</v>
      </c>
      <c r="G55" s="35">
        <v>14</v>
      </c>
      <c r="H55" s="35"/>
      <c r="I55" s="35">
        <v>29</v>
      </c>
      <c r="J55" s="35">
        <v>37</v>
      </c>
      <c r="K55" s="35">
        <v>18</v>
      </c>
      <c r="L55" s="35"/>
      <c r="M55" s="35">
        <v>12</v>
      </c>
      <c r="N55" s="35">
        <v>26</v>
      </c>
      <c r="O55" s="35">
        <v>12</v>
      </c>
      <c r="P55" s="35">
        <v>26</v>
      </c>
      <c r="Q55" s="35">
        <v>27</v>
      </c>
      <c r="R55" s="35">
        <v>15</v>
      </c>
      <c r="S55" s="35">
        <v>13</v>
      </c>
      <c r="T55" s="35">
        <v>19</v>
      </c>
      <c r="U55" s="35">
        <v>12</v>
      </c>
      <c r="V55" s="35">
        <v>24</v>
      </c>
      <c r="W55" s="35">
        <v>17</v>
      </c>
      <c r="X55" s="35">
        <v>22</v>
      </c>
      <c r="Y55" s="35">
        <v>20</v>
      </c>
      <c r="Z55" s="35">
        <v>28</v>
      </c>
      <c r="AA55" s="35">
        <v>15</v>
      </c>
      <c r="AB55" s="35">
        <v>19</v>
      </c>
      <c r="AC55" s="35">
        <v>14</v>
      </c>
      <c r="AD55" s="35">
        <v>13</v>
      </c>
      <c r="AE55" s="35">
        <v>22</v>
      </c>
      <c r="AF55" s="35">
        <v>6</v>
      </c>
      <c r="AG55" s="35">
        <v>25</v>
      </c>
      <c r="AH55" s="35">
        <v>21</v>
      </c>
      <c r="AI55" s="35">
        <v>6</v>
      </c>
      <c r="AJ55" s="35">
        <v>34</v>
      </c>
      <c r="AK55" s="35">
        <v>15</v>
      </c>
      <c r="AL55" s="35">
        <v>14</v>
      </c>
      <c r="AM55" s="35">
        <v>34</v>
      </c>
      <c r="AN55" s="35">
        <v>16</v>
      </c>
      <c r="AO55" s="35">
        <v>21</v>
      </c>
      <c r="AP55" s="35">
        <v>17</v>
      </c>
      <c r="AQ55" s="35">
        <v>9</v>
      </c>
      <c r="AR55" s="35">
        <v>26</v>
      </c>
      <c r="AS55" s="35">
        <v>30</v>
      </c>
      <c r="AT55" s="35">
        <v>11</v>
      </c>
      <c r="AU55" s="35">
        <v>24</v>
      </c>
      <c r="AV55" s="35">
        <v>17</v>
      </c>
      <c r="AW55" s="35">
        <v>16</v>
      </c>
      <c r="AX55" s="35">
        <v>18</v>
      </c>
      <c r="AY55" s="35">
        <v>30</v>
      </c>
      <c r="AZ55" s="35">
        <v>30</v>
      </c>
      <c r="BA55" s="35">
        <v>15</v>
      </c>
      <c r="BB55" s="55">
        <f t="shared" ref="BB55:BB67" si="4">MEDIAN(B55:BA55)</f>
        <v>19</v>
      </c>
      <c r="BC55" s="55">
        <f t="shared" ref="BC55:BC67" si="5">AVERAGE(B55:BA55)</f>
        <v>20.38</v>
      </c>
      <c r="BD55" s="55">
        <f t="shared" ref="BD55:BD67" si="6">_xlfn.STDEV.S(B55:BA55)</f>
        <v>7.9639237585911777</v>
      </c>
    </row>
    <row r="56" spans="1:56" x14ac:dyDescent="0.3">
      <c r="A56" s="35" t="s">
        <v>40</v>
      </c>
      <c r="B56" s="35">
        <v>28</v>
      </c>
      <c r="C56" s="35">
        <v>21</v>
      </c>
      <c r="D56" s="35">
        <v>42</v>
      </c>
      <c r="E56" s="35">
        <v>18</v>
      </c>
      <c r="F56" s="35">
        <v>25</v>
      </c>
      <c r="G56" s="35">
        <v>14</v>
      </c>
      <c r="H56" s="35">
        <v>65</v>
      </c>
      <c r="I56" s="35">
        <v>34</v>
      </c>
      <c r="J56" s="35">
        <v>37</v>
      </c>
      <c r="K56" s="35">
        <v>17</v>
      </c>
      <c r="L56" s="35">
        <v>19</v>
      </c>
      <c r="M56" s="35">
        <v>18</v>
      </c>
      <c r="N56" s="35">
        <v>34</v>
      </c>
      <c r="O56" s="35">
        <v>12</v>
      </c>
      <c r="P56" s="35">
        <v>17</v>
      </c>
      <c r="Q56" s="35">
        <v>22</v>
      </c>
      <c r="R56" s="35">
        <v>20</v>
      </c>
      <c r="S56" s="35">
        <v>18</v>
      </c>
      <c r="T56" s="35">
        <v>18</v>
      </c>
      <c r="U56" s="35">
        <v>12</v>
      </c>
      <c r="V56" s="35">
        <v>22</v>
      </c>
      <c r="W56" s="35"/>
      <c r="X56" s="35">
        <v>27</v>
      </c>
      <c r="Y56" s="35">
        <v>19</v>
      </c>
      <c r="Z56" s="35">
        <v>29</v>
      </c>
      <c r="AA56" s="35">
        <v>15</v>
      </c>
      <c r="AB56" s="35">
        <v>19</v>
      </c>
      <c r="AC56" s="35">
        <v>15</v>
      </c>
      <c r="AD56" s="35">
        <v>14</v>
      </c>
      <c r="AE56" s="35">
        <v>21</v>
      </c>
      <c r="AF56" s="35">
        <v>7</v>
      </c>
      <c r="AG56" s="35">
        <v>31</v>
      </c>
      <c r="AH56" s="35">
        <v>19</v>
      </c>
      <c r="AI56" s="35"/>
      <c r="AJ56" s="35">
        <v>33</v>
      </c>
      <c r="AK56" s="35">
        <v>20</v>
      </c>
      <c r="AL56" s="35">
        <v>16</v>
      </c>
      <c r="AM56" s="35">
        <v>28</v>
      </c>
      <c r="AN56" s="35">
        <v>14</v>
      </c>
      <c r="AO56" s="35">
        <v>24</v>
      </c>
      <c r="AP56" s="35">
        <v>13</v>
      </c>
      <c r="AQ56" s="35">
        <v>8</v>
      </c>
      <c r="AR56" s="35">
        <v>15</v>
      </c>
      <c r="AS56" s="35">
        <v>18</v>
      </c>
      <c r="AT56" s="35">
        <v>11</v>
      </c>
      <c r="AU56" s="35">
        <v>26</v>
      </c>
      <c r="AV56" s="35">
        <v>16</v>
      </c>
      <c r="AW56" s="35">
        <v>13</v>
      </c>
      <c r="AX56" s="35">
        <v>5</v>
      </c>
      <c r="AY56" s="35">
        <v>16</v>
      </c>
      <c r="AZ56" s="35">
        <v>34</v>
      </c>
      <c r="BA56" s="35">
        <v>14</v>
      </c>
      <c r="BB56" s="55">
        <f t="shared" si="4"/>
        <v>18.5</v>
      </c>
      <c r="BC56" s="55">
        <f t="shared" si="5"/>
        <v>21.06</v>
      </c>
      <c r="BD56" s="55">
        <f t="shared" si="6"/>
        <v>10.220847043455562</v>
      </c>
    </row>
    <row r="57" spans="1:56" x14ac:dyDescent="0.3">
      <c r="A57" s="35" t="s">
        <v>41</v>
      </c>
      <c r="B57" s="35">
        <v>37</v>
      </c>
      <c r="C57" s="35">
        <v>10</v>
      </c>
      <c r="D57" s="35">
        <v>26</v>
      </c>
      <c r="E57" s="35">
        <v>25</v>
      </c>
      <c r="F57" s="35">
        <v>28</v>
      </c>
      <c r="G57" s="35">
        <v>23</v>
      </c>
      <c r="H57" s="35">
        <v>55</v>
      </c>
      <c r="I57" s="35">
        <v>28</v>
      </c>
      <c r="J57" s="35">
        <v>31</v>
      </c>
      <c r="K57" s="35">
        <v>20</v>
      </c>
      <c r="L57" s="35">
        <v>26</v>
      </c>
      <c r="M57" s="35">
        <v>27</v>
      </c>
      <c r="N57" s="35">
        <v>27</v>
      </c>
      <c r="O57" s="35">
        <v>16</v>
      </c>
      <c r="P57" s="35">
        <v>19</v>
      </c>
      <c r="Q57" s="35">
        <v>40</v>
      </c>
      <c r="R57" s="35">
        <v>15</v>
      </c>
      <c r="S57" s="35">
        <v>15</v>
      </c>
      <c r="T57" s="35">
        <v>16</v>
      </c>
      <c r="U57" s="35">
        <v>14</v>
      </c>
      <c r="V57" s="35">
        <v>28</v>
      </c>
      <c r="W57" s="35"/>
      <c r="X57" s="35">
        <v>21</v>
      </c>
      <c r="Y57" s="35">
        <v>21</v>
      </c>
      <c r="Z57" s="35">
        <v>31</v>
      </c>
      <c r="AA57" s="35">
        <v>16</v>
      </c>
      <c r="AB57" s="35">
        <v>21</v>
      </c>
      <c r="AC57" s="35">
        <v>16</v>
      </c>
      <c r="AD57" s="35">
        <v>15</v>
      </c>
      <c r="AE57" s="35">
        <v>24</v>
      </c>
      <c r="AF57" s="35">
        <v>7</v>
      </c>
      <c r="AG57" s="35">
        <v>35</v>
      </c>
      <c r="AH57" s="35">
        <v>29</v>
      </c>
      <c r="AI57" s="35">
        <v>5</v>
      </c>
      <c r="AJ57" s="35">
        <v>45</v>
      </c>
      <c r="AK57" s="35">
        <v>15</v>
      </c>
      <c r="AL57" s="35">
        <v>19</v>
      </c>
      <c r="AM57" s="35">
        <v>34</v>
      </c>
      <c r="AN57" s="35">
        <v>24</v>
      </c>
      <c r="AO57" s="35">
        <v>29</v>
      </c>
      <c r="AP57" s="35">
        <v>17</v>
      </c>
      <c r="AQ57" s="35">
        <v>10</v>
      </c>
      <c r="AR57" s="35">
        <v>24</v>
      </c>
      <c r="AS57" s="35">
        <v>24</v>
      </c>
      <c r="AT57" s="35">
        <v>15</v>
      </c>
      <c r="AU57" s="35">
        <v>22</v>
      </c>
      <c r="AV57" s="35">
        <v>29</v>
      </c>
      <c r="AW57" s="35">
        <v>30</v>
      </c>
      <c r="AX57" s="35">
        <v>28</v>
      </c>
      <c r="AY57" s="35">
        <v>32</v>
      </c>
      <c r="AZ57" s="35">
        <v>51</v>
      </c>
      <c r="BA57" s="35">
        <v>32</v>
      </c>
      <c r="BB57" s="55">
        <f t="shared" si="4"/>
        <v>24</v>
      </c>
      <c r="BC57" s="55">
        <f t="shared" si="5"/>
        <v>24.450980392156861</v>
      </c>
      <c r="BD57" s="55">
        <f t="shared" si="6"/>
        <v>10.143596453901734</v>
      </c>
    </row>
    <row r="58" spans="1:56" x14ac:dyDescent="0.3">
      <c r="A58" s="36" t="s">
        <v>42</v>
      </c>
      <c r="B58" s="36">
        <v>0</v>
      </c>
      <c r="C58" s="36">
        <v>4</v>
      </c>
      <c r="D58" s="36">
        <v>1</v>
      </c>
      <c r="E58" s="36">
        <v>1</v>
      </c>
      <c r="F58" s="36">
        <v>6</v>
      </c>
      <c r="G58" s="36">
        <v>1</v>
      </c>
      <c r="H58" s="36">
        <v>0</v>
      </c>
      <c r="I58" s="36">
        <v>0</v>
      </c>
      <c r="J58" s="36">
        <v>3</v>
      </c>
      <c r="K58" s="36">
        <v>0</v>
      </c>
      <c r="L58" s="36">
        <v>0</v>
      </c>
      <c r="M58" s="36">
        <v>1</v>
      </c>
      <c r="N58" s="36">
        <v>2</v>
      </c>
      <c r="O58" s="36">
        <v>0</v>
      </c>
      <c r="P58" s="36">
        <v>3</v>
      </c>
      <c r="Q58" s="36">
        <v>0</v>
      </c>
      <c r="R58" s="36">
        <v>11</v>
      </c>
      <c r="S58" s="36">
        <v>1</v>
      </c>
      <c r="T58" s="36">
        <v>0</v>
      </c>
      <c r="U58" s="36">
        <v>0</v>
      </c>
      <c r="V58" s="36">
        <v>1</v>
      </c>
      <c r="W58" s="36">
        <v>0</v>
      </c>
      <c r="X58" s="36">
        <v>0</v>
      </c>
      <c r="Y58" s="36">
        <v>2</v>
      </c>
      <c r="Z58" s="36">
        <v>0</v>
      </c>
      <c r="AA58" s="36">
        <v>3</v>
      </c>
      <c r="AB58" s="36">
        <v>0</v>
      </c>
      <c r="AC58" s="36">
        <v>1</v>
      </c>
      <c r="AD58" s="36">
        <v>0</v>
      </c>
      <c r="AE58" s="36">
        <v>1</v>
      </c>
      <c r="AF58" s="36">
        <v>2</v>
      </c>
      <c r="AG58" s="36">
        <v>2</v>
      </c>
      <c r="AH58" s="36">
        <v>1</v>
      </c>
      <c r="AI58" s="36">
        <v>1</v>
      </c>
      <c r="AJ58" s="36">
        <v>3</v>
      </c>
      <c r="AK58" s="36">
        <v>1</v>
      </c>
      <c r="AL58" s="36">
        <v>0</v>
      </c>
      <c r="AM58" s="36">
        <v>3</v>
      </c>
      <c r="AN58" s="36"/>
      <c r="AO58" s="36">
        <v>1</v>
      </c>
      <c r="AP58" s="36">
        <v>0</v>
      </c>
      <c r="AQ58" s="36">
        <v>2</v>
      </c>
      <c r="AR58" s="36">
        <v>2</v>
      </c>
      <c r="AS58" s="36">
        <v>0</v>
      </c>
      <c r="AT58" s="36">
        <v>0</v>
      </c>
      <c r="AU58" s="36">
        <v>0</v>
      </c>
      <c r="AV58" s="36">
        <v>1</v>
      </c>
      <c r="AW58" s="36">
        <v>2</v>
      </c>
      <c r="AX58" s="36">
        <v>0</v>
      </c>
      <c r="AY58" s="36">
        <v>1</v>
      </c>
      <c r="AZ58" s="36">
        <v>1</v>
      </c>
      <c r="BA58" s="36">
        <v>0</v>
      </c>
      <c r="BB58" s="55">
        <f t="shared" si="4"/>
        <v>1</v>
      </c>
      <c r="BC58" s="55">
        <f t="shared" si="5"/>
        <v>1.2745098039215685</v>
      </c>
      <c r="BD58" s="55">
        <f t="shared" si="6"/>
        <v>1.887627414216577</v>
      </c>
    </row>
    <row r="59" spans="1:56" x14ac:dyDescent="0.3">
      <c r="A59" s="36" t="s">
        <v>43</v>
      </c>
      <c r="B59" s="36">
        <v>1</v>
      </c>
      <c r="C59" s="36">
        <v>2</v>
      </c>
      <c r="D59" s="36">
        <v>2</v>
      </c>
      <c r="E59" s="36">
        <v>0</v>
      </c>
      <c r="F59" s="36">
        <v>2</v>
      </c>
      <c r="G59" s="36">
        <v>0</v>
      </c>
      <c r="H59" s="36">
        <v>0</v>
      </c>
      <c r="I59" s="36">
        <v>0</v>
      </c>
      <c r="J59" s="36">
        <v>1</v>
      </c>
      <c r="K59" s="36">
        <v>1</v>
      </c>
      <c r="L59" s="36">
        <v>0</v>
      </c>
      <c r="M59" s="36">
        <v>0</v>
      </c>
      <c r="N59" s="36">
        <v>2</v>
      </c>
      <c r="O59" s="36">
        <v>0</v>
      </c>
      <c r="P59" s="36">
        <v>0</v>
      </c>
      <c r="Q59" s="36">
        <v>2</v>
      </c>
      <c r="R59" s="36">
        <v>0</v>
      </c>
      <c r="S59" s="36">
        <v>0</v>
      </c>
      <c r="T59" s="36">
        <v>0</v>
      </c>
      <c r="U59" s="36">
        <v>1</v>
      </c>
      <c r="V59" s="36">
        <v>2</v>
      </c>
      <c r="W59" s="36">
        <v>0</v>
      </c>
      <c r="X59" s="36">
        <v>1</v>
      </c>
      <c r="Y59" s="36">
        <v>1</v>
      </c>
      <c r="Z59" s="36">
        <v>0</v>
      </c>
      <c r="AA59" s="36">
        <v>0</v>
      </c>
      <c r="AB59" s="36">
        <v>0</v>
      </c>
      <c r="AC59" s="36">
        <v>0</v>
      </c>
      <c r="AD59" s="36">
        <v>1</v>
      </c>
      <c r="AE59" s="36">
        <v>0</v>
      </c>
      <c r="AF59" s="36">
        <v>0</v>
      </c>
      <c r="AG59" s="36">
        <v>0</v>
      </c>
      <c r="AH59" s="36">
        <v>2</v>
      </c>
      <c r="AI59" s="36">
        <v>1</v>
      </c>
      <c r="AJ59" s="36">
        <v>3</v>
      </c>
      <c r="AK59" s="36">
        <v>0</v>
      </c>
      <c r="AL59" s="36">
        <v>4</v>
      </c>
      <c r="AM59" s="36">
        <v>2</v>
      </c>
      <c r="AN59" s="36"/>
      <c r="AO59" s="36">
        <v>0</v>
      </c>
      <c r="AP59" s="36">
        <v>0</v>
      </c>
      <c r="AQ59" s="36">
        <v>0</v>
      </c>
      <c r="AR59" s="36">
        <v>1</v>
      </c>
      <c r="AS59" s="36">
        <v>1</v>
      </c>
      <c r="AT59" s="36">
        <v>0</v>
      </c>
      <c r="AU59" s="36">
        <v>0</v>
      </c>
      <c r="AV59" s="36">
        <v>0</v>
      </c>
      <c r="AW59" s="36">
        <v>0</v>
      </c>
      <c r="AX59" s="36">
        <v>2</v>
      </c>
      <c r="AY59" s="36">
        <v>2</v>
      </c>
      <c r="AZ59" s="36">
        <v>0</v>
      </c>
      <c r="BA59" s="36">
        <v>0</v>
      </c>
      <c r="BB59" s="55">
        <f t="shared" si="4"/>
        <v>0</v>
      </c>
      <c r="BC59" s="55">
        <f t="shared" si="5"/>
        <v>0.72549019607843135</v>
      </c>
      <c r="BD59" s="55">
        <f t="shared" si="6"/>
        <v>0.98139556494920066</v>
      </c>
    </row>
    <row r="60" spans="1:56" x14ac:dyDescent="0.3">
      <c r="A60" s="37" t="s">
        <v>44</v>
      </c>
      <c r="B60" s="37">
        <v>4.8</v>
      </c>
      <c r="C60" s="37">
        <v>3</v>
      </c>
      <c r="D60" s="37">
        <v>4.5</v>
      </c>
      <c r="E60" s="37">
        <v>4.4000000000000004</v>
      </c>
      <c r="F60" s="37">
        <v>4.4000000000000004</v>
      </c>
      <c r="G60" s="37">
        <v>5.3</v>
      </c>
      <c r="H60" s="37">
        <v>4.7</v>
      </c>
      <c r="I60" s="37">
        <v>3.6</v>
      </c>
      <c r="J60" s="37">
        <v>4.9000000000000004</v>
      </c>
      <c r="K60" s="37">
        <v>4.4000000000000004</v>
      </c>
      <c r="L60" s="37">
        <v>5.3</v>
      </c>
      <c r="M60" s="37">
        <v>5.0999999999999996</v>
      </c>
      <c r="N60" s="37">
        <v>4.5999999999999996</v>
      </c>
      <c r="O60" s="37">
        <v>4.9000000000000004</v>
      </c>
      <c r="P60" s="37">
        <v>4.9000000000000004</v>
      </c>
      <c r="Q60" s="37">
        <v>4.2</v>
      </c>
      <c r="R60" s="37">
        <v>4.5999999999999996</v>
      </c>
      <c r="S60" s="37">
        <v>5.3</v>
      </c>
      <c r="T60" s="37">
        <v>5</v>
      </c>
      <c r="U60" s="37">
        <v>4.0999999999999996</v>
      </c>
      <c r="V60" s="37">
        <v>4.5</v>
      </c>
      <c r="W60" s="37">
        <v>4.5</v>
      </c>
      <c r="X60" s="37">
        <v>4.8</v>
      </c>
      <c r="Y60" s="37">
        <v>4.8</v>
      </c>
      <c r="Z60" s="37">
        <v>4.8</v>
      </c>
      <c r="AA60" s="37">
        <v>4.9000000000000004</v>
      </c>
      <c r="AB60" s="37">
        <v>4.0999999999999996</v>
      </c>
      <c r="AC60" s="37">
        <v>4.8</v>
      </c>
      <c r="AD60" s="37">
        <v>5.2</v>
      </c>
      <c r="AE60" s="37">
        <v>4.5999999999999996</v>
      </c>
      <c r="AF60" s="37">
        <v>4.0999999999999996</v>
      </c>
      <c r="AG60" s="37">
        <v>4.2</v>
      </c>
      <c r="AH60" s="37">
        <v>5.3</v>
      </c>
      <c r="AI60" s="37"/>
      <c r="AJ60" s="37">
        <v>4.9000000000000004</v>
      </c>
      <c r="AK60" s="37">
        <v>5</v>
      </c>
      <c r="AL60" s="37">
        <v>3.9</v>
      </c>
      <c r="AM60" s="37">
        <v>5</v>
      </c>
      <c r="AN60" s="37">
        <v>4.9000000000000004</v>
      </c>
      <c r="AO60" s="37">
        <v>5</v>
      </c>
      <c r="AP60" s="37">
        <v>4.4000000000000004</v>
      </c>
      <c r="AQ60" s="37">
        <v>5.7</v>
      </c>
      <c r="AR60" s="37">
        <v>4.5999999999999996</v>
      </c>
      <c r="AS60" s="37">
        <v>4</v>
      </c>
      <c r="AT60" s="37">
        <v>4.0999999999999996</v>
      </c>
      <c r="AU60" s="37">
        <v>5.2</v>
      </c>
      <c r="AV60" s="37">
        <v>3.6</v>
      </c>
      <c r="AW60" s="37">
        <v>5</v>
      </c>
      <c r="AX60" s="37">
        <v>5.3</v>
      </c>
      <c r="AY60" s="37">
        <v>4.3</v>
      </c>
      <c r="AZ60" s="37">
        <v>4.3</v>
      </c>
      <c r="BA60" s="37">
        <v>5.7</v>
      </c>
      <c r="BB60" s="55">
        <f t="shared" si="4"/>
        <v>4.8</v>
      </c>
      <c r="BC60" s="55">
        <f t="shared" si="5"/>
        <v>4.6568627450980387</v>
      </c>
      <c r="BD60" s="55">
        <f t="shared" si="6"/>
        <v>0.53525877926878729</v>
      </c>
    </row>
    <row r="61" spans="1:56" x14ac:dyDescent="0.3">
      <c r="A61" s="37" t="s">
        <v>45</v>
      </c>
      <c r="B61" s="37"/>
      <c r="C61" s="37">
        <v>2.38</v>
      </c>
      <c r="D61" s="37">
        <v>2.38</v>
      </c>
      <c r="E61" s="37">
        <v>2.21</v>
      </c>
      <c r="F61" s="37">
        <v>2.42</v>
      </c>
      <c r="G61" s="37">
        <v>2.2599999999999998</v>
      </c>
      <c r="H61" s="37">
        <v>2.4</v>
      </c>
      <c r="I61" s="37">
        <v>2.37</v>
      </c>
      <c r="J61" s="37">
        <v>2.54</v>
      </c>
      <c r="K61" s="37">
        <v>2.25</v>
      </c>
      <c r="L61" s="37">
        <v>2.52</v>
      </c>
      <c r="M61" s="37">
        <v>2.41</v>
      </c>
      <c r="N61" s="37">
        <v>2.4</v>
      </c>
      <c r="O61" s="37">
        <v>2.09</v>
      </c>
      <c r="P61" s="37">
        <v>2.0499999999999998</v>
      </c>
      <c r="Q61" s="37">
        <v>2.25</v>
      </c>
      <c r="R61" s="37">
        <v>2.35</v>
      </c>
      <c r="S61" s="37">
        <v>2.4500000000000002</v>
      </c>
      <c r="T61" s="37">
        <v>2.41</v>
      </c>
      <c r="U61" s="37">
        <v>2.61</v>
      </c>
      <c r="V61" s="37">
        <v>2.41</v>
      </c>
      <c r="W61" s="37">
        <v>2.48</v>
      </c>
      <c r="X61" s="37">
        <v>2.44</v>
      </c>
      <c r="Y61" s="37">
        <v>2.1</v>
      </c>
      <c r="Z61" s="37">
        <v>2.5499999999999998</v>
      </c>
      <c r="AA61" s="37">
        <v>2.2200000000000002</v>
      </c>
      <c r="AB61" s="37">
        <v>2.34</v>
      </c>
      <c r="AC61" s="37">
        <v>2.35</v>
      </c>
      <c r="AD61" s="37">
        <v>2.46</v>
      </c>
      <c r="AE61" s="37">
        <v>2.2999999999999998</v>
      </c>
      <c r="AF61" s="37">
        <v>2.15</v>
      </c>
      <c r="AG61" s="37">
        <v>2.42</v>
      </c>
      <c r="AH61" s="37">
        <v>2.17</v>
      </c>
      <c r="AI61" s="37"/>
      <c r="AJ61" s="37">
        <v>2.31</v>
      </c>
      <c r="AK61" s="37">
        <v>2.35</v>
      </c>
      <c r="AL61" s="37">
        <v>2.4700000000000002</v>
      </c>
      <c r="AM61" s="37">
        <v>2.35</v>
      </c>
      <c r="AN61" s="37">
        <v>2.4500000000000002</v>
      </c>
      <c r="AO61" s="37">
        <v>2.35</v>
      </c>
      <c r="AP61" s="37">
        <v>2.38</v>
      </c>
      <c r="AQ61" s="37">
        <v>2.2400000000000002</v>
      </c>
      <c r="AR61" s="37">
        <v>2.4</v>
      </c>
      <c r="AS61" s="37">
        <v>2.38</v>
      </c>
      <c r="AT61" s="37">
        <v>2.4</v>
      </c>
      <c r="AU61" s="37">
        <v>2.48</v>
      </c>
      <c r="AV61" s="37">
        <v>2.35</v>
      </c>
      <c r="AW61" s="37">
        <v>2.36</v>
      </c>
      <c r="AX61" s="37">
        <v>2.42</v>
      </c>
      <c r="AY61" s="37">
        <v>2.54</v>
      </c>
      <c r="AZ61" s="37">
        <v>2.5</v>
      </c>
      <c r="BA61" s="37"/>
      <c r="BB61" s="55">
        <f t="shared" si="4"/>
        <v>2.38</v>
      </c>
      <c r="BC61" s="55">
        <f t="shared" si="5"/>
        <v>2.3646938775510202</v>
      </c>
      <c r="BD61" s="55">
        <f t="shared" si="6"/>
        <v>0.12264620596143481</v>
      </c>
    </row>
    <row r="62" spans="1:56" x14ac:dyDescent="0.3">
      <c r="A62" s="37" t="s">
        <v>46</v>
      </c>
      <c r="B62" s="37">
        <v>1.19</v>
      </c>
      <c r="C62" s="37">
        <v>1.07</v>
      </c>
      <c r="D62" s="37">
        <v>1.1299999999999999</v>
      </c>
      <c r="E62" s="37">
        <v>0.97</v>
      </c>
      <c r="F62" s="37">
        <v>1.24</v>
      </c>
      <c r="G62" s="37">
        <v>1.35</v>
      </c>
      <c r="H62" s="37">
        <v>0.86</v>
      </c>
      <c r="I62" s="37">
        <v>1.22</v>
      </c>
      <c r="J62" s="37">
        <v>1.19</v>
      </c>
      <c r="K62" s="37">
        <v>1.64</v>
      </c>
      <c r="L62" s="37">
        <v>0.93</v>
      </c>
      <c r="M62" s="37">
        <v>1.57</v>
      </c>
      <c r="N62" s="37">
        <v>1.49</v>
      </c>
      <c r="O62" s="37">
        <v>1.21</v>
      </c>
      <c r="P62" s="37">
        <v>1.31</v>
      </c>
      <c r="Q62" s="37">
        <v>1.0900000000000001</v>
      </c>
      <c r="R62" s="37">
        <v>1.06</v>
      </c>
      <c r="S62" s="37">
        <v>1.03</v>
      </c>
      <c r="T62" s="37">
        <v>1.26</v>
      </c>
      <c r="U62" s="37">
        <v>1.32</v>
      </c>
      <c r="V62" s="37">
        <v>1.1599999999999999</v>
      </c>
      <c r="W62" s="37">
        <v>1.26</v>
      </c>
      <c r="X62" s="37">
        <v>0.99</v>
      </c>
      <c r="Y62" s="37">
        <v>1.02</v>
      </c>
      <c r="Z62" s="37">
        <v>1.25</v>
      </c>
      <c r="AA62" s="37">
        <v>0.98</v>
      </c>
      <c r="AB62" s="37">
        <v>0.85</v>
      </c>
      <c r="AC62" s="37">
        <v>1.26</v>
      </c>
      <c r="AD62" s="37">
        <v>1.06</v>
      </c>
      <c r="AE62" s="37">
        <v>1.24</v>
      </c>
      <c r="AF62" s="37">
        <v>1.6</v>
      </c>
      <c r="AG62" s="37">
        <v>1.28</v>
      </c>
      <c r="AH62" s="37">
        <v>1.18</v>
      </c>
      <c r="AI62" s="37"/>
      <c r="AJ62" s="37">
        <v>1</v>
      </c>
      <c r="AK62" s="37">
        <v>1</v>
      </c>
      <c r="AL62" s="37">
        <v>0.99</v>
      </c>
      <c r="AM62" s="37">
        <v>1.1599999999999999</v>
      </c>
      <c r="AN62" s="37">
        <v>1.31</v>
      </c>
      <c r="AO62" s="37">
        <v>0.92</v>
      </c>
      <c r="AP62" s="37">
        <v>1.04</v>
      </c>
      <c r="AQ62" s="37">
        <v>1.76</v>
      </c>
      <c r="AR62" s="37">
        <v>1.29</v>
      </c>
      <c r="AS62" s="37">
        <v>1.3</v>
      </c>
      <c r="AT62" s="37">
        <v>0.96</v>
      </c>
      <c r="AU62" s="37">
        <v>1.08</v>
      </c>
      <c r="AV62" s="37">
        <v>1.1100000000000001</v>
      </c>
      <c r="AW62" s="37">
        <v>1.34</v>
      </c>
      <c r="AX62" s="37">
        <v>1.43</v>
      </c>
      <c r="AY62" s="37">
        <v>1.1100000000000001</v>
      </c>
      <c r="AZ62" s="37">
        <v>0.89</v>
      </c>
      <c r="BA62" s="37">
        <v>1.07</v>
      </c>
      <c r="BB62" s="55">
        <f t="shared" si="4"/>
        <v>1.1599999999999999</v>
      </c>
      <c r="BC62" s="55">
        <f t="shared" si="5"/>
        <v>1.1768627450980393</v>
      </c>
      <c r="BD62" s="55">
        <f t="shared" si="6"/>
        <v>0.20297280799238582</v>
      </c>
    </row>
    <row r="63" spans="1:56" x14ac:dyDescent="0.3">
      <c r="A63" s="38" t="s">
        <v>47</v>
      </c>
      <c r="B63" s="38">
        <v>3.9</v>
      </c>
      <c r="C63" s="38">
        <v>3.1</v>
      </c>
      <c r="D63" s="38">
        <v>4.4000000000000004</v>
      </c>
      <c r="E63" s="38"/>
      <c r="F63" s="38">
        <v>5</v>
      </c>
      <c r="G63" s="38">
        <v>5</v>
      </c>
      <c r="H63" s="38">
        <v>4.8</v>
      </c>
      <c r="I63" s="38"/>
      <c r="J63" s="38"/>
      <c r="K63" s="38"/>
      <c r="L63" s="38"/>
      <c r="M63" s="38">
        <v>3.8</v>
      </c>
      <c r="N63" s="38">
        <v>3.7</v>
      </c>
      <c r="O63" s="38">
        <v>4.9000000000000004</v>
      </c>
      <c r="P63" s="38">
        <v>4.7</v>
      </c>
      <c r="Q63" s="38">
        <v>5.0999999999999996</v>
      </c>
      <c r="R63" s="38">
        <v>5.4</v>
      </c>
      <c r="S63" s="38">
        <v>4.9000000000000004</v>
      </c>
      <c r="T63" s="38">
        <v>5</v>
      </c>
      <c r="U63" s="38">
        <v>3.8</v>
      </c>
      <c r="V63" s="38"/>
      <c r="W63" s="38"/>
      <c r="X63" s="38">
        <v>4.2</v>
      </c>
      <c r="Y63" s="38">
        <v>4.5</v>
      </c>
      <c r="Z63" s="38">
        <v>4.2</v>
      </c>
      <c r="AA63" s="38">
        <v>5.2</v>
      </c>
      <c r="AB63" s="38">
        <v>4.5999999999999996</v>
      </c>
      <c r="AC63" s="38">
        <v>4.7</v>
      </c>
      <c r="AD63" s="38">
        <v>4.9000000000000004</v>
      </c>
      <c r="AE63" s="38">
        <v>5.6</v>
      </c>
      <c r="AF63" s="38">
        <v>3.9</v>
      </c>
      <c r="AG63" s="38">
        <v>4.5</v>
      </c>
      <c r="AH63" s="38">
        <v>3.9</v>
      </c>
      <c r="AI63" s="38">
        <v>4.4000000000000004</v>
      </c>
      <c r="AJ63" s="38">
        <v>4.3</v>
      </c>
      <c r="AK63" s="38"/>
      <c r="AL63" s="38"/>
      <c r="AM63" s="38">
        <v>4.0999999999999996</v>
      </c>
      <c r="AN63" s="38"/>
      <c r="AO63" s="38">
        <v>5.8</v>
      </c>
      <c r="AP63" s="38">
        <v>4.3</v>
      </c>
      <c r="AQ63" s="38">
        <v>4.7</v>
      </c>
      <c r="AR63" s="38">
        <v>5</v>
      </c>
      <c r="AS63" s="38"/>
      <c r="AT63" s="38"/>
      <c r="AU63" s="38">
        <v>4.9000000000000004</v>
      </c>
      <c r="AV63" s="38">
        <v>2.52</v>
      </c>
      <c r="AW63" s="38">
        <v>5.4</v>
      </c>
      <c r="AX63" s="38"/>
      <c r="AY63" s="38">
        <v>4.5999999999999996</v>
      </c>
      <c r="AZ63" s="38">
        <v>4.2</v>
      </c>
      <c r="BA63" s="38">
        <v>5.5</v>
      </c>
      <c r="BB63" s="55">
        <f t="shared" si="4"/>
        <v>4.5999999999999996</v>
      </c>
      <c r="BC63" s="55">
        <f t="shared" si="5"/>
        <v>4.5492307692307703</v>
      </c>
      <c r="BD63" s="55">
        <f t="shared" si="6"/>
        <v>0.67387092554248773</v>
      </c>
    </row>
    <row r="64" spans="1:56" x14ac:dyDescent="0.3">
      <c r="A64" s="38" t="s">
        <v>48</v>
      </c>
      <c r="B64" s="38"/>
      <c r="C64" s="38">
        <v>0.72</v>
      </c>
      <c r="D64" s="38">
        <v>1.1499999999999999</v>
      </c>
      <c r="E64" s="38"/>
      <c r="F64" s="38">
        <v>1.56</v>
      </c>
      <c r="G64" s="38">
        <v>1.1399999999999999</v>
      </c>
      <c r="H64" s="38">
        <v>0.96</v>
      </c>
      <c r="I64" s="38"/>
      <c r="J64" s="38"/>
      <c r="K64" s="38"/>
      <c r="L64" s="38"/>
      <c r="M64" s="38">
        <v>1.23</v>
      </c>
      <c r="N64" s="38">
        <v>1.28</v>
      </c>
      <c r="O64" s="38">
        <v>1.05</v>
      </c>
      <c r="P64" s="38">
        <v>0.89</v>
      </c>
      <c r="Q64" s="38"/>
      <c r="R64" s="38">
        <v>1.34</v>
      </c>
      <c r="S64" s="38">
        <v>0.82</v>
      </c>
      <c r="T64" s="38">
        <v>1.0900000000000001</v>
      </c>
      <c r="U64" s="38">
        <v>1.24</v>
      </c>
      <c r="V64" s="38"/>
      <c r="W64" s="38"/>
      <c r="X64" s="38"/>
      <c r="Y64" s="38"/>
      <c r="Z64" s="38"/>
      <c r="AA64" s="38">
        <v>0.94</v>
      </c>
      <c r="AB64" s="38">
        <v>1.02</v>
      </c>
      <c r="AC64" s="38">
        <v>1.53</v>
      </c>
      <c r="AD64" s="38">
        <v>1.37</v>
      </c>
      <c r="AE64" s="38">
        <v>1.82</v>
      </c>
      <c r="AF64" s="38">
        <v>1.42</v>
      </c>
      <c r="AG64" s="38"/>
      <c r="AH64" s="38"/>
      <c r="AI64" s="38">
        <v>1.75</v>
      </c>
      <c r="AJ64" s="38">
        <v>1.63</v>
      </c>
      <c r="AK64" s="38"/>
      <c r="AL64" s="38"/>
      <c r="AM64" s="38">
        <v>0.82</v>
      </c>
      <c r="AN64" s="38"/>
      <c r="AO64" s="38"/>
      <c r="AP64" s="38"/>
      <c r="AQ64" s="38">
        <v>1.56</v>
      </c>
      <c r="AR64" s="38"/>
      <c r="AS64" s="38"/>
      <c r="AT64" s="38"/>
      <c r="AU64" s="38">
        <v>1.06</v>
      </c>
      <c r="AV64" s="38">
        <v>1.27</v>
      </c>
      <c r="AW64" s="38"/>
      <c r="AX64" s="38"/>
      <c r="AY64" s="38"/>
      <c r="AZ64" s="38"/>
      <c r="BA64" s="38">
        <v>0.77</v>
      </c>
      <c r="BB64" s="55">
        <f t="shared" si="4"/>
        <v>1.19</v>
      </c>
      <c r="BC64" s="55">
        <f t="shared" si="5"/>
        <v>1.2088461538461537</v>
      </c>
      <c r="BD64" s="55">
        <f t="shared" si="6"/>
        <v>0.30767940357556611</v>
      </c>
    </row>
    <row r="65" spans="1:56" x14ac:dyDescent="0.3">
      <c r="A65" s="39" t="s">
        <v>49</v>
      </c>
      <c r="B65" s="39"/>
      <c r="C65" s="39">
        <v>25.7</v>
      </c>
      <c r="D65" s="39">
        <v>25.9</v>
      </c>
      <c r="E65" s="39">
        <v>21.5</v>
      </c>
      <c r="F65" s="39">
        <v>22.1</v>
      </c>
      <c r="G65" s="39">
        <v>19.5</v>
      </c>
      <c r="H65" s="39">
        <v>16.8</v>
      </c>
      <c r="I65" s="39">
        <v>24.6</v>
      </c>
      <c r="J65" s="39">
        <v>27.7</v>
      </c>
      <c r="K65" s="39">
        <v>20.399999999999999</v>
      </c>
      <c r="L65" s="39">
        <v>22.2</v>
      </c>
      <c r="M65" s="39"/>
      <c r="N65" s="39">
        <v>23.3</v>
      </c>
      <c r="O65" s="39">
        <v>15.2</v>
      </c>
      <c r="P65" s="39">
        <v>26</v>
      </c>
      <c r="Q65" s="39">
        <v>26.4</v>
      </c>
      <c r="R65" s="39">
        <v>22.6</v>
      </c>
      <c r="S65" s="39">
        <v>23.9</v>
      </c>
      <c r="T65" s="39">
        <v>24.1</v>
      </c>
      <c r="U65" s="39">
        <v>18.100000000000001</v>
      </c>
      <c r="V65" s="39">
        <v>20.8</v>
      </c>
      <c r="W65" s="39">
        <v>24.1</v>
      </c>
      <c r="X65" s="39">
        <v>23.3</v>
      </c>
      <c r="Y65" s="39">
        <v>17.899999999999999</v>
      </c>
      <c r="Z65" s="39">
        <v>26.7</v>
      </c>
      <c r="AA65" s="39">
        <v>18.399999999999999</v>
      </c>
      <c r="AB65" s="39">
        <v>30.6</v>
      </c>
      <c r="AC65" s="39">
        <v>26.9</v>
      </c>
      <c r="AD65" s="39">
        <v>24.8</v>
      </c>
      <c r="AE65" s="39">
        <v>28.3</v>
      </c>
      <c r="AF65" s="39">
        <v>26.3</v>
      </c>
      <c r="AG65" s="39">
        <v>25.3</v>
      </c>
      <c r="AH65" s="39">
        <v>25.8</v>
      </c>
      <c r="AI65" s="39">
        <v>20.3</v>
      </c>
      <c r="AJ65" s="39">
        <v>24.8</v>
      </c>
      <c r="AK65" s="39">
        <v>20.8</v>
      </c>
      <c r="AL65" s="39">
        <v>24.9</v>
      </c>
      <c r="AM65" s="39">
        <v>25</v>
      </c>
      <c r="AN65" s="39">
        <v>16.899999999999999</v>
      </c>
      <c r="AO65" s="39">
        <v>16.399999999999999</v>
      </c>
      <c r="AP65" s="39">
        <v>16.5</v>
      </c>
      <c r="AQ65" s="39">
        <v>17.2</v>
      </c>
      <c r="AR65" s="39">
        <v>28.1</v>
      </c>
      <c r="AS65" s="39">
        <v>24.2</v>
      </c>
      <c r="AT65" s="39">
        <v>26.9</v>
      </c>
      <c r="AU65" s="39">
        <v>19.100000000000001</v>
      </c>
      <c r="AV65" s="39"/>
      <c r="AW65" s="39">
        <v>21.4</v>
      </c>
      <c r="AX65" s="39">
        <v>19.399999999999999</v>
      </c>
      <c r="AY65" s="39">
        <v>22.5</v>
      </c>
      <c r="AZ65" s="39">
        <v>24.8</v>
      </c>
      <c r="BA65" s="39">
        <v>18.5</v>
      </c>
      <c r="BB65" s="55">
        <f t="shared" si="4"/>
        <v>23.3</v>
      </c>
      <c r="BC65" s="55">
        <f t="shared" si="5"/>
        <v>22.712244897959181</v>
      </c>
      <c r="BD65" s="55">
        <f t="shared" si="6"/>
        <v>3.7561412298761629</v>
      </c>
    </row>
    <row r="66" spans="1:56" x14ac:dyDescent="0.3">
      <c r="A66" s="40" t="s">
        <v>50</v>
      </c>
      <c r="B66" s="39"/>
      <c r="C66" s="39"/>
      <c r="D66" s="39">
        <v>25.6</v>
      </c>
      <c r="E66" s="39"/>
      <c r="F66" s="39"/>
      <c r="G66" s="39">
        <v>20.399999999999999</v>
      </c>
      <c r="H66" s="39"/>
      <c r="I66" s="39">
        <v>17.100000000000001</v>
      </c>
      <c r="J66" s="39"/>
      <c r="K66" s="39"/>
      <c r="L66" s="39"/>
      <c r="M66" s="39"/>
      <c r="N66" s="39"/>
      <c r="O66" s="39">
        <v>19.3</v>
      </c>
      <c r="P66" s="39">
        <v>25.1</v>
      </c>
      <c r="Q66" s="39"/>
      <c r="R66" s="39">
        <v>20.7</v>
      </c>
      <c r="S66" s="39">
        <v>25.6</v>
      </c>
      <c r="T66" s="39">
        <v>22.7</v>
      </c>
      <c r="U66" s="39"/>
      <c r="V66" s="39"/>
      <c r="W66" s="39"/>
      <c r="X66" s="39"/>
      <c r="Y66" s="39"/>
      <c r="Z66" s="39"/>
      <c r="AA66" s="39">
        <v>17.5</v>
      </c>
      <c r="AB66" s="39">
        <v>21</v>
      </c>
      <c r="AC66" s="39"/>
      <c r="AD66" s="39">
        <v>22.3</v>
      </c>
      <c r="AE66" s="39">
        <v>21.3</v>
      </c>
      <c r="AF66" s="39"/>
      <c r="AG66" s="39"/>
      <c r="AH66" s="39"/>
      <c r="AI66" s="39">
        <v>19.600000000000001</v>
      </c>
      <c r="AJ66" s="39">
        <v>23.7</v>
      </c>
      <c r="AK66" s="39"/>
      <c r="AL66" s="39">
        <v>22.3</v>
      </c>
      <c r="AM66" s="39"/>
      <c r="AN66" s="39">
        <v>20.3</v>
      </c>
      <c r="AO66" s="39"/>
      <c r="AP66" s="39"/>
      <c r="AQ66" s="39"/>
      <c r="AR66" s="39"/>
      <c r="AS66" s="39"/>
      <c r="AT66" s="39"/>
      <c r="AU66" s="39">
        <v>21.5</v>
      </c>
      <c r="AV66" s="39">
        <v>26.8</v>
      </c>
      <c r="AW66" s="39"/>
      <c r="AX66" s="39"/>
      <c r="AY66" s="39"/>
      <c r="AZ66" s="39">
        <v>18.7</v>
      </c>
      <c r="BA66" s="39">
        <v>15</v>
      </c>
      <c r="BB66" s="55">
        <f t="shared" si="4"/>
        <v>21.15</v>
      </c>
      <c r="BC66" s="55">
        <f t="shared" si="5"/>
        <v>21.324999999999999</v>
      </c>
      <c r="BD66" s="55">
        <f t="shared" si="6"/>
        <v>3.0702091476846181</v>
      </c>
    </row>
    <row r="67" spans="1:56" x14ac:dyDescent="0.3">
      <c r="A67" s="41" t="s">
        <v>51</v>
      </c>
      <c r="B67" s="38"/>
      <c r="C67" s="38">
        <v>214</v>
      </c>
      <c r="D67" s="38">
        <v>18.5</v>
      </c>
      <c r="E67" s="38">
        <v>149</v>
      </c>
      <c r="F67" s="38">
        <v>62.4</v>
      </c>
      <c r="G67" s="38"/>
      <c r="H67" s="38">
        <v>28.2</v>
      </c>
      <c r="I67" s="38">
        <v>41.4</v>
      </c>
      <c r="J67" s="38">
        <v>62.2</v>
      </c>
      <c r="K67" s="38">
        <v>115</v>
      </c>
      <c r="L67" s="38">
        <v>125</v>
      </c>
      <c r="M67" s="38">
        <v>37.4</v>
      </c>
      <c r="N67" s="38">
        <v>26.5</v>
      </c>
      <c r="O67" s="38">
        <v>211</v>
      </c>
      <c r="P67" s="38">
        <v>211</v>
      </c>
      <c r="Q67" s="38">
        <v>85.3</v>
      </c>
      <c r="R67" s="38">
        <v>55.2</v>
      </c>
      <c r="S67" s="38">
        <v>162</v>
      </c>
      <c r="T67" s="38">
        <v>101</v>
      </c>
      <c r="U67" s="38">
        <v>222</v>
      </c>
      <c r="V67" s="38">
        <v>66.8</v>
      </c>
      <c r="W67" s="38">
        <v>155</v>
      </c>
      <c r="X67" s="38">
        <v>15.7</v>
      </c>
      <c r="Y67" s="38">
        <v>114</v>
      </c>
      <c r="Z67" s="38">
        <v>106</v>
      </c>
      <c r="AA67" s="38">
        <v>119</v>
      </c>
      <c r="AB67" s="38"/>
      <c r="AC67" s="38">
        <v>176</v>
      </c>
      <c r="AD67" s="38"/>
      <c r="AE67" s="38"/>
      <c r="AF67" s="38">
        <v>135</v>
      </c>
      <c r="AG67" s="38">
        <v>52.2</v>
      </c>
      <c r="AH67" s="38">
        <v>146</v>
      </c>
      <c r="AI67" s="38"/>
      <c r="AJ67" s="38"/>
      <c r="AK67" s="38">
        <v>129</v>
      </c>
      <c r="AL67" s="38">
        <v>155</v>
      </c>
      <c r="AM67" s="38">
        <v>194</v>
      </c>
      <c r="AN67" s="38">
        <v>121</v>
      </c>
      <c r="AO67" s="38"/>
      <c r="AP67" s="38">
        <v>2.4</v>
      </c>
      <c r="AQ67" s="38">
        <v>168</v>
      </c>
      <c r="AR67" s="38">
        <v>87.5</v>
      </c>
      <c r="AS67" s="38">
        <v>133</v>
      </c>
      <c r="AT67" s="38"/>
      <c r="AU67" s="38">
        <v>69.2</v>
      </c>
      <c r="AV67" s="38">
        <v>94.3</v>
      </c>
      <c r="AW67" s="38">
        <v>149</v>
      </c>
      <c r="AX67" s="38">
        <v>359</v>
      </c>
      <c r="AY67" s="38">
        <v>339</v>
      </c>
      <c r="AZ67" s="38">
        <v>43.6</v>
      </c>
      <c r="BA67" s="38"/>
      <c r="BB67" s="55">
        <f t="shared" si="4"/>
        <v>117</v>
      </c>
      <c r="BC67" s="55">
        <f t="shared" si="5"/>
        <v>120.39999999999998</v>
      </c>
      <c r="BD67" s="55">
        <f t="shared" si="6"/>
        <v>78.753883373084975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2C72-AD1C-4851-AA97-3627C742DE90}">
  <dimension ref="C5:F43"/>
  <sheetViews>
    <sheetView topLeftCell="A9" workbookViewId="0">
      <selection activeCell="A9" sqref="A1:XFD1048576"/>
    </sheetView>
  </sheetViews>
  <sheetFormatPr defaultRowHeight="14.4" x14ac:dyDescent="0.3"/>
  <cols>
    <col min="3" max="3" width="105.21875" bestFit="1" customWidth="1"/>
    <col min="5" max="5" width="17.21875" customWidth="1"/>
    <col min="6" max="6" width="25.5546875" customWidth="1"/>
  </cols>
  <sheetData>
    <row r="5" spans="3:6" ht="15.6" customHeight="1" x14ac:dyDescent="0.3">
      <c r="C5" s="19" t="s">
        <v>90</v>
      </c>
      <c r="D5" s="21" t="s">
        <v>6</v>
      </c>
      <c r="E5" s="21" t="s">
        <v>7</v>
      </c>
      <c r="F5" s="21" t="s">
        <v>8</v>
      </c>
    </row>
    <row r="6" spans="3:6" ht="15.6" customHeight="1" x14ac:dyDescent="0.3">
      <c r="C6" s="1" t="s">
        <v>91</v>
      </c>
      <c r="D6" s="9">
        <v>5.2631578947368418E-2</v>
      </c>
      <c r="E6" s="9">
        <v>0.10526315789473684</v>
      </c>
      <c r="F6" s="9">
        <v>0.84210526315789469</v>
      </c>
    </row>
    <row r="7" spans="3:6" ht="15.6" x14ac:dyDescent="0.3">
      <c r="C7" s="1" t="s">
        <v>92</v>
      </c>
      <c r="D7" s="9">
        <v>5.2631578947368418E-2</v>
      </c>
      <c r="E7" s="9">
        <v>0.18421052631578946</v>
      </c>
      <c r="F7" s="9">
        <v>0.76315789473684215</v>
      </c>
    </row>
    <row r="8" spans="3:6" ht="15.6" x14ac:dyDescent="0.3">
      <c r="C8" s="1" t="s">
        <v>93</v>
      </c>
      <c r="D8" s="9">
        <v>5.2631578947368418E-2</v>
      </c>
      <c r="E8" s="9">
        <v>0.15789473684210525</v>
      </c>
      <c r="F8" s="9">
        <v>0.78947368421052633</v>
      </c>
    </row>
    <row r="9" spans="3:6" ht="15.6" x14ac:dyDescent="0.3">
      <c r="C9" s="19" t="s">
        <v>94</v>
      </c>
      <c r="D9" s="11"/>
      <c r="E9" s="11"/>
      <c r="F9" s="11"/>
    </row>
    <row r="10" spans="3:6" ht="15.6" x14ac:dyDescent="0.3">
      <c r="C10" s="3" t="s">
        <v>95</v>
      </c>
      <c r="D10" s="9">
        <v>0.13157894736842105</v>
      </c>
      <c r="E10" s="9">
        <v>0.13157894736842105</v>
      </c>
      <c r="F10" s="9">
        <v>0.73684210526315785</v>
      </c>
    </row>
    <row r="11" spans="3:6" ht="15.6" x14ac:dyDescent="0.3">
      <c r="C11" s="3" t="s">
        <v>96</v>
      </c>
      <c r="D11" s="9">
        <v>0.10526315789473684</v>
      </c>
      <c r="E11" s="9">
        <v>0.21052631578947367</v>
      </c>
      <c r="F11" s="9">
        <v>0.68421052631578949</v>
      </c>
    </row>
    <row r="12" spans="3:6" ht="15.6" x14ac:dyDescent="0.3">
      <c r="C12" s="3" t="s">
        <v>97</v>
      </c>
      <c r="D12" s="9">
        <v>0.18181818181818182</v>
      </c>
      <c r="E12" s="9">
        <v>0.36363636363636365</v>
      </c>
      <c r="F12" s="9">
        <v>0.45454545454545453</v>
      </c>
    </row>
    <row r="13" spans="3:6" ht="15.6" x14ac:dyDescent="0.3">
      <c r="C13" s="19" t="s">
        <v>98</v>
      </c>
      <c r="D13" s="11"/>
      <c r="E13" s="11"/>
      <c r="F13" s="11"/>
    </row>
    <row r="14" spans="3:6" ht="15.6" x14ac:dyDescent="0.3">
      <c r="C14" s="3" t="s">
        <v>99</v>
      </c>
      <c r="D14" s="9">
        <v>0.13157894736842105</v>
      </c>
      <c r="E14" s="9">
        <v>0.13157894736842105</v>
      </c>
      <c r="F14" s="9">
        <v>0.73684210526315785</v>
      </c>
    </row>
    <row r="15" spans="3:6" ht="15.6" x14ac:dyDescent="0.3">
      <c r="C15" s="3" t="s">
        <v>100</v>
      </c>
      <c r="D15" s="9">
        <v>0.10810810810810811</v>
      </c>
      <c r="E15" s="9">
        <v>0.13513513513513514</v>
      </c>
      <c r="F15" s="9">
        <v>0.7567567567567568</v>
      </c>
    </row>
    <row r="16" spans="3:6" ht="15.6" x14ac:dyDescent="0.3">
      <c r="C16" s="3" t="s">
        <v>101</v>
      </c>
      <c r="D16" s="9">
        <v>0.15625</v>
      </c>
      <c r="E16" s="9">
        <v>0.4375</v>
      </c>
      <c r="F16" s="9">
        <v>0.40625</v>
      </c>
    </row>
    <row r="17" spans="3:6" ht="15.6" x14ac:dyDescent="0.3">
      <c r="C17" s="3" t="s">
        <v>102</v>
      </c>
      <c r="D17" s="9">
        <v>0.1111111111111111</v>
      </c>
      <c r="E17" s="9">
        <v>0.19444444444444445</v>
      </c>
      <c r="F17" s="9">
        <v>0.69444444444444442</v>
      </c>
    </row>
    <row r="18" spans="3:6" ht="15.6" x14ac:dyDescent="0.3">
      <c r="C18" s="3" t="s">
        <v>103</v>
      </c>
      <c r="D18" s="9">
        <v>0.17647058823529413</v>
      </c>
      <c r="E18" s="9">
        <v>0.23529411764705882</v>
      </c>
      <c r="F18" s="9">
        <v>0.58823529411764708</v>
      </c>
    </row>
    <row r="19" spans="3:6" ht="15.6" x14ac:dyDescent="0.3">
      <c r="C19" s="19" t="s">
        <v>104</v>
      </c>
      <c r="D19" s="11"/>
      <c r="E19" s="11"/>
      <c r="F19" s="11"/>
    </row>
    <row r="20" spans="3:6" ht="15.6" x14ac:dyDescent="0.3">
      <c r="C20" s="3" t="s">
        <v>105</v>
      </c>
      <c r="D20" s="9">
        <v>5.2631578947368418E-2</v>
      </c>
      <c r="E20" s="9">
        <v>0.18421052631578946</v>
      </c>
      <c r="F20" s="9">
        <v>0.76315789473684215</v>
      </c>
    </row>
    <row r="21" spans="3:6" ht="15" x14ac:dyDescent="0.3">
      <c r="C21" s="3" t="s">
        <v>106</v>
      </c>
      <c r="D21" s="9">
        <v>5.2631578947368418E-2</v>
      </c>
      <c r="E21" s="9">
        <v>0.18421052631578946</v>
      </c>
      <c r="F21" s="9">
        <v>0.76315789473684215</v>
      </c>
    </row>
    <row r="22" spans="3:6" ht="15.6" x14ac:dyDescent="0.3">
      <c r="C22" s="19" t="s">
        <v>107</v>
      </c>
      <c r="D22" s="11"/>
      <c r="E22" s="11"/>
      <c r="F22" s="11"/>
    </row>
    <row r="23" spans="3:6" ht="15" x14ac:dyDescent="0.3">
      <c r="C23" s="3" t="s">
        <v>108</v>
      </c>
      <c r="D23" s="9">
        <v>8.3333333333333329E-2</v>
      </c>
      <c r="E23" s="9">
        <v>0.27777777777777779</v>
      </c>
      <c r="F23" s="9">
        <v>0.63888888888888884</v>
      </c>
    </row>
    <row r="24" spans="3:6" ht="15" x14ac:dyDescent="0.3">
      <c r="C24" s="1" t="s">
        <v>109</v>
      </c>
      <c r="D24" s="9">
        <v>0.1388888888888889</v>
      </c>
      <c r="E24" s="9">
        <v>0.27777777777777779</v>
      </c>
      <c r="F24" s="9">
        <v>0.58333333333333337</v>
      </c>
    </row>
    <row r="25" spans="3:6" ht="15.6" x14ac:dyDescent="0.3">
      <c r="C25" s="19" t="s">
        <v>110</v>
      </c>
      <c r="D25" s="11"/>
      <c r="E25" s="11"/>
      <c r="F25" s="11"/>
    </row>
    <row r="26" spans="3:6" ht="15" x14ac:dyDescent="0.3">
      <c r="C26" s="1" t="s">
        <v>111</v>
      </c>
      <c r="D26" s="9">
        <v>2.7027027027027029E-2</v>
      </c>
      <c r="E26" s="9">
        <v>0.29729729729729731</v>
      </c>
      <c r="F26" s="9">
        <v>0.67567567567567566</v>
      </c>
    </row>
    <row r="27" spans="3:6" ht="15" x14ac:dyDescent="0.3">
      <c r="C27" s="2" t="s">
        <v>112</v>
      </c>
      <c r="D27" s="9">
        <v>0.10526315789473684</v>
      </c>
      <c r="E27" s="9">
        <v>0.18421052631578946</v>
      </c>
      <c r="F27" s="9">
        <v>0.71052631578947367</v>
      </c>
    </row>
    <row r="28" spans="3:6" ht="15" x14ac:dyDescent="0.3">
      <c r="C28" s="1" t="s">
        <v>113</v>
      </c>
      <c r="D28" s="9">
        <v>5.2631578947368418E-2</v>
      </c>
      <c r="E28" s="9">
        <v>0.26315789473684209</v>
      </c>
      <c r="F28" s="9">
        <v>0.68421052631578949</v>
      </c>
    </row>
    <row r="29" spans="3:6" ht="15.6" x14ac:dyDescent="0.3">
      <c r="C29" s="19" t="s">
        <v>114</v>
      </c>
      <c r="D29" s="11"/>
      <c r="E29" s="11"/>
      <c r="F29" s="11"/>
    </row>
    <row r="30" spans="3:6" ht="15" x14ac:dyDescent="0.3">
      <c r="C30" s="3" t="s">
        <v>115</v>
      </c>
      <c r="D30" s="9">
        <v>0.13157894736842105</v>
      </c>
      <c r="E30" s="9">
        <v>0.15789473684210525</v>
      </c>
      <c r="F30" s="9">
        <v>0.71052631578947367</v>
      </c>
    </row>
    <row r="31" spans="3:6" ht="15" x14ac:dyDescent="0.3">
      <c r="C31" s="3" t="s">
        <v>116</v>
      </c>
      <c r="D31" s="9">
        <v>7.8947368421052627E-2</v>
      </c>
      <c r="E31" s="9">
        <v>0.21052631578947367</v>
      </c>
      <c r="F31" s="9">
        <v>0.71052631578947367</v>
      </c>
    </row>
    <row r="32" spans="3:6" ht="15" x14ac:dyDescent="0.3">
      <c r="C32" s="3" t="s">
        <v>117</v>
      </c>
      <c r="D32" s="9">
        <v>7.8947368421052627E-2</v>
      </c>
      <c r="E32" s="9">
        <v>0.15789473684210525</v>
      </c>
      <c r="F32" s="9">
        <v>0.76315789473684215</v>
      </c>
    </row>
    <row r="33" spans="3:6" ht="15.6" x14ac:dyDescent="0.3">
      <c r="C33" s="19" t="s">
        <v>118</v>
      </c>
      <c r="D33" s="11"/>
      <c r="E33" s="11"/>
      <c r="F33" s="11"/>
    </row>
    <row r="34" spans="3:6" ht="15" x14ac:dyDescent="0.3">
      <c r="C34" s="1" t="s">
        <v>119</v>
      </c>
      <c r="D34" s="9">
        <v>2.6315789473684209E-2</v>
      </c>
      <c r="E34" s="9">
        <v>0</v>
      </c>
      <c r="F34" s="9">
        <v>0.97368421052631582</v>
      </c>
    </row>
    <row r="35" spans="3:6" ht="15" x14ac:dyDescent="0.3">
      <c r="C35" s="1" t="s">
        <v>120</v>
      </c>
      <c r="D35" s="9">
        <v>2.6315789473684209E-2</v>
      </c>
      <c r="E35" s="9">
        <v>0</v>
      </c>
      <c r="F35" s="9">
        <v>0.97368421052631582</v>
      </c>
    </row>
    <row r="36" spans="3:6" ht="15.6" x14ac:dyDescent="0.3">
      <c r="C36" s="19" t="s">
        <v>121</v>
      </c>
      <c r="D36" s="11"/>
      <c r="E36" s="11"/>
      <c r="F36" s="11"/>
    </row>
    <row r="37" spans="3:6" ht="15" x14ac:dyDescent="0.3">
      <c r="C37" s="1" t="s">
        <v>122</v>
      </c>
      <c r="D37" s="9">
        <v>2.7027027027027029E-2</v>
      </c>
      <c r="E37" s="9">
        <v>5.4054054054054057E-2</v>
      </c>
      <c r="F37" s="9">
        <v>0.91891891891891897</v>
      </c>
    </row>
    <row r="38" spans="3:6" ht="15" x14ac:dyDescent="0.3">
      <c r="C38" s="1" t="s">
        <v>123</v>
      </c>
      <c r="D38" s="9">
        <v>5.2631578947368418E-2</v>
      </c>
      <c r="E38" s="9">
        <v>7.8947368421052627E-2</v>
      </c>
      <c r="F38" s="9">
        <v>0.86842105263157898</v>
      </c>
    </row>
    <row r="39" spans="3:6" ht="30" x14ac:dyDescent="0.3">
      <c r="C39" s="20" t="s">
        <v>128</v>
      </c>
      <c r="D39" s="9">
        <v>5.2631578947368418E-2</v>
      </c>
      <c r="E39" s="9">
        <v>7.8947368421052627E-2</v>
      </c>
      <c r="F39" s="9">
        <v>0.86842105263157898</v>
      </c>
    </row>
    <row r="40" spans="3:6" ht="15.6" x14ac:dyDescent="0.3">
      <c r="C40" s="19" t="s">
        <v>124</v>
      </c>
      <c r="D40" s="11"/>
      <c r="E40" s="11"/>
      <c r="F40" s="11"/>
    </row>
    <row r="41" spans="3:6" ht="15" x14ac:dyDescent="0.3">
      <c r="C41" s="3" t="s">
        <v>125</v>
      </c>
      <c r="D41" s="9">
        <v>0</v>
      </c>
      <c r="E41" s="9">
        <v>0.10526315789473684</v>
      </c>
      <c r="F41" s="9">
        <v>0.89473684210526316</v>
      </c>
    </row>
    <row r="42" spans="3:6" ht="15" x14ac:dyDescent="0.3">
      <c r="C42" s="3" t="s">
        <v>126</v>
      </c>
      <c r="D42" s="9">
        <v>0</v>
      </c>
      <c r="E42" s="9">
        <v>5.2631578947368418E-2</v>
      </c>
      <c r="F42" s="9">
        <v>0.94736842105263153</v>
      </c>
    </row>
    <row r="43" spans="3:6" ht="15" x14ac:dyDescent="0.3">
      <c r="C43" s="3" t="s">
        <v>127</v>
      </c>
      <c r="D43" s="9">
        <v>2.6315789473684209E-2</v>
      </c>
      <c r="E43" s="9">
        <v>0.13157894736842105</v>
      </c>
      <c r="F43" s="9">
        <v>0.84210526315789469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2E5B-1C4A-4559-A890-14344FD0D07C}">
  <dimension ref="D6:F17"/>
  <sheetViews>
    <sheetView workbookViewId="0">
      <selection activeCell="C27" sqref="C27"/>
    </sheetView>
  </sheetViews>
  <sheetFormatPr defaultRowHeight="14.4" x14ac:dyDescent="0.3"/>
  <cols>
    <col min="4" max="4" width="58.109375" customWidth="1"/>
    <col min="5" max="5" width="21" bestFit="1" customWidth="1"/>
    <col min="6" max="6" width="34.44140625" customWidth="1"/>
  </cols>
  <sheetData>
    <row r="6" spans="4:6" ht="15" x14ac:dyDescent="0.3">
      <c r="D6" s="14" t="s">
        <v>67</v>
      </c>
    </row>
    <row r="7" spans="4:6" ht="15" thickBot="1" x14ac:dyDescent="0.35">
      <c r="D7" s="15" t="s">
        <v>68</v>
      </c>
      <c r="E7" s="15" t="s">
        <v>129</v>
      </c>
      <c r="F7" s="15" t="s">
        <v>69</v>
      </c>
    </row>
    <row r="8" spans="4:6" ht="15" thickBot="1" x14ac:dyDescent="0.35">
      <c r="D8" s="16" t="s">
        <v>70</v>
      </c>
      <c r="E8" s="22">
        <v>0.97399999999999998</v>
      </c>
      <c r="F8" s="17" t="s">
        <v>71</v>
      </c>
    </row>
    <row r="9" spans="4:6" ht="15" thickBot="1" x14ac:dyDescent="0.35">
      <c r="D9" s="16" t="s">
        <v>72</v>
      </c>
      <c r="E9" s="22">
        <v>0.89500000000000002</v>
      </c>
      <c r="F9" s="17" t="s">
        <v>73</v>
      </c>
    </row>
    <row r="10" spans="4:6" ht="15" thickBot="1" x14ac:dyDescent="0.35">
      <c r="D10" s="16" t="s">
        <v>74</v>
      </c>
      <c r="E10" s="22">
        <v>0.88500000000000001</v>
      </c>
      <c r="F10" s="17" t="s">
        <v>75</v>
      </c>
    </row>
    <row r="11" spans="4:6" ht="15" thickBot="1" x14ac:dyDescent="0.35">
      <c r="D11" s="16" t="s">
        <v>76</v>
      </c>
      <c r="E11" s="22">
        <v>0.79800000000000004</v>
      </c>
      <c r="F11" s="17" t="s">
        <v>77</v>
      </c>
    </row>
    <row r="12" spans="4:6" ht="15" thickBot="1" x14ac:dyDescent="0.35">
      <c r="D12" s="16" t="s">
        <v>78</v>
      </c>
      <c r="E12" s="22">
        <v>0.76300000000000001</v>
      </c>
      <c r="F12" s="17" t="s">
        <v>79</v>
      </c>
    </row>
    <row r="13" spans="4:6" ht="15" thickBot="1" x14ac:dyDescent="0.35">
      <c r="D13" s="16" t="s">
        <v>80</v>
      </c>
      <c r="E13" s="22">
        <v>0.72799999999999998</v>
      </c>
      <c r="F13" s="17" t="s">
        <v>81</v>
      </c>
    </row>
    <row r="14" spans="4:6" ht="15" thickBot="1" x14ac:dyDescent="0.35">
      <c r="D14" s="16" t="s">
        <v>82</v>
      </c>
      <c r="E14" s="22">
        <v>0.69</v>
      </c>
      <c r="F14" s="17" t="s">
        <v>83</v>
      </c>
    </row>
    <row r="15" spans="4:6" ht="15" thickBot="1" x14ac:dyDescent="0.35">
      <c r="D15" s="16" t="s">
        <v>84</v>
      </c>
      <c r="E15" s="22">
        <v>0.61099999999999999</v>
      </c>
      <c r="F15" s="17" t="s">
        <v>85</v>
      </c>
    </row>
    <row r="16" spans="4:6" ht="27" thickBot="1" x14ac:dyDescent="0.35">
      <c r="D16" s="16" t="s">
        <v>86</v>
      </c>
      <c r="E16" s="22">
        <v>0.59299999999999997</v>
      </c>
      <c r="F16" s="17" t="s">
        <v>87</v>
      </c>
    </row>
    <row r="17" spans="4:6" ht="15" thickBot="1" x14ac:dyDescent="0.35">
      <c r="D17" s="16" t="s">
        <v>88</v>
      </c>
      <c r="E17" s="22">
        <v>0.52700000000000002</v>
      </c>
      <c r="F17" s="18" t="s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C86B-C7F1-4F30-91FB-27B9E7CBA4A3}">
  <dimension ref="B3:M46"/>
  <sheetViews>
    <sheetView tabSelected="1" workbookViewId="0">
      <selection activeCell="H35" sqref="H35"/>
    </sheetView>
  </sheetViews>
  <sheetFormatPr defaultColWidth="33" defaultRowHeight="14.4" x14ac:dyDescent="0.3"/>
  <cols>
    <col min="1" max="1" width="16.33203125" customWidth="1"/>
    <col min="2" max="2" width="30.88671875" bestFit="1" customWidth="1"/>
    <col min="3" max="3" width="6.77734375" bestFit="1" customWidth="1"/>
    <col min="4" max="4" width="5.5546875" bestFit="1" customWidth="1"/>
    <col min="5" max="5" width="4.5546875" bestFit="1" customWidth="1"/>
    <col min="6" max="6" width="11.21875" customWidth="1"/>
    <col min="7" max="7" width="32.88671875" bestFit="1" customWidth="1"/>
    <col min="8" max="8" width="11" bestFit="1" customWidth="1"/>
    <col min="9" max="9" width="6.77734375" bestFit="1" customWidth="1"/>
    <col min="10" max="10" width="22.6640625" bestFit="1" customWidth="1"/>
    <col min="11" max="11" width="14.77734375" customWidth="1"/>
  </cols>
  <sheetData>
    <row r="3" spans="2:13" x14ac:dyDescent="0.3">
      <c r="B3" s="25" t="s">
        <v>133</v>
      </c>
      <c r="C3" s="25" t="s">
        <v>131</v>
      </c>
      <c r="D3" s="25" t="s">
        <v>132</v>
      </c>
      <c r="E3" s="25" t="s">
        <v>130</v>
      </c>
      <c r="G3" s="48" t="s">
        <v>133</v>
      </c>
      <c r="H3" s="51" t="s">
        <v>146</v>
      </c>
    </row>
    <row r="4" spans="2:13" x14ac:dyDescent="0.3">
      <c r="B4" s="25" t="s">
        <v>134</v>
      </c>
      <c r="C4" s="26"/>
      <c r="D4" s="26"/>
      <c r="E4" s="26"/>
      <c r="G4" s="48" t="s">
        <v>134</v>
      </c>
      <c r="H4" s="44"/>
    </row>
    <row r="5" spans="2:13" x14ac:dyDescent="0.3">
      <c r="B5" s="26" t="s">
        <v>135</v>
      </c>
      <c r="C5" s="42">
        <v>19</v>
      </c>
      <c r="D5" s="42">
        <v>20.38</v>
      </c>
      <c r="E5" s="42">
        <v>7.9639237585911777</v>
      </c>
      <c r="G5" s="43" t="s">
        <v>135</v>
      </c>
      <c r="H5" s="42" t="s">
        <v>157</v>
      </c>
    </row>
    <row r="6" spans="2:13" x14ac:dyDescent="0.3">
      <c r="B6" s="26" t="s">
        <v>136</v>
      </c>
      <c r="C6" s="42">
        <v>18.5</v>
      </c>
      <c r="D6" s="42">
        <v>21.06</v>
      </c>
      <c r="E6" s="42">
        <v>10.220847043455562</v>
      </c>
      <c r="G6" s="43" t="s">
        <v>136</v>
      </c>
      <c r="H6" s="47" t="s">
        <v>147</v>
      </c>
    </row>
    <row r="7" spans="2:13" x14ac:dyDescent="0.3">
      <c r="B7" s="26" t="s">
        <v>137</v>
      </c>
      <c r="C7" s="42">
        <v>24</v>
      </c>
      <c r="D7" s="42">
        <v>24.450980392156861</v>
      </c>
      <c r="E7" s="42">
        <v>10.143596453901734</v>
      </c>
      <c r="G7" s="45" t="s">
        <v>137</v>
      </c>
      <c r="H7" s="47" t="s">
        <v>148</v>
      </c>
    </row>
    <row r="8" spans="2:13" x14ac:dyDescent="0.3">
      <c r="B8" s="25" t="s">
        <v>138</v>
      </c>
      <c r="C8" s="26"/>
      <c r="D8" s="26"/>
      <c r="E8" s="26"/>
      <c r="G8" s="49" t="s">
        <v>138</v>
      </c>
      <c r="H8" s="47"/>
    </row>
    <row r="9" spans="2:13" x14ac:dyDescent="0.3">
      <c r="B9" s="26" t="s">
        <v>137</v>
      </c>
      <c r="C9" s="42">
        <v>1</v>
      </c>
      <c r="D9" s="42">
        <v>1.2745098039215685</v>
      </c>
      <c r="E9" s="42">
        <v>1.887627414216577</v>
      </c>
      <c r="G9" s="46" t="s">
        <v>137</v>
      </c>
      <c r="H9" s="47" t="s">
        <v>159</v>
      </c>
      <c r="M9">
        <v>1.887627414216577</v>
      </c>
    </row>
    <row r="10" spans="2:13" x14ac:dyDescent="0.3">
      <c r="B10" s="26" t="s">
        <v>139</v>
      </c>
      <c r="C10" s="42">
        <v>0</v>
      </c>
      <c r="D10" s="42">
        <v>0.72549019607843135</v>
      </c>
      <c r="E10" s="42">
        <v>0.98139556494920066</v>
      </c>
      <c r="G10" s="46" t="s">
        <v>139</v>
      </c>
      <c r="H10" s="47" t="s">
        <v>158</v>
      </c>
      <c r="M10">
        <v>0.98139556494920066</v>
      </c>
    </row>
    <row r="11" spans="2:13" x14ac:dyDescent="0.3">
      <c r="B11" s="25" t="s">
        <v>144</v>
      </c>
      <c r="C11" s="26"/>
      <c r="D11" s="26"/>
      <c r="E11" s="26"/>
      <c r="G11" s="50" t="s">
        <v>144</v>
      </c>
      <c r="H11" s="47"/>
    </row>
    <row r="12" spans="2:13" x14ac:dyDescent="0.3">
      <c r="B12" s="26" t="s">
        <v>141</v>
      </c>
      <c r="C12" s="42">
        <v>4.8</v>
      </c>
      <c r="D12" s="42">
        <v>4.6568627450980387</v>
      </c>
      <c r="E12" s="42">
        <v>0.53525877926878729</v>
      </c>
      <c r="G12" s="46" t="s">
        <v>141</v>
      </c>
      <c r="H12" s="47" t="s">
        <v>149</v>
      </c>
    </row>
    <row r="13" spans="2:13" x14ac:dyDescent="0.3">
      <c r="B13" s="26" t="s">
        <v>137</v>
      </c>
      <c r="C13" s="27">
        <v>4.6500000000000004</v>
      </c>
      <c r="D13" s="26">
        <v>4.58</v>
      </c>
      <c r="E13" s="26">
        <v>0.56999999999999995</v>
      </c>
      <c r="G13" s="46" t="s">
        <v>137</v>
      </c>
      <c r="H13" s="47" t="s">
        <v>150</v>
      </c>
    </row>
    <row r="14" spans="2:13" x14ac:dyDescent="0.3">
      <c r="B14" s="25" t="s">
        <v>145</v>
      </c>
      <c r="C14" s="27"/>
      <c r="D14" s="26"/>
      <c r="E14" s="26"/>
      <c r="G14" s="50" t="s">
        <v>145</v>
      </c>
      <c r="H14" s="47"/>
    </row>
    <row r="15" spans="2:13" x14ac:dyDescent="0.3">
      <c r="B15" s="26" t="s">
        <v>141</v>
      </c>
      <c r="C15" s="42">
        <v>1.1599999999999999</v>
      </c>
      <c r="D15" s="42">
        <v>1.1768627450980393</v>
      </c>
      <c r="E15" s="42">
        <v>0.20297280799238582</v>
      </c>
      <c r="G15" s="46" t="s">
        <v>141</v>
      </c>
      <c r="H15" s="47" t="s">
        <v>151</v>
      </c>
    </row>
    <row r="16" spans="2:13" x14ac:dyDescent="0.3">
      <c r="B16" s="26" t="s">
        <v>137</v>
      </c>
      <c r="C16" s="42">
        <v>1.19</v>
      </c>
      <c r="D16" s="42">
        <v>1.2088461538461537</v>
      </c>
      <c r="E16" s="42">
        <v>0.30767940357556611</v>
      </c>
      <c r="G16" s="46" t="s">
        <v>137</v>
      </c>
      <c r="H16" s="47" t="s">
        <v>152</v>
      </c>
    </row>
    <row r="17" spans="2:8" x14ac:dyDescent="0.3">
      <c r="B17" s="25" t="s">
        <v>140</v>
      </c>
      <c r="C17" s="26"/>
      <c r="D17" s="26"/>
      <c r="E17" s="26"/>
      <c r="G17" s="50" t="s">
        <v>140</v>
      </c>
      <c r="H17" s="47"/>
    </row>
    <row r="18" spans="2:8" x14ac:dyDescent="0.3">
      <c r="B18" s="26" t="s">
        <v>141</v>
      </c>
      <c r="C18" s="42">
        <v>23.3</v>
      </c>
      <c r="D18" s="42">
        <v>22.712244897959181</v>
      </c>
      <c r="E18" s="42">
        <v>3.7561412298761629</v>
      </c>
      <c r="G18" s="46" t="s">
        <v>141</v>
      </c>
      <c r="H18" s="47" t="s">
        <v>153</v>
      </c>
    </row>
    <row r="19" spans="2:8" x14ac:dyDescent="0.3">
      <c r="B19" s="26" t="s">
        <v>137</v>
      </c>
      <c r="C19" s="42">
        <v>21.15</v>
      </c>
      <c r="D19" s="42">
        <v>21.324999999999999</v>
      </c>
      <c r="E19" s="42">
        <v>3.0702091476846181</v>
      </c>
      <c r="G19" s="46" t="s">
        <v>137</v>
      </c>
      <c r="H19" s="47" t="s">
        <v>154</v>
      </c>
    </row>
    <row r="20" spans="2:8" x14ac:dyDescent="0.3">
      <c r="B20" s="25" t="s">
        <v>143</v>
      </c>
      <c r="C20" s="42">
        <v>2.38</v>
      </c>
      <c r="D20" s="42">
        <v>2.3646938775510202</v>
      </c>
      <c r="E20" s="42">
        <v>0.12264620596143481</v>
      </c>
      <c r="G20" s="50" t="s">
        <v>143</v>
      </c>
      <c r="H20" s="47" t="s">
        <v>155</v>
      </c>
    </row>
    <row r="21" spans="2:8" x14ac:dyDescent="0.3">
      <c r="B21" s="25" t="s">
        <v>142</v>
      </c>
      <c r="C21" s="42">
        <v>117</v>
      </c>
      <c r="D21" s="42">
        <v>120.39999999999998</v>
      </c>
      <c r="E21" s="42">
        <v>78.753883373084975</v>
      </c>
      <c r="G21" s="50" t="s">
        <v>142</v>
      </c>
      <c r="H21" s="47" t="s">
        <v>156</v>
      </c>
    </row>
    <row r="28" spans="2:8" ht="27" thickBot="1" x14ac:dyDescent="0.35">
      <c r="B28" s="56" t="s">
        <v>162</v>
      </c>
      <c r="C28" s="52" t="s">
        <v>146</v>
      </c>
    </row>
    <row r="29" spans="2:8" ht="27" thickBot="1" x14ac:dyDescent="0.35">
      <c r="B29" s="53" t="s">
        <v>134</v>
      </c>
      <c r="C29" s="54" t="s">
        <v>147</v>
      </c>
    </row>
    <row r="30" spans="2:8" ht="27" thickBot="1" x14ac:dyDescent="0.35">
      <c r="B30" s="53" t="s">
        <v>144</v>
      </c>
      <c r="C30" s="54" t="s">
        <v>149</v>
      </c>
      <c r="G30" s="58"/>
    </row>
    <row r="31" spans="2:8" ht="27" thickBot="1" x14ac:dyDescent="0.35">
      <c r="B31" s="53" t="s">
        <v>145</v>
      </c>
      <c r="C31" s="54" t="s">
        <v>151</v>
      </c>
    </row>
    <row r="32" spans="2:8" ht="27" thickBot="1" x14ac:dyDescent="0.35">
      <c r="B32" s="53" t="s">
        <v>140</v>
      </c>
      <c r="C32" s="54" t="s">
        <v>153</v>
      </c>
    </row>
    <row r="33" spans="2:6" ht="27" thickBot="1" x14ac:dyDescent="0.35">
      <c r="B33" s="53" t="s">
        <v>160</v>
      </c>
      <c r="C33" s="54" t="s">
        <v>161</v>
      </c>
    </row>
    <row r="34" spans="2:6" ht="27" thickBot="1" x14ac:dyDescent="0.35">
      <c r="B34" s="53" t="s">
        <v>142</v>
      </c>
      <c r="C34" s="54" t="s">
        <v>156</v>
      </c>
    </row>
    <row r="36" spans="2:6" x14ac:dyDescent="0.3">
      <c r="B36" s="59" t="s">
        <v>138</v>
      </c>
      <c r="C36" s="59" t="s">
        <v>131</v>
      </c>
      <c r="D36" s="60" t="s">
        <v>165</v>
      </c>
    </row>
    <row r="37" spans="2:6" x14ac:dyDescent="0.3">
      <c r="B37" s="61" t="s">
        <v>163</v>
      </c>
      <c r="C37" s="61">
        <v>1</v>
      </c>
      <c r="D37" s="62" t="s">
        <v>166</v>
      </c>
    </row>
    <row r="38" spans="2:6" x14ac:dyDescent="0.3">
      <c r="B38" s="60" t="s">
        <v>164</v>
      </c>
      <c r="C38" s="60">
        <v>0</v>
      </c>
      <c r="D38" s="60" t="s">
        <v>167</v>
      </c>
    </row>
    <row r="39" spans="2:6" x14ac:dyDescent="0.3">
      <c r="B39" s="57"/>
      <c r="C39" s="57"/>
      <c r="D39" s="57"/>
    </row>
    <row r="41" spans="2:6" x14ac:dyDescent="0.3">
      <c r="B41" s="58"/>
    </row>
    <row r="46" spans="2:6" x14ac:dyDescent="0.3">
      <c r="F46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jallad</dc:creator>
  <cp:lastModifiedBy>kHALED jallad</cp:lastModifiedBy>
  <dcterms:created xsi:type="dcterms:W3CDTF">2015-06-05T18:17:20Z</dcterms:created>
  <dcterms:modified xsi:type="dcterms:W3CDTF">2025-05-22T03:38:51Z</dcterms:modified>
</cp:coreProperties>
</file>