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3BBD764F-651F-4B6C-9777-C6F2552CBB33}" xr6:coauthVersionLast="47" xr6:coauthVersionMax="47" xr10:uidLastSave="{00000000-0000-0000-0000-000000000000}"/>
  <bookViews>
    <workbookView xWindow="-120" yWindow="-120" windowWidth="20730" windowHeight="11310" tabRatio="765" xr2:uid="{00000000-000D-0000-FFFF-FFFF00000000}"/>
  </bookViews>
  <sheets>
    <sheet name="الاحمال الدراسية " sheetId="14" r:id="rId1"/>
  </sheets>
  <calcPr calcId="191029"/>
  <fileRecoveryPr repairLoad="1"/>
</workbook>
</file>

<file path=xl/calcChain.xml><?xml version="1.0" encoding="utf-8"?>
<calcChain xmlns="http://schemas.openxmlformats.org/spreadsheetml/2006/main">
  <c r="M87" i="14" l="1"/>
  <c r="N87" i="14" s="1"/>
  <c r="M90" i="14"/>
  <c r="M88" i="14"/>
  <c r="K90" i="14"/>
  <c r="K88" i="14"/>
  <c r="N88" i="14" l="1"/>
  <c r="N90" i="14"/>
  <c r="N91" i="14" s="1"/>
  <c r="N89" i="14"/>
  <c r="K92" i="14"/>
  <c r="M84" i="14"/>
  <c r="K84" i="14"/>
  <c r="M100" i="14"/>
  <c r="K100" i="14"/>
  <c r="M102" i="14"/>
  <c r="K102" i="14"/>
  <c r="M101" i="14"/>
  <c r="K101" i="14"/>
  <c r="M99" i="14"/>
  <c r="K99" i="14"/>
  <c r="M98" i="14"/>
  <c r="K98" i="14"/>
  <c r="M96" i="14"/>
  <c r="K96" i="14"/>
  <c r="M95" i="14"/>
  <c r="K95" i="14"/>
  <c r="M93" i="14"/>
  <c r="K93" i="14"/>
  <c r="M92" i="14"/>
  <c r="M85" i="14"/>
  <c r="K85" i="14"/>
  <c r="M83" i="14"/>
  <c r="K83" i="14"/>
  <c r="M81" i="14"/>
  <c r="K81" i="14"/>
  <c r="M80" i="14"/>
  <c r="K80" i="14"/>
  <c r="M79" i="14"/>
  <c r="K79" i="14"/>
  <c r="M78" i="14"/>
  <c r="K78" i="14"/>
  <c r="M57" i="14"/>
  <c r="K57" i="14"/>
  <c r="M76" i="14"/>
  <c r="K76" i="14"/>
  <c r="M75" i="14"/>
  <c r="K75" i="14"/>
  <c r="M74" i="14"/>
  <c r="K74" i="14"/>
  <c r="M46" i="14"/>
  <c r="M47" i="14"/>
  <c r="M48" i="14"/>
  <c r="M45" i="14"/>
  <c r="K46" i="14"/>
  <c r="K47" i="14"/>
  <c r="K48" i="14"/>
  <c r="N48" i="14" s="1"/>
  <c r="K45" i="14"/>
  <c r="N45" i="14" s="1"/>
  <c r="M43" i="14"/>
  <c r="M42" i="14"/>
  <c r="K43" i="14"/>
  <c r="K42" i="14"/>
  <c r="M39" i="14"/>
  <c r="M40" i="14"/>
  <c r="M38" i="14"/>
  <c r="M37" i="14"/>
  <c r="M36" i="14"/>
  <c r="K39" i="14"/>
  <c r="K40" i="14"/>
  <c r="K38" i="14"/>
  <c r="K37" i="14"/>
  <c r="K36" i="14"/>
  <c r="M34" i="14"/>
  <c r="M33" i="14"/>
  <c r="M32" i="14"/>
  <c r="K34" i="14"/>
  <c r="K33" i="14"/>
  <c r="K32" i="14"/>
  <c r="M30" i="14"/>
  <c r="M29" i="14"/>
  <c r="M28" i="14"/>
  <c r="K30" i="14"/>
  <c r="K29" i="14"/>
  <c r="K28" i="14"/>
  <c r="M68" i="14"/>
  <c r="K68" i="14"/>
  <c r="M67" i="14"/>
  <c r="K67" i="14"/>
  <c r="M66" i="14"/>
  <c r="K66" i="14"/>
  <c r="M72" i="14"/>
  <c r="K72" i="14"/>
  <c r="M71" i="14"/>
  <c r="K71" i="14"/>
  <c r="M70" i="14"/>
  <c r="K70" i="14"/>
  <c r="M64" i="14"/>
  <c r="K64" i="14"/>
  <c r="M63" i="14"/>
  <c r="K63" i="14"/>
  <c r="M62" i="14"/>
  <c r="K62" i="14"/>
  <c r="M61" i="14"/>
  <c r="K61" i="14"/>
  <c r="M59" i="14"/>
  <c r="K59" i="14"/>
  <c r="M58" i="14"/>
  <c r="K58" i="14"/>
  <c r="M56" i="14"/>
  <c r="K56" i="14"/>
  <c r="M55" i="14"/>
  <c r="K55" i="14"/>
  <c r="M53" i="14"/>
  <c r="K53" i="14"/>
  <c r="M52" i="14"/>
  <c r="K52" i="14"/>
  <c r="M51" i="14"/>
  <c r="K51" i="14"/>
  <c r="M50" i="14"/>
  <c r="K50" i="14"/>
  <c r="M25" i="14"/>
  <c r="M26" i="14"/>
  <c r="M24" i="14"/>
  <c r="K25" i="14"/>
  <c r="K26" i="14"/>
  <c r="K24" i="14"/>
  <c r="M20" i="14"/>
  <c r="M21" i="14"/>
  <c r="M22" i="14"/>
  <c r="K20" i="14"/>
  <c r="K21" i="14"/>
  <c r="K22" i="14"/>
  <c r="M19" i="14"/>
  <c r="K19" i="14"/>
  <c r="M17" i="14"/>
  <c r="K17" i="14"/>
  <c r="M16" i="14"/>
  <c r="K16" i="14"/>
  <c r="M12" i="14"/>
  <c r="M13" i="14"/>
  <c r="M14" i="14"/>
  <c r="M11" i="14"/>
  <c r="M9" i="14"/>
  <c r="K12" i="14"/>
  <c r="K13" i="14"/>
  <c r="K14" i="14"/>
  <c r="K11" i="14"/>
  <c r="K9" i="14"/>
  <c r="M7" i="14"/>
  <c r="M8" i="14"/>
  <c r="M6" i="14"/>
  <c r="M4" i="14"/>
  <c r="M3" i="14"/>
  <c r="M2" i="14"/>
  <c r="K7" i="14"/>
  <c r="K8" i="14"/>
  <c r="K6" i="14"/>
  <c r="K4" i="14"/>
  <c r="K3" i="14"/>
  <c r="K2" i="14"/>
  <c r="N46" i="14" l="1"/>
  <c r="N98" i="14"/>
  <c r="N92" i="14"/>
  <c r="N84" i="14"/>
  <c r="N100" i="14"/>
  <c r="N96" i="14"/>
  <c r="N99" i="14"/>
  <c r="N85" i="14"/>
  <c r="N43" i="14"/>
  <c r="N95" i="14"/>
  <c r="N97" i="14" s="1"/>
  <c r="N102" i="14"/>
  <c r="N93" i="14"/>
  <c r="N94" i="14" s="1"/>
  <c r="N101" i="14"/>
  <c r="N79" i="14"/>
  <c r="N78" i="14"/>
  <c r="N29" i="14"/>
  <c r="N81" i="14"/>
  <c r="N80" i="14"/>
  <c r="N83" i="14"/>
  <c r="N28" i="14"/>
  <c r="N42" i="14"/>
  <c r="N44" i="14" s="1"/>
  <c r="N74" i="14"/>
  <c r="N76" i="14"/>
  <c r="N71" i="14"/>
  <c r="N47" i="14"/>
  <c r="N49" i="14" s="1"/>
  <c r="N9" i="14"/>
  <c r="N12" i="14"/>
  <c r="N72" i="14"/>
  <c r="N34" i="14"/>
  <c r="N40" i="14"/>
  <c r="N36" i="14"/>
  <c r="N39" i="14"/>
  <c r="N30" i="14"/>
  <c r="N24" i="14"/>
  <c r="N26" i="14"/>
  <c r="N33" i="14"/>
  <c r="N37" i="14"/>
  <c r="N75" i="14"/>
  <c r="N57" i="14"/>
  <c r="N66" i="14"/>
  <c r="N67" i="14"/>
  <c r="N63" i="14"/>
  <c r="N62" i="14"/>
  <c r="N55" i="14"/>
  <c r="N56" i="14"/>
  <c r="N53" i="14"/>
  <c r="N51" i="14"/>
  <c r="N70" i="14"/>
  <c r="N38" i="14"/>
  <c r="N50" i="14"/>
  <c r="N52" i="14"/>
  <c r="N59" i="14"/>
  <c r="N64" i="14"/>
  <c r="N68" i="14"/>
  <c r="N58" i="14"/>
  <c r="N61" i="14"/>
  <c r="N32" i="14"/>
  <c r="N25" i="14"/>
  <c r="N14" i="14"/>
  <c r="N8" i="14"/>
  <c r="N4" i="14"/>
  <c r="N11" i="14"/>
  <c r="N13" i="14"/>
  <c r="N3" i="14"/>
  <c r="N7" i="14"/>
  <c r="N21" i="14"/>
  <c r="N22" i="14"/>
  <c r="N20" i="14"/>
  <c r="N19" i="14"/>
  <c r="N16" i="14"/>
  <c r="N6" i="14"/>
  <c r="N17" i="14"/>
  <c r="N2" i="14"/>
  <c r="N31" i="14" l="1"/>
  <c r="N103" i="14"/>
  <c r="N86" i="14"/>
  <c r="N41" i="14"/>
  <c r="N82" i="14"/>
  <c r="N77" i="14"/>
  <c r="N27" i="14"/>
  <c r="N10" i="14"/>
  <c r="N35" i="14"/>
  <c r="N69" i="14"/>
  <c r="N65" i="14"/>
  <c r="N60" i="14"/>
  <c r="N54" i="14"/>
  <c r="N73" i="14"/>
  <c r="N18" i="14"/>
  <c r="N15" i="14"/>
  <c r="N5" i="14"/>
  <c r="N23" i="14"/>
</calcChain>
</file>

<file path=xl/sharedStrings.xml><?xml version="1.0" encoding="utf-8"?>
<sst xmlns="http://schemas.openxmlformats.org/spreadsheetml/2006/main" count="258" uniqueCount="115">
  <si>
    <t>-</t>
  </si>
  <si>
    <t>الرقم</t>
  </si>
  <si>
    <t>اسم المدرس</t>
  </si>
  <si>
    <t>اسم المساق</t>
  </si>
  <si>
    <t>التخصص والمستوى</t>
  </si>
  <si>
    <t>الفرع</t>
  </si>
  <si>
    <t>العبء الدراسي</t>
  </si>
  <si>
    <t>نظري</t>
  </si>
  <si>
    <t>عملي</t>
  </si>
  <si>
    <t>عملي زمني</t>
  </si>
  <si>
    <t>عملي معتمد</t>
  </si>
  <si>
    <t>المجموع</t>
  </si>
  <si>
    <t>م. رائد محمد مراد</t>
  </si>
  <si>
    <t>إلكترونيات I</t>
  </si>
  <si>
    <t>دوائر كهربائية II</t>
  </si>
  <si>
    <t>عدد الشعب نظري</t>
  </si>
  <si>
    <t>عدد الشعب عملي</t>
  </si>
  <si>
    <t>نظري معتمد</t>
  </si>
  <si>
    <t>نظري زمني</t>
  </si>
  <si>
    <t>العبء الإضافي</t>
  </si>
  <si>
    <t>مختبر دوائر كهربائية</t>
  </si>
  <si>
    <t>مبادئ الكهرباء</t>
  </si>
  <si>
    <t>WWC1</t>
  </si>
  <si>
    <t>معالجة الإشارات الرقمية</t>
  </si>
  <si>
    <t>د. إياد أبو هدروس
(دكتوراه)</t>
  </si>
  <si>
    <t>أنظمة التحكم الخطية</t>
  </si>
  <si>
    <t>الإشارات وتواصل البيانات</t>
  </si>
  <si>
    <t>مقدمة في مشروع التخرج</t>
  </si>
  <si>
    <t>فيزياء عملي</t>
  </si>
  <si>
    <t>أ. سفيان النزلي
(دبلوم)</t>
  </si>
  <si>
    <t>إلكترونيات</t>
  </si>
  <si>
    <t>EM1</t>
  </si>
  <si>
    <t>ورشة أساسيات الكهرباء 1</t>
  </si>
  <si>
    <t>EI1</t>
  </si>
  <si>
    <t>الأنظمة والسلامة</t>
  </si>
  <si>
    <t>EI2</t>
  </si>
  <si>
    <t>الانارة والتركيبات الكهربائية</t>
  </si>
  <si>
    <t>م. إياد أبو سالم
(بكالوريوس)</t>
  </si>
  <si>
    <r>
      <t>7</t>
    </r>
    <r>
      <rPr>
        <b/>
        <sz val="11"/>
        <rFont val="Times New Roman"/>
        <family val="1"/>
      </rPr>
      <t xml:space="preserve"> </t>
    </r>
    <r>
      <rPr>
        <b/>
        <sz val="11"/>
        <rFont val="Simplified Arabic"/>
        <family val="1"/>
      </rPr>
      <t> </t>
    </r>
  </si>
  <si>
    <t>مبادئ الدوائر الكهربائية</t>
  </si>
  <si>
    <t>صيانة المستقبلات الرقمية</t>
  </si>
  <si>
    <t>EM2</t>
  </si>
  <si>
    <t>شبكات النقل والتوزيع</t>
  </si>
  <si>
    <t>الرسم الهندسي</t>
  </si>
  <si>
    <t>رسم حر I</t>
  </si>
  <si>
    <t>FAS1</t>
  </si>
  <si>
    <t>م. إيمان غيث
(ماجستير)</t>
  </si>
  <si>
    <t>مختبر مبادئ الدوائر الكهربائية</t>
  </si>
  <si>
    <t>طرق الفحص وأجهزة القياس</t>
  </si>
  <si>
    <t>م. نيازي أبو حويج
(ماجستير)</t>
  </si>
  <si>
    <t>نظم ومعدات التبريد</t>
  </si>
  <si>
    <t>AC2</t>
  </si>
  <si>
    <t>نظم ومعدات تكييف الهواء</t>
  </si>
  <si>
    <t>صيانة أنظمة التبريد وتكييف الهواء</t>
  </si>
  <si>
    <t>تطبيقات الحاسب الآلي في التبريد</t>
  </si>
  <si>
    <t>د. محمد النجار
(دكتوراه)</t>
  </si>
  <si>
    <t>د. ناصر صباح
(دكتوراه)</t>
  </si>
  <si>
    <t>أساسيات المنطق الرقمي</t>
  </si>
  <si>
    <t>م. سعيد أبو الروس
(ماجستير)</t>
  </si>
  <si>
    <t>أنظمة الحماية والتحكم</t>
  </si>
  <si>
    <t xml:space="preserve">أساسيات التحكم في التبريد والتكييف </t>
  </si>
  <si>
    <t>مقدمة في المعالجات الدقيقة</t>
  </si>
  <si>
    <t>الانظمة ثلاثية الاطوار</t>
  </si>
  <si>
    <t>تكنولوجيا التيار المتناوب عملي</t>
  </si>
  <si>
    <t>م. أحمد العصار
(ماجستير)</t>
  </si>
  <si>
    <t>الأنظمة ثلاثية الأطوار -عملي</t>
  </si>
  <si>
    <t>م. قصي فياض
(بكالوريوس)</t>
  </si>
  <si>
    <t>التمديدات الصناعية</t>
  </si>
  <si>
    <t>إلكترونيات القوى</t>
  </si>
  <si>
    <t>الآلات الكهربائية – عملي</t>
  </si>
  <si>
    <t>تدريب ميداني I</t>
  </si>
  <si>
    <t>م. محمد أبو قاسم
(بكالوريوس)</t>
  </si>
  <si>
    <t>تدريب ميداني</t>
  </si>
  <si>
    <t>ورشة تبريد وتكييف 2</t>
  </si>
  <si>
    <t>حمل فني</t>
  </si>
  <si>
    <t>أ. إسماعيل دواس</t>
  </si>
  <si>
    <t>الحوسبة النقالة</t>
  </si>
  <si>
    <t>م. محمد أبو حطب
(ماجستير)</t>
  </si>
  <si>
    <t>فيزياء - نظري</t>
  </si>
  <si>
    <t>WWC1/AC1</t>
  </si>
  <si>
    <t>مختبر الدوائر الكهربائية</t>
  </si>
  <si>
    <t>صيانة الراديو والتلفزيون</t>
  </si>
  <si>
    <t>أ. راجي تنيرة
(بكالوريوس)</t>
  </si>
  <si>
    <t>الأنظمة والسلامة - عملي</t>
  </si>
  <si>
    <t>تطبيقات حاسوبية 2</t>
  </si>
  <si>
    <t>MOA2</t>
  </si>
  <si>
    <t>مختبرات مهن هندسية حمل فني</t>
  </si>
  <si>
    <t>EPD</t>
  </si>
  <si>
    <t>د. مراد أبومنسي (رئيس قسم التعليم المستمر)</t>
  </si>
  <si>
    <t>د. محمد السردي</t>
  </si>
  <si>
    <t>مشغل هندسي</t>
  </si>
  <si>
    <t>رياضيات</t>
  </si>
  <si>
    <t>صيانة أجهزة مكتبية I</t>
  </si>
  <si>
    <t>حمل فني كامل</t>
  </si>
  <si>
    <t>أ. عبد الله أبو قاسم
(فني بنظام العقد)</t>
  </si>
  <si>
    <t>مبادئ الدوائر الكهربائية عملي</t>
  </si>
  <si>
    <t>رسم هندسي</t>
  </si>
  <si>
    <t>مقدمة في الحاسوب</t>
  </si>
  <si>
    <t>MM1+DM1</t>
  </si>
  <si>
    <t>دوام إداري</t>
  </si>
  <si>
    <t>أ. إلهام البحيصي
(دبلوم)</t>
  </si>
  <si>
    <t>أ. علاء بشير
(دبلوم)</t>
  </si>
  <si>
    <t>م. عبد العزيز أبو الجبين
(معيد بنظام العقد)</t>
  </si>
  <si>
    <t>مختبرات منطق رقمي حمل فني</t>
  </si>
  <si>
    <t>م. أكرم أبو جراد</t>
  </si>
  <si>
    <t>mmmm2</t>
  </si>
  <si>
    <t>mmmm1</t>
  </si>
  <si>
    <t>mmmm5</t>
  </si>
  <si>
    <t>mmmm4</t>
  </si>
  <si>
    <t>mmmm3</t>
  </si>
  <si>
    <t>موضوعات مختارة في mmmm</t>
  </si>
  <si>
    <t>مختبر فيزياء عامة I</t>
  </si>
  <si>
    <t>د. عز الدين عدوان</t>
  </si>
  <si>
    <t>فيزياء عامة I</t>
  </si>
  <si>
    <t>د. شوقي منصور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</si>
</sst>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78"/>
    </font>
    <font>
      <b/>
      <sz val="10"/>
      <name val="Simplified Arabic"/>
      <family val="1"/>
    </font>
    <font>
      <b/>
      <sz val="14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name val="Simplified Arabic"/>
      <family val="1"/>
    </font>
    <font>
      <b/>
      <sz val="11"/>
      <name val="Simplified Arabic"/>
      <family val="1"/>
    </font>
    <font>
      <sz val="7"/>
      <name val="Times New Roman"/>
      <family val="1"/>
    </font>
    <font>
      <sz val="10"/>
      <name val="Simplified Arabic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3" borderId="1" xfId="0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4" fillId="3" borderId="22" xfId="0" applyFont="1" applyFill="1" applyBorder="1" applyAlignment="1">
      <alignment horizontal="center" vertical="center" wrapText="1" readingOrder="2"/>
    </xf>
    <xf numFmtId="0" fontId="4" fillId="0" borderId="22" xfId="0" applyFont="1" applyBorder="1" applyAlignment="1">
      <alignment horizontal="center" vertical="center" wrapText="1" readingOrder="2"/>
    </xf>
    <xf numFmtId="0" fontId="5" fillId="0" borderId="22" xfId="0" applyFont="1" applyBorder="1" applyAlignment="1">
      <alignment horizontal="center" vertical="center" wrapText="1" readingOrder="2"/>
    </xf>
    <xf numFmtId="0" fontId="4" fillId="3" borderId="7" xfId="0" applyFont="1" applyFill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4" fillId="3" borderId="26" xfId="0" applyFont="1" applyFill="1" applyBorder="1" applyAlignment="1">
      <alignment horizontal="center" vertical="center" wrapText="1" readingOrder="2"/>
    </xf>
    <xf numFmtId="0" fontId="4" fillId="0" borderId="26" xfId="0" applyFont="1" applyBorder="1" applyAlignment="1">
      <alignment horizontal="center" vertical="center" wrapText="1" readingOrder="2"/>
    </xf>
    <xf numFmtId="0" fontId="5" fillId="0" borderId="26" xfId="0" applyFont="1" applyBorder="1" applyAlignment="1">
      <alignment horizontal="center" vertical="center" wrapText="1" readingOrder="2"/>
    </xf>
    <xf numFmtId="0" fontId="4" fillId="0" borderId="32" xfId="0" applyFont="1" applyBorder="1" applyAlignment="1">
      <alignment horizontal="center" vertical="center" wrapText="1" readingOrder="2"/>
    </xf>
    <xf numFmtId="0" fontId="7" fillId="3" borderId="26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2"/>
    </xf>
    <xf numFmtId="0" fontId="7" fillId="0" borderId="26" xfId="0" applyFont="1" applyBorder="1" applyAlignment="1">
      <alignment horizontal="center" vertical="center" wrapText="1" readingOrder="2"/>
    </xf>
    <xf numFmtId="0" fontId="4" fillId="3" borderId="26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2"/>
    </xf>
    <xf numFmtId="0" fontId="8" fillId="0" borderId="18" xfId="0" applyFont="1" applyBorder="1" applyAlignment="1">
      <alignment horizontal="center" vertical="center" wrapText="1" readingOrder="2"/>
    </xf>
    <xf numFmtId="0" fontId="8" fillId="3" borderId="18" xfId="0" applyFont="1" applyFill="1" applyBorder="1" applyAlignment="1">
      <alignment horizontal="center" vertical="center" wrapText="1" readingOrder="1"/>
    </xf>
    <xf numFmtId="0" fontId="7" fillId="3" borderId="32" xfId="0" applyFont="1" applyFill="1" applyBorder="1" applyAlignment="1">
      <alignment horizontal="center" vertical="center" wrapText="1" readingOrder="1"/>
    </xf>
    <xf numFmtId="0" fontId="7" fillId="3" borderId="22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2"/>
    </xf>
    <xf numFmtId="0" fontId="7" fillId="3" borderId="18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3" borderId="18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0" fontId="7" fillId="0" borderId="22" xfId="0" applyFont="1" applyBorder="1" applyAlignment="1">
      <alignment horizontal="center" vertical="center" wrapText="1" readingOrder="1"/>
    </xf>
    <xf numFmtId="0" fontId="8" fillId="0" borderId="22" xfId="0" applyFont="1" applyBorder="1" applyAlignment="1">
      <alignment horizontal="center" vertical="center" wrapText="1" readingOrder="1"/>
    </xf>
    <xf numFmtId="0" fontId="6" fillId="0" borderId="0" xfId="0" applyFont="1"/>
    <xf numFmtId="0" fontId="7" fillId="0" borderId="26" xfId="0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 wrapText="1" readingOrder="1"/>
    </xf>
    <xf numFmtId="0" fontId="5" fillId="3" borderId="26" xfId="0" applyFont="1" applyFill="1" applyBorder="1" applyAlignment="1">
      <alignment horizontal="center" vertical="center" wrapText="1" readingOrder="2"/>
    </xf>
    <xf numFmtId="0" fontId="5" fillId="3" borderId="7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4" fillId="3" borderId="22" xfId="0" applyFont="1" applyFill="1" applyBorder="1" applyAlignment="1">
      <alignment horizontal="center" vertical="center" wrapText="1" readingOrder="1"/>
    </xf>
    <xf numFmtId="0" fontId="7" fillId="3" borderId="22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2"/>
    </xf>
    <xf numFmtId="0" fontId="7" fillId="0" borderId="22" xfId="0" applyFont="1" applyBorder="1" applyAlignment="1">
      <alignment horizontal="center" vertical="center" wrapText="1" readingOrder="2"/>
    </xf>
    <xf numFmtId="0" fontId="5" fillId="0" borderId="18" xfId="0" applyFont="1" applyBorder="1" applyAlignment="1">
      <alignment horizontal="center" vertical="center" wrapText="1" readingOrder="2"/>
    </xf>
    <xf numFmtId="0" fontId="4" fillId="0" borderId="22" xfId="0" applyFont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 readingOrder="1"/>
    </xf>
    <xf numFmtId="0" fontId="3" fillId="3" borderId="22" xfId="0" applyFont="1" applyFill="1" applyBorder="1" applyAlignment="1">
      <alignment horizontal="center" vertical="center" wrapText="1" readingOrder="2"/>
    </xf>
    <xf numFmtId="0" fontId="4" fillId="3" borderId="16" xfId="0" applyFont="1" applyFill="1" applyBorder="1" applyAlignment="1">
      <alignment horizontal="center" vertical="center" wrapText="1" readingOrder="2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18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 readingOrder="2"/>
    </xf>
    <xf numFmtId="0" fontId="7" fillId="3" borderId="16" xfId="0" applyFont="1" applyFill="1" applyBorder="1" applyAlignment="1">
      <alignment horizontal="center" vertical="center" wrapText="1" readingOrder="1"/>
    </xf>
    <xf numFmtId="0" fontId="7" fillId="3" borderId="30" xfId="0" applyFont="1" applyFill="1" applyBorder="1" applyAlignment="1">
      <alignment horizontal="center" vertical="center" wrapText="1" readingOrder="1"/>
    </xf>
    <xf numFmtId="0" fontId="7" fillId="3" borderId="38" xfId="0" applyFont="1" applyFill="1" applyBorder="1" applyAlignment="1">
      <alignment horizontal="center" vertical="center" wrapText="1" readingOrder="1"/>
    </xf>
    <xf numFmtId="0" fontId="9" fillId="0" borderId="22" xfId="0" applyFont="1" applyBorder="1" applyAlignment="1">
      <alignment horizontal="center" vertical="center" wrapText="1" readingOrder="2"/>
    </xf>
    <xf numFmtId="0" fontId="5" fillId="3" borderId="38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30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2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3" borderId="39" xfId="0" applyFont="1" applyFill="1" applyBorder="1" applyAlignment="1">
      <alignment horizontal="center" vertical="center" wrapText="1" readingOrder="1"/>
    </xf>
    <xf numFmtId="0" fontId="7" fillId="0" borderId="33" xfId="0" applyFont="1" applyBorder="1" applyAlignment="1">
      <alignment horizontal="center" vertical="center" wrapText="1" readingOrder="2"/>
    </xf>
    <xf numFmtId="0" fontId="7" fillId="0" borderId="30" xfId="0" applyFont="1" applyBorder="1" applyAlignment="1">
      <alignment horizontal="center" vertical="center" wrapText="1" readingOrder="2"/>
    </xf>
    <xf numFmtId="0" fontId="4" fillId="0" borderId="38" xfId="0" applyFont="1" applyBorder="1" applyAlignment="1">
      <alignment horizontal="center" vertical="center" wrapText="1" readingOrder="2"/>
    </xf>
    <xf numFmtId="0" fontId="4" fillId="3" borderId="38" xfId="0" applyFont="1" applyFill="1" applyBorder="1" applyAlignment="1">
      <alignment horizontal="center" vertical="center" wrapText="1" readingOrder="1"/>
    </xf>
    <xf numFmtId="0" fontId="4" fillId="3" borderId="21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2"/>
    </xf>
    <xf numFmtId="0" fontId="8" fillId="0" borderId="22" xfId="0" applyFont="1" applyBorder="1" applyAlignment="1">
      <alignment vertical="center" wrapText="1" readingOrder="2"/>
    </xf>
    <xf numFmtId="0" fontId="8" fillId="0" borderId="26" xfId="0" applyFont="1" applyBorder="1" applyAlignment="1">
      <alignment vertical="center" readingOrder="2"/>
    </xf>
    <xf numFmtId="0" fontId="8" fillId="0" borderId="15" xfId="0" applyFont="1" applyBorder="1" applyAlignment="1">
      <alignment vertical="center" readingOrder="2"/>
    </xf>
    <xf numFmtId="0" fontId="8" fillId="0" borderId="22" xfId="0" applyFont="1" applyBorder="1" applyAlignment="1">
      <alignment vertical="center" readingOrder="2"/>
    </xf>
    <xf numFmtId="0" fontId="8" fillId="0" borderId="31" xfId="0" applyFont="1" applyBorder="1" applyAlignment="1">
      <alignment vertical="center" readingOrder="2"/>
    </xf>
    <xf numFmtId="0" fontId="8" fillId="0" borderId="29" xfId="0" applyFont="1" applyBorder="1" applyAlignment="1">
      <alignment vertical="center" readingOrder="1"/>
    </xf>
    <xf numFmtId="0" fontId="8" fillId="0" borderId="15" xfId="0" applyFont="1" applyBorder="1" applyAlignment="1">
      <alignment vertical="center"/>
    </xf>
    <xf numFmtId="0" fontId="8" fillId="3" borderId="37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8" fillId="3" borderId="31" xfId="0" applyFont="1" applyFill="1" applyBorder="1" applyAlignment="1">
      <alignment vertical="center"/>
    </xf>
    <xf numFmtId="0" fontId="8" fillId="3" borderId="29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8" fillId="3" borderId="18" xfId="0" applyFont="1" applyFill="1" applyBorder="1" applyAlignment="1">
      <alignment vertical="center"/>
    </xf>
    <xf numFmtId="0" fontId="8" fillId="0" borderId="5" xfId="0" applyFont="1" applyBorder="1" applyAlignment="1">
      <alignment vertical="center" readingOrder="2"/>
    </xf>
    <xf numFmtId="0" fontId="8" fillId="0" borderId="31" xfId="0" applyFont="1" applyBorder="1" applyAlignment="1">
      <alignment vertical="center" wrapText="1" readingOrder="2"/>
    </xf>
    <xf numFmtId="0" fontId="1" fillId="2" borderId="46" xfId="0" applyFont="1" applyFill="1" applyBorder="1" applyAlignment="1">
      <alignment horizontal="center" vertical="center" readingOrder="2"/>
    </xf>
    <xf numFmtId="0" fontId="1" fillId="2" borderId="24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9" xfId="0" applyFont="1" applyFill="1" applyBorder="1" applyAlignment="1">
      <alignment horizontal="center" vertical="center" readingOrder="2"/>
    </xf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 vertical="center" readingOrder="2"/>
    </xf>
    <xf numFmtId="0" fontId="8" fillId="0" borderId="6" xfId="0" applyFont="1" applyBorder="1" applyAlignment="1">
      <alignment horizontal="center" vertical="center" readingOrder="2"/>
    </xf>
    <xf numFmtId="0" fontId="8" fillId="0" borderId="7" xfId="0" applyFont="1" applyBorder="1" applyAlignment="1">
      <alignment horizontal="center" vertical="center" readingOrder="2"/>
    </xf>
    <xf numFmtId="0" fontId="8" fillId="0" borderId="32" xfId="0" applyFont="1" applyBorder="1" applyAlignment="1">
      <alignment horizontal="center" vertical="center" wrapText="1" readingOrder="2"/>
    </xf>
    <xf numFmtId="0" fontId="8" fillId="0" borderId="6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center"/>
    </xf>
    <xf numFmtId="0" fontId="7" fillId="3" borderId="25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7" fillId="3" borderId="28" xfId="0" applyFont="1" applyFill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2"/>
    </xf>
    <xf numFmtId="0" fontId="8" fillId="0" borderId="13" xfId="0" applyFont="1" applyBorder="1" applyAlignment="1">
      <alignment horizontal="center" vertical="center" wrapText="1" readingOrder="2"/>
    </xf>
    <xf numFmtId="0" fontId="8" fillId="0" borderId="22" xfId="0" applyFont="1" applyBorder="1" applyAlignment="1">
      <alignment horizontal="center" vertical="center" wrapText="1" readingOrder="2"/>
    </xf>
    <xf numFmtId="0" fontId="7" fillId="3" borderId="27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3" borderId="23" xfId="0" applyFont="1" applyFill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 readingOrder="2"/>
    </xf>
    <xf numFmtId="0" fontId="5" fillId="0" borderId="38" xfId="0" applyFont="1" applyBorder="1" applyAlignment="1">
      <alignment horizontal="center" vertical="center" wrapText="1" readingOrder="2"/>
    </xf>
    <xf numFmtId="0" fontId="7" fillId="3" borderId="12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7" fillId="3" borderId="36" xfId="0" applyFont="1" applyFill="1" applyBorder="1" applyAlignment="1">
      <alignment horizontal="center" vertical="center" wrapText="1" readingOrder="1"/>
    </xf>
    <xf numFmtId="0" fontId="7" fillId="3" borderId="11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8" fillId="0" borderId="37" xfId="0" applyFont="1" applyBorder="1" applyAlignment="1">
      <alignment horizontal="center" vertical="center" wrapText="1" readingOrder="2"/>
    </xf>
    <xf numFmtId="0" fontId="8" fillId="0" borderId="14" xfId="0" applyFont="1" applyBorder="1" applyAlignment="1">
      <alignment horizontal="center" vertical="center" wrapText="1" readingOrder="2"/>
    </xf>
    <xf numFmtId="0" fontId="8" fillId="0" borderId="19" xfId="0" applyFont="1" applyBorder="1" applyAlignment="1">
      <alignment horizontal="center" vertical="center" wrapText="1" readingOrder="2"/>
    </xf>
    <xf numFmtId="0" fontId="7" fillId="3" borderId="34" xfId="0" applyFont="1" applyFill="1" applyBorder="1" applyAlignment="1">
      <alignment horizontal="center" vertical="center" wrapText="1" readingOrder="1"/>
    </xf>
    <xf numFmtId="0" fontId="7" fillId="3" borderId="8" xfId="0" applyFont="1" applyFill="1" applyBorder="1" applyAlignment="1">
      <alignment horizontal="center" vertical="center" wrapText="1" readingOrder="1"/>
    </xf>
    <xf numFmtId="0" fontId="7" fillId="3" borderId="35" xfId="0" applyFont="1" applyFill="1" applyBorder="1" applyAlignment="1">
      <alignment horizontal="center" vertical="center" wrapText="1" readingOrder="1"/>
    </xf>
    <xf numFmtId="0" fontId="5" fillId="0" borderId="40" xfId="0" applyFont="1" applyBorder="1" applyAlignment="1">
      <alignment horizontal="center" vertical="center" wrapText="1" readingOrder="2"/>
    </xf>
    <xf numFmtId="0" fontId="5" fillId="0" borderId="41" xfId="0" applyFont="1" applyBorder="1" applyAlignment="1">
      <alignment horizontal="center" vertical="center" wrapText="1" readingOrder="2"/>
    </xf>
    <xf numFmtId="0" fontId="5" fillId="0" borderId="42" xfId="0" applyFont="1" applyBorder="1" applyAlignment="1">
      <alignment horizontal="center" vertical="center" wrapText="1" readingOrder="2"/>
    </xf>
    <xf numFmtId="0" fontId="4" fillId="3" borderId="34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35" xfId="0" applyFont="1" applyFill="1" applyBorder="1" applyAlignment="1">
      <alignment horizontal="center" vertical="center" wrapText="1" readingOrder="1"/>
    </xf>
    <xf numFmtId="0" fontId="8" fillId="0" borderId="38" xfId="0" applyFont="1" applyBorder="1" applyAlignment="1">
      <alignment horizontal="center" vertical="center" wrapText="1" readingOrder="2"/>
    </xf>
    <xf numFmtId="0" fontId="4" fillId="0" borderId="22" xfId="0" applyFont="1" applyBorder="1" applyAlignment="1">
      <alignment horizontal="center" vertical="center" wrapText="1" readingOrder="2"/>
    </xf>
    <xf numFmtId="0" fontId="5" fillId="3" borderId="38" xfId="0" applyFont="1" applyFill="1" applyBorder="1" applyAlignment="1">
      <alignment horizontal="center" vertical="center" wrapText="1" readingOrder="2"/>
    </xf>
    <xf numFmtId="0" fontId="8" fillId="3" borderId="22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23" xfId="0" applyFont="1" applyFill="1" applyBorder="1" applyAlignment="1">
      <alignment horizontal="center" vertical="center" wrapText="1" readingOrder="1"/>
    </xf>
    <xf numFmtId="0" fontId="4" fillId="0" borderId="22" xfId="0" applyFont="1" applyBorder="1" applyAlignment="1">
      <alignment horizontal="center" vertical="center" wrapText="1" readingOrder="1"/>
    </xf>
    <xf numFmtId="0" fontId="7" fillId="3" borderId="10" xfId="0" applyFont="1" applyFill="1" applyBorder="1" applyAlignment="1">
      <alignment horizontal="center" vertical="center" wrapText="1" readingOrder="1"/>
    </xf>
    <xf numFmtId="0" fontId="7" fillId="3" borderId="22" xfId="0" applyFont="1" applyFill="1" applyBorder="1" applyAlignment="1">
      <alignment horizontal="center" vertical="center" wrapText="1" readingOrder="2"/>
    </xf>
    <xf numFmtId="0" fontId="8" fillId="0" borderId="18" xfId="0" applyFont="1" applyBorder="1" applyAlignment="1">
      <alignment horizontal="center" vertical="center" wrapText="1" readingOrder="2"/>
    </xf>
    <xf numFmtId="0" fontId="8" fillId="0" borderId="32" xfId="0" applyFont="1" applyBorder="1" applyAlignment="1">
      <alignment horizontal="center" vertical="center" readingOrder="2"/>
    </xf>
    <xf numFmtId="0" fontId="8" fillId="0" borderId="18" xfId="0" applyFont="1" applyBorder="1" applyAlignment="1">
      <alignment horizontal="center" vertical="center" readingOrder="2"/>
    </xf>
    <xf numFmtId="0" fontId="7" fillId="3" borderId="43" xfId="0" applyFont="1" applyFill="1" applyBorder="1" applyAlignment="1">
      <alignment horizontal="center" vertical="center" wrapText="1" readingOrder="1"/>
    </xf>
    <xf numFmtId="0" fontId="7" fillId="3" borderId="44" xfId="0" applyFont="1" applyFill="1" applyBorder="1" applyAlignment="1">
      <alignment horizontal="center" vertical="center" wrapText="1" readingOrder="1"/>
    </xf>
    <xf numFmtId="0" fontId="7" fillId="3" borderId="45" xfId="0" applyFont="1" applyFill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 readingOrder="2"/>
    </xf>
    <xf numFmtId="0" fontId="8" fillId="0" borderId="21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5" fillId="3" borderId="18" xfId="0" applyFont="1" applyFill="1" applyBorder="1" applyAlignment="1">
      <alignment horizontal="center" vertical="center" wrapText="1" readingOrder="2"/>
    </xf>
    <xf numFmtId="0" fontId="4" fillId="0" borderId="26" xfId="0" applyFont="1" applyBorder="1" applyAlignment="1">
      <alignment horizontal="center" vertical="center" wrapText="1" readingOrder="1"/>
    </xf>
    <xf numFmtId="0" fontId="5" fillId="0" borderId="32" xfId="0" applyFont="1" applyBorder="1" applyAlignment="1">
      <alignment horizontal="center" vertical="center" wrapText="1" readingOrder="2"/>
    </xf>
    <xf numFmtId="0" fontId="5" fillId="0" borderId="18" xfId="0" applyFont="1" applyBorder="1" applyAlignment="1">
      <alignment horizontal="center" vertical="center" readingOrder="2"/>
    </xf>
    <xf numFmtId="0" fontId="5" fillId="0" borderId="19" xfId="0" applyFont="1" applyBorder="1" applyAlignment="1">
      <alignment horizontal="center" vertical="center" wrapText="1" readingOrder="2"/>
    </xf>
    <xf numFmtId="0" fontId="5" fillId="0" borderId="20" xfId="0" applyFont="1" applyBorder="1" applyAlignment="1">
      <alignment horizontal="center" vertical="center" wrapText="1" readingOrder="2"/>
    </xf>
    <xf numFmtId="0" fontId="5" fillId="0" borderId="21" xfId="0" applyFont="1" applyBorder="1" applyAlignment="1">
      <alignment horizontal="center" vertical="center" wrapText="1" readingOrder="2"/>
    </xf>
    <xf numFmtId="0" fontId="10" fillId="3" borderId="34" xfId="0" applyFont="1" applyFill="1" applyBorder="1" applyAlignment="1">
      <alignment horizontal="center" vertical="center" wrapText="1" readingOrder="1"/>
    </xf>
    <xf numFmtId="0" fontId="10" fillId="3" borderId="35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2"/>
    </xf>
    <xf numFmtId="0" fontId="7" fillId="0" borderId="26" xfId="0" applyFont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rightToLeft="1" tabSelected="1" topLeftCell="A63" workbookViewId="0">
      <selection activeCell="C78" sqref="C78"/>
    </sheetView>
  </sheetViews>
  <sheetFormatPr defaultRowHeight="12.75" x14ac:dyDescent="0.2"/>
  <cols>
    <col min="1" max="1" width="6.42578125" customWidth="1"/>
    <col min="2" max="2" width="27" customWidth="1"/>
    <col min="3" max="3" width="25.7109375" customWidth="1"/>
    <col min="4" max="4" width="13" customWidth="1"/>
    <col min="5" max="6" width="13.5703125" customWidth="1"/>
    <col min="7" max="7" width="8.42578125" customWidth="1"/>
    <col min="8" max="8" width="7" customWidth="1"/>
    <col min="9" max="9" width="6.7109375" customWidth="1"/>
    <col min="10" max="10" width="9.5703125" customWidth="1"/>
    <col min="11" max="11" width="10.85546875" customWidth="1"/>
    <col min="12" max="12" width="8.28515625" customWidth="1"/>
    <col min="13" max="13" width="11.28515625" customWidth="1"/>
    <col min="14" max="14" width="11.7109375" customWidth="1"/>
    <col min="15" max="15" width="9.7109375" customWidth="1"/>
  </cols>
  <sheetData>
    <row r="1" spans="1:15" s="96" customFormat="1" ht="27" customHeight="1" thickTop="1" x14ac:dyDescent="0.2">
      <c r="A1" s="91" t="s">
        <v>1</v>
      </c>
      <c r="B1" s="92" t="s">
        <v>2</v>
      </c>
      <c r="C1" s="92" t="s">
        <v>3</v>
      </c>
      <c r="D1" s="92" t="s">
        <v>4</v>
      </c>
      <c r="E1" s="92" t="s">
        <v>15</v>
      </c>
      <c r="F1" s="92" t="s">
        <v>16</v>
      </c>
      <c r="G1" s="92" t="s">
        <v>5</v>
      </c>
      <c r="H1" s="93" t="s">
        <v>7</v>
      </c>
      <c r="I1" s="93" t="s">
        <v>8</v>
      </c>
      <c r="J1" s="93" t="s">
        <v>18</v>
      </c>
      <c r="K1" s="93" t="s">
        <v>17</v>
      </c>
      <c r="L1" s="93" t="s">
        <v>9</v>
      </c>
      <c r="M1" s="94" t="s">
        <v>10</v>
      </c>
      <c r="N1" s="92" t="s">
        <v>6</v>
      </c>
      <c r="O1" s="95" t="s">
        <v>19</v>
      </c>
    </row>
    <row r="2" spans="1:15" ht="17.25" customHeight="1" x14ac:dyDescent="0.2">
      <c r="A2" s="140">
        <v>1</v>
      </c>
      <c r="B2" s="97" t="s">
        <v>12</v>
      </c>
      <c r="C2" s="1" t="s">
        <v>13</v>
      </c>
      <c r="D2" s="2" t="s">
        <v>105</v>
      </c>
      <c r="E2" s="2">
        <v>1</v>
      </c>
      <c r="F2" s="2">
        <v>0</v>
      </c>
      <c r="G2" s="3"/>
      <c r="H2" s="2"/>
      <c r="I2" s="16"/>
      <c r="J2" s="2">
        <v>3</v>
      </c>
      <c r="K2" s="2">
        <f>E2*J2</f>
        <v>3</v>
      </c>
      <c r="L2" s="2">
        <v>0</v>
      </c>
      <c r="M2" s="15">
        <f>2/3*(F2*L2)</f>
        <v>0</v>
      </c>
      <c r="N2" s="15">
        <f>K2+M2</f>
        <v>3</v>
      </c>
      <c r="O2" s="111">
        <v>0</v>
      </c>
    </row>
    <row r="3" spans="1:15" ht="17.25" customHeight="1" x14ac:dyDescent="0.2">
      <c r="A3" s="118"/>
      <c r="B3" s="98"/>
      <c r="C3" s="1" t="s">
        <v>13</v>
      </c>
      <c r="D3" s="2" t="s">
        <v>105</v>
      </c>
      <c r="E3" s="2">
        <v>1</v>
      </c>
      <c r="F3" s="2">
        <v>0</v>
      </c>
      <c r="G3" s="3"/>
      <c r="H3" s="2"/>
      <c r="I3" s="16"/>
      <c r="J3" s="2">
        <v>3</v>
      </c>
      <c r="K3" s="2">
        <f>E3*J3</f>
        <v>3</v>
      </c>
      <c r="L3" s="2">
        <v>0</v>
      </c>
      <c r="M3" s="15">
        <f>2/3*(F3*L3)</f>
        <v>0</v>
      </c>
      <c r="N3" s="15">
        <f>K3+M3</f>
        <v>3</v>
      </c>
      <c r="O3" s="111"/>
    </row>
    <row r="4" spans="1:15" ht="17.25" customHeight="1" thickBot="1" x14ac:dyDescent="0.25">
      <c r="A4" s="118"/>
      <c r="B4" s="99"/>
      <c r="C4" s="4" t="s">
        <v>14</v>
      </c>
      <c r="D4" s="5" t="s">
        <v>106</v>
      </c>
      <c r="E4" s="5">
        <v>1</v>
      </c>
      <c r="F4" s="5">
        <v>0</v>
      </c>
      <c r="G4" s="3"/>
      <c r="H4" s="5"/>
      <c r="I4" s="49"/>
      <c r="J4" s="5">
        <v>3</v>
      </c>
      <c r="K4" s="5">
        <f>E4*J4</f>
        <v>3</v>
      </c>
      <c r="L4" s="5">
        <v>0</v>
      </c>
      <c r="M4" s="27">
        <f>2/3*(F4*L4)</f>
        <v>0</v>
      </c>
      <c r="N4" s="27">
        <f t="shared" ref="N4" si="0">K4+M4</f>
        <v>3</v>
      </c>
      <c r="O4" s="111"/>
    </row>
    <row r="5" spans="1:15" ht="17.25" customHeight="1" thickBot="1" x14ac:dyDescent="0.25">
      <c r="A5" s="119"/>
      <c r="B5" s="89"/>
      <c r="C5" s="122" t="s">
        <v>11</v>
      </c>
      <c r="D5" s="148"/>
      <c r="E5" s="148"/>
      <c r="F5" s="148"/>
      <c r="G5" s="148"/>
      <c r="H5" s="148"/>
      <c r="I5" s="148"/>
      <c r="J5" s="148"/>
      <c r="K5" s="148"/>
      <c r="L5" s="148"/>
      <c r="M5" s="149"/>
      <c r="N5" s="25">
        <f>SUM(N2:N4)</f>
        <v>9</v>
      </c>
      <c r="O5" s="112"/>
    </row>
    <row r="6" spans="1:15" ht="17.25" customHeight="1" thickBot="1" x14ac:dyDescent="0.25">
      <c r="A6" s="104">
        <v>2</v>
      </c>
      <c r="B6" s="76" t="s">
        <v>104</v>
      </c>
      <c r="C6" s="10" t="s">
        <v>14</v>
      </c>
      <c r="D6" s="11" t="s">
        <v>106</v>
      </c>
      <c r="E6" s="11">
        <v>1</v>
      </c>
      <c r="F6" s="18">
        <v>0</v>
      </c>
      <c r="G6" s="12"/>
      <c r="H6" s="161"/>
      <c r="I6" s="161"/>
      <c r="J6" s="11">
        <v>3</v>
      </c>
      <c r="K6" s="14">
        <f>E6*J6</f>
        <v>3</v>
      </c>
      <c r="L6" s="11">
        <v>0</v>
      </c>
      <c r="M6" s="14">
        <f>2/3*(F6*L6)</f>
        <v>0</v>
      </c>
      <c r="N6" s="14">
        <f>K6+M6</f>
        <v>3</v>
      </c>
      <c r="O6" s="116">
        <v>0</v>
      </c>
    </row>
    <row r="7" spans="1:15" ht="17.25" customHeight="1" thickBot="1" x14ac:dyDescent="0.25">
      <c r="A7" s="105"/>
      <c r="B7" s="76" t="s">
        <v>104</v>
      </c>
      <c r="C7" s="1" t="s">
        <v>20</v>
      </c>
      <c r="D7" s="2" t="s">
        <v>105</v>
      </c>
      <c r="E7" s="2">
        <v>0</v>
      </c>
      <c r="F7" s="19">
        <v>3</v>
      </c>
      <c r="G7" s="3"/>
      <c r="H7" s="150"/>
      <c r="I7" s="150"/>
      <c r="J7" s="2">
        <v>0</v>
      </c>
      <c r="K7" s="22">
        <f>E7*J7</f>
        <v>0</v>
      </c>
      <c r="L7" s="2">
        <v>2</v>
      </c>
      <c r="M7" s="22">
        <f>2/3*(F7*L7)</f>
        <v>4</v>
      </c>
      <c r="N7" s="22">
        <f t="shared" ref="N7:N8" si="1">K7+M7</f>
        <v>4</v>
      </c>
      <c r="O7" s="111"/>
    </row>
    <row r="8" spans="1:15" ht="17.25" customHeight="1" thickBot="1" x14ac:dyDescent="0.25">
      <c r="A8" s="105"/>
      <c r="B8" s="76" t="s">
        <v>104</v>
      </c>
      <c r="C8" s="1" t="s">
        <v>21</v>
      </c>
      <c r="D8" s="2" t="s">
        <v>22</v>
      </c>
      <c r="E8" s="2">
        <v>1</v>
      </c>
      <c r="F8" s="19">
        <v>1</v>
      </c>
      <c r="G8" s="3"/>
      <c r="H8" s="150"/>
      <c r="I8" s="150"/>
      <c r="J8" s="2">
        <v>2</v>
      </c>
      <c r="K8" s="22">
        <f>E8*J8</f>
        <v>2</v>
      </c>
      <c r="L8" s="2">
        <v>2</v>
      </c>
      <c r="M8" s="22">
        <f>2/3*(F8*L8)</f>
        <v>1.3333333333333333</v>
      </c>
      <c r="N8" s="22">
        <f t="shared" si="1"/>
        <v>3.333333333333333</v>
      </c>
      <c r="O8" s="111"/>
    </row>
    <row r="9" spans="1:15" ht="17.25" customHeight="1" thickBot="1" x14ac:dyDescent="0.25">
      <c r="A9" s="105"/>
      <c r="B9" s="76" t="s">
        <v>104</v>
      </c>
      <c r="C9" s="4" t="s">
        <v>23</v>
      </c>
      <c r="D9" s="5" t="s">
        <v>107</v>
      </c>
      <c r="E9" s="5">
        <v>1</v>
      </c>
      <c r="F9" s="46">
        <v>0</v>
      </c>
      <c r="G9" s="6"/>
      <c r="H9" s="141"/>
      <c r="I9" s="141"/>
      <c r="J9" s="5">
        <v>3</v>
      </c>
      <c r="K9" s="27">
        <f>E9*J9</f>
        <v>3</v>
      </c>
      <c r="L9" s="5">
        <v>0</v>
      </c>
      <c r="M9" s="31">
        <f>2/3*(F9*L9)</f>
        <v>0</v>
      </c>
      <c r="N9" s="31">
        <f>K9+M9</f>
        <v>3</v>
      </c>
      <c r="O9" s="111"/>
    </row>
    <row r="10" spans="1:15" ht="17.25" customHeight="1" thickBot="1" x14ac:dyDescent="0.25">
      <c r="A10" s="140"/>
      <c r="B10" s="75"/>
      <c r="C10" s="142" t="s">
        <v>11</v>
      </c>
      <c r="D10" s="142"/>
      <c r="E10" s="142"/>
      <c r="F10" s="142"/>
      <c r="G10" s="142"/>
      <c r="H10" s="142"/>
      <c r="I10" s="142"/>
      <c r="J10" s="142"/>
      <c r="K10" s="142"/>
      <c r="L10" s="142"/>
      <c r="M10" s="24"/>
      <c r="N10" s="25">
        <f>SUM(N6:N9)</f>
        <v>13.333333333333332</v>
      </c>
      <c r="O10" s="112"/>
    </row>
    <row r="11" spans="1:15" ht="17.25" customHeight="1" x14ac:dyDescent="0.2">
      <c r="A11" s="145">
        <v>3</v>
      </c>
      <c r="B11" s="143" t="s">
        <v>24</v>
      </c>
      <c r="C11" s="10" t="s">
        <v>25</v>
      </c>
      <c r="D11" s="11" t="s">
        <v>108</v>
      </c>
      <c r="E11" s="11">
        <v>1</v>
      </c>
      <c r="F11" s="11">
        <v>0</v>
      </c>
      <c r="G11" s="12"/>
      <c r="H11" s="11"/>
      <c r="I11" s="17"/>
      <c r="J11" s="11">
        <v>3</v>
      </c>
      <c r="K11" s="26">
        <f>E11*J11</f>
        <v>3</v>
      </c>
      <c r="L11" s="13">
        <v>0</v>
      </c>
      <c r="M11" s="26">
        <f>2/3*(F11*L11)</f>
        <v>0</v>
      </c>
      <c r="N11" s="26">
        <f>K11+M11</f>
        <v>3</v>
      </c>
      <c r="O11" s="110">
        <v>1</v>
      </c>
    </row>
    <row r="12" spans="1:15" ht="17.25" customHeight="1" x14ac:dyDescent="0.2">
      <c r="A12" s="146"/>
      <c r="B12" s="98"/>
      <c r="C12" s="1" t="s">
        <v>26</v>
      </c>
      <c r="D12" s="2" t="s">
        <v>109</v>
      </c>
      <c r="E12" s="2">
        <v>2</v>
      </c>
      <c r="F12" s="2">
        <v>0</v>
      </c>
      <c r="G12" s="3"/>
      <c r="H12" s="2"/>
      <c r="I12" s="16"/>
      <c r="J12" s="2">
        <v>3</v>
      </c>
      <c r="K12" s="15">
        <f>E12*J12</f>
        <v>6</v>
      </c>
      <c r="L12" s="2">
        <v>0</v>
      </c>
      <c r="M12" s="15">
        <f>2/3*(F12*L12)</f>
        <v>0</v>
      </c>
      <c r="N12" s="15">
        <f t="shared" ref="N12:N14" si="2">K12+M12</f>
        <v>6</v>
      </c>
      <c r="O12" s="111"/>
    </row>
    <row r="13" spans="1:15" ht="17.25" customHeight="1" x14ac:dyDescent="0.2">
      <c r="A13" s="146"/>
      <c r="B13" s="98"/>
      <c r="C13" s="1" t="s">
        <v>27</v>
      </c>
      <c r="D13" s="2" t="s">
        <v>107</v>
      </c>
      <c r="E13" s="2">
        <v>1</v>
      </c>
      <c r="F13" s="2">
        <v>0</v>
      </c>
      <c r="G13" s="3"/>
      <c r="H13" s="2"/>
      <c r="I13" s="23"/>
      <c r="J13" s="2">
        <v>1</v>
      </c>
      <c r="K13" s="15">
        <f>E13*J13</f>
        <v>1</v>
      </c>
      <c r="L13" s="2">
        <v>0</v>
      </c>
      <c r="M13" s="15">
        <f>2/3*(F13*L13)</f>
        <v>0</v>
      </c>
      <c r="N13" s="15">
        <f t="shared" si="2"/>
        <v>1</v>
      </c>
      <c r="O13" s="111"/>
    </row>
    <row r="14" spans="1:15" ht="17.25" customHeight="1" thickBot="1" x14ac:dyDescent="0.25">
      <c r="A14" s="146"/>
      <c r="B14" s="98"/>
      <c r="C14" s="4" t="s">
        <v>110</v>
      </c>
      <c r="D14" s="5" t="s">
        <v>107</v>
      </c>
      <c r="E14" s="5">
        <v>1</v>
      </c>
      <c r="F14" s="5">
        <v>0</v>
      </c>
      <c r="G14" s="6"/>
      <c r="H14" s="5"/>
      <c r="I14" s="47"/>
      <c r="J14" s="5">
        <v>3</v>
      </c>
      <c r="K14" s="31">
        <f>E14*J14</f>
        <v>3</v>
      </c>
      <c r="L14" s="48">
        <v>0</v>
      </c>
      <c r="M14" s="31">
        <f>2/3*(F14*L14)</f>
        <v>0</v>
      </c>
      <c r="N14" s="31">
        <f t="shared" si="2"/>
        <v>3</v>
      </c>
      <c r="O14" s="111"/>
    </row>
    <row r="15" spans="1:15" ht="17.25" customHeight="1" thickBot="1" x14ac:dyDescent="0.25">
      <c r="A15" s="147"/>
      <c r="B15" s="144"/>
      <c r="C15" s="122" t="s">
        <v>11</v>
      </c>
      <c r="D15" s="148"/>
      <c r="E15" s="148"/>
      <c r="F15" s="148"/>
      <c r="G15" s="148"/>
      <c r="H15" s="148"/>
      <c r="I15" s="148"/>
      <c r="J15" s="148"/>
      <c r="K15" s="148"/>
      <c r="L15" s="148"/>
      <c r="M15" s="149"/>
      <c r="N15" s="25">
        <f>SUM(N11:N14)</f>
        <v>13</v>
      </c>
      <c r="O15" s="112"/>
    </row>
    <row r="16" spans="1:15" ht="17.25" customHeight="1" x14ac:dyDescent="0.2">
      <c r="A16" s="115">
        <v>4</v>
      </c>
      <c r="B16" s="77" t="s">
        <v>29</v>
      </c>
      <c r="C16" s="10" t="s">
        <v>111</v>
      </c>
      <c r="D16" s="11" t="s">
        <v>106</v>
      </c>
      <c r="E16" s="11">
        <v>0</v>
      </c>
      <c r="F16" s="14">
        <v>1</v>
      </c>
      <c r="G16" s="12"/>
      <c r="H16" s="11"/>
      <c r="I16" s="69"/>
      <c r="J16" s="14">
        <v>0</v>
      </c>
      <c r="K16" s="14">
        <f>E16*J16</f>
        <v>0</v>
      </c>
      <c r="L16" s="14">
        <v>2</v>
      </c>
      <c r="M16" s="14">
        <f>2/3*(F16*L16)</f>
        <v>1.3333333333333333</v>
      </c>
      <c r="N16" s="14">
        <f>K16+M16</f>
        <v>1.3333333333333333</v>
      </c>
      <c r="O16" s="110">
        <v>0</v>
      </c>
    </row>
    <row r="17" spans="1:15" ht="17.25" customHeight="1" thickBot="1" x14ac:dyDescent="0.25">
      <c r="A17" s="105"/>
      <c r="B17" s="77" t="s">
        <v>29</v>
      </c>
      <c r="C17" s="4" t="s">
        <v>28</v>
      </c>
      <c r="D17" s="5" t="s">
        <v>22</v>
      </c>
      <c r="E17" s="5">
        <v>0</v>
      </c>
      <c r="F17" s="27">
        <v>1</v>
      </c>
      <c r="G17" s="6"/>
      <c r="H17" s="5"/>
      <c r="I17" s="70"/>
      <c r="J17" s="27">
        <v>0</v>
      </c>
      <c r="K17" s="27">
        <f>E17*J17</f>
        <v>0</v>
      </c>
      <c r="L17" s="27">
        <v>2</v>
      </c>
      <c r="M17" s="27">
        <f>2/3*(F17*L17)</f>
        <v>1.3333333333333333</v>
      </c>
      <c r="N17" s="27">
        <f t="shared" ref="N17" si="3">K17+M17</f>
        <v>1.3333333333333333</v>
      </c>
      <c r="O17" s="111"/>
    </row>
    <row r="18" spans="1:15" ht="16.5" customHeight="1" thickBot="1" x14ac:dyDescent="0.25">
      <c r="A18" s="106"/>
      <c r="B18" s="77"/>
      <c r="C18" s="142" t="s">
        <v>11</v>
      </c>
      <c r="D18" s="142"/>
      <c r="E18" s="142"/>
      <c r="F18" s="142"/>
      <c r="G18" s="142"/>
      <c r="H18" s="142"/>
      <c r="I18" s="142"/>
      <c r="J18" s="142"/>
      <c r="K18" s="142"/>
      <c r="L18" s="142"/>
      <c r="M18" s="24"/>
      <c r="N18" s="25">
        <f>SUM(N16:N17)</f>
        <v>2.6666666666666665</v>
      </c>
      <c r="O18" s="112"/>
    </row>
    <row r="19" spans="1:15" ht="17.25" customHeight="1" thickBot="1" x14ac:dyDescent="0.25">
      <c r="A19" s="104">
        <v>5</v>
      </c>
      <c r="B19" s="79" t="s">
        <v>37</v>
      </c>
      <c r="C19" s="10" t="s">
        <v>30</v>
      </c>
      <c r="D19" s="11" t="s">
        <v>31</v>
      </c>
      <c r="E19" s="11">
        <v>1</v>
      </c>
      <c r="F19" s="18">
        <v>4</v>
      </c>
      <c r="G19" s="12"/>
      <c r="H19" s="17"/>
      <c r="I19" s="17"/>
      <c r="J19" s="14">
        <v>2</v>
      </c>
      <c r="K19" s="14">
        <f>E19*J19</f>
        <v>2</v>
      </c>
      <c r="L19" s="14">
        <v>2</v>
      </c>
      <c r="M19" s="14">
        <f>2/3*(F19*L19)</f>
        <v>5.333333333333333</v>
      </c>
      <c r="N19" s="14">
        <f>K19+M19</f>
        <v>7.333333333333333</v>
      </c>
      <c r="O19" s="110">
        <v>0</v>
      </c>
    </row>
    <row r="20" spans="1:15" ht="17.25" customHeight="1" thickBot="1" x14ac:dyDescent="0.25">
      <c r="A20" s="105"/>
      <c r="B20" s="79" t="s">
        <v>37</v>
      </c>
      <c r="C20" s="1" t="s">
        <v>32</v>
      </c>
      <c r="D20" s="21" t="s">
        <v>33</v>
      </c>
      <c r="E20" s="2">
        <v>0</v>
      </c>
      <c r="F20" s="19">
        <v>3</v>
      </c>
      <c r="G20" s="3"/>
      <c r="H20" s="16"/>
      <c r="I20" s="16"/>
      <c r="J20" s="15">
        <v>0</v>
      </c>
      <c r="K20" s="22">
        <f>E20*J20</f>
        <v>0</v>
      </c>
      <c r="L20" s="15">
        <v>2</v>
      </c>
      <c r="M20" s="22">
        <f>2/3*(F20*L20)</f>
        <v>4</v>
      </c>
      <c r="N20" s="22">
        <f t="shared" ref="N20:N22" si="4">K20+M20</f>
        <v>4</v>
      </c>
      <c r="O20" s="111"/>
    </row>
    <row r="21" spans="1:15" ht="17.25" customHeight="1" thickBot="1" x14ac:dyDescent="0.25">
      <c r="A21" s="105"/>
      <c r="B21" s="79" t="s">
        <v>37</v>
      </c>
      <c r="C21" s="1" t="s">
        <v>34</v>
      </c>
      <c r="D21" s="2" t="s">
        <v>35</v>
      </c>
      <c r="E21" s="2">
        <v>1</v>
      </c>
      <c r="F21" s="19">
        <v>0</v>
      </c>
      <c r="G21" s="3"/>
      <c r="H21" s="16"/>
      <c r="I21" s="16"/>
      <c r="J21" s="15">
        <v>1</v>
      </c>
      <c r="K21" s="22">
        <f>E21*J21</f>
        <v>1</v>
      </c>
      <c r="L21" s="15">
        <v>0</v>
      </c>
      <c r="M21" s="22">
        <f>2/3*(F21*L21)</f>
        <v>0</v>
      </c>
      <c r="N21" s="22">
        <f t="shared" si="4"/>
        <v>1</v>
      </c>
      <c r="O21" s="111"/>
    </row>
    <row r="22" spans="1:15" ht="17.25" customHeight="1" thickBot="1" x14ac:dyDescent="0.25">
      <c r="A22" s="105"/>
      <c r="B22" s="79" t="s">
        <v>37</v>
      </c>
      <c r="C22" s="4" t="s">
        <v>36</v>
      </c>
      <c r="D22" s="5" t="s">
        <v>35</v>
      </c>
      <c r="E22" s="5">
        <v>1</v>
      </c>
      <c r="F22" s="46">
        <v>0</v>
      </c>
      <c r="G22" s="6"/>
      <c r="H22" s="49"/>
      <c r="I22" s="49"/>
      <c r="J22" s="27">
        <v>3</v>
      </c>
      <c r="K22" s="31">
        <f>E22*J22</f>
        <v>3</v>
      </c>
      <c r="L22" s="27">
        <v>0</v>
      </c>
      <c r="M22" s="31">
        <f>2/3*(F22*L22)</f>
        <v>0</v>
      </c>
      <c r="N22" s="31">
        <f t="shared" si="4"/>
        <v>3</v>
      </c>
      <c r="O22" s="111"/>
    </row>
    <row r="23" spans="1:15" ht="17.25" customHeight="1" thickBot="1" x14ac:dyDescent="0.25">
      <c r="A23" s="106"/>
      <c r="B23" s="78"/>
      <c r="C23" s="142" t="s">
        <v>11</v>
      </c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31">
        <f>SUM(N19:N22)</f>
        <v>15.333333333333332</v>
      </c>
      <c r="O23" s="112"/>
    </row>
    <row r="24" spans="1:15" ht="19.5" customHeight="1" thickBot="1" x14ac:dyDescent="0.25">
      <c r="A24" s="104">
        <v>6</v>
      </c>
      <c r="B24" s="79" t="s">
        <v>77</v>
      </c>
      <c r="C24" s="10" t="s">
        <v>39</v>
      </c>
      <c r="D24" s="11" t="s">
        <v>31</v>
      </c>
      <c r="E24" s="11">
        <v>1</v>
      </c>
      <c r="F24" s="18">
        <v>4</v>
      </c>
      <c r="G24" s="12"/>
      <c r="H24" s="18"/>
      <c r="I24" s="18"/>
      <c r="J24" s="11">
        <v>2</v>
      </c>
      <c r="K24" s="18">
        <f>E24*J24</f>
        <v>2</v>
      </c>
      <c r="L24" s="11">
        <v>2</v>
      </c>
      <c r="M24" s="18">
        <f>2/3*(F24*L24)</f>
        <v>5.333333333333333</v>
      </c>
      <c r="N24" s="18">
        <f>K24+M24</f>
        <v>7.333333333333333</v>
      </c>
      <c r="O24" s="110">
        <v>0</v>
      </c>
    </row>
    <row r="25" spans="1:15" ht="19.5" customHeight="1" thickBot="1" x14ac:dyDescent="0.25">
      <c r="A25" s="105"/>
      <c r="B25" s="79" t="s">
        <v>77</v>
      </c>
      <c r="C25" s="1" t="s">
        <v>40</v>
      </c>
      <c r="D25" s="2" t="s">
        <v>41</v>
      </c>
      <c r="E25" s="2">
        <v>1</v>
      </c>
      <c r="F25" s="19">
        <v>2</v>
      </c>
      <c r="G25" s="3"/>
      <c r="H25" s="19"/>
      <c r="I25" s="19"/>
      <c r="J25" s="2">
        <v>2</v>
      </c>
      <c r="K25" s="19">
        <f>E25*J25</f>
        <v>2</v>
      </c>
      <c r="L25" s="2">
        <v>2</v>
      </c>
      <c r="M25" s="19">
        <f>2/3*(F25*L25)</f>
        <v>2.6666666666666665</v>
      </c>
      <c r="N25" s="19">
        <f t="shared" ref="N25:N26" si="5">K25+M25</f>
        <v>4.6666666666666661</v>
      </c>
      <c r="O25" s="111"/>
    </row>
    <row r="26" spans="1:15" ht="19.5" customHeight="1" thickBot="1" x14ac:dyDescent="0.25">
      <c r="A26" s="105"/>
      <c r="B26" s="79" t="s">
        <v>77</v>
      </c>
      <c r="C26" s="4" t="s">
        <v>42</v>
      </c>
      <c r="D26" s="5" t="s">
        <v>35</v>
      </c>
      <c r="E26" s="5">
        <v>1</v>
      </c>
      <c r="F26" s="46">
        <v>0</v>
      </c>
      <c r="G26" s="6"/>
      <c r="H26" s="46"/>
      <c r="I26" s="46"/>
      <c r="J26" s="5">
        <v>2</v>
      </c>
      <c r="K26" s="46">
        <f>E26*J26</f>
        <v>2</v>
      </c>
      <c r="L26" s="5">
        <v>0</v>
      </c>
      <c r="M26" s="46">
        <f>2/3*(F26*L26)</f>
        <v>0</v>
      </c>
      <c r="N26" s="46">
        <f t="shared" si="5"/>
        <v>2</v>
      </c>
      <c r="O26" s="111"/>
    </row>
    <row r="27" spans="1:15" ht="19.5" customHeight="1" thickBot="1" x14ac:dyDescent="0.25">
      <c r="A27" s="106"/>
      <c r="B27" s="78"/>
      <c r="C27" s="113" t="s">
        <v>11</v>
      </c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34">
        <f>SUM(N24:N26)</f>
        <v>14</v>
      </c>
      <c r="O27" s="112"/>
    </row>
    <row r="28" spans="1:15" ht="19.5" customHeight="1" x14ac:dyDescent="0.2">
      <c r="A28" s="115" t="s">
        <v>38</v>
      </c>
      <c r="B28" s="81" t="s">
        <v>46</v>
      </c>
      <c r="C28" s="10" t="s">
        <v>43</v>
      </c>
      <c r="D28" s="11" t="s">
        <v>106</v>
      </c>
      <c r="E28" s="11">
        <v>0</v>
      </c>
      <c r="F28" s="42">
        <v>1</v>
      </c>
      <c r="G28" s="12"/>
      <c r="H28" s="152"/>
      <c r="I28" s="152"/>
      <c r="J28" s="42">
        <v>0</v>
      </c>
      <c r="K28" s="42">
        <f>E28*J28</f>
        <v>0</v>
      </c>
      <c r="L28" s="42">
        <v>4</v>
      </c>
      <c r="M28" s="42">
        <f>2/3*(F28*L28)</f>
        <v>2.6666666666666665</v>
      </c>
      <c r="N28" s="42">
        <f>K28+M28</f>
        <v>2.6666666666666665</v>
      </c>
      <c r="O28" s="136">
        <v>0</v>
      </c>
    </row>
    <row r="29" spans="1:15" ht="19.5" customHeight="1" x14ac:dyDescent="0.2">
      <c r="A29" s="115"/>
      <c r="B29" s="81" t="s">
        <v>46</v>
      </c>
      <c r="C29" s="1" t="s">
        <v>43</v>
      </c>
      <c r="D29" s="2" t="s">
        <v>106</v>
      </c>
      <c r="E29" s="2">
        <v>0</v>
      </c>
      <c r="F29" s="21">
        <v>3</v>
      </c>
      <c r="G29" s="3"/>
      <c r="H29" s="21"/>
      <c r="I29" s="21"/>
      <c r="J29" s="21">
        <v>0</v>
      </c>
      <c r="K29" s="21">
        <f>E29*J29</f>
        <v>0</v>
      </c>
      <c r="L29" s="21">
        <v>4</v>
      </c>
      <c r="M29" s="21">
        <f>2/3*(F29*L29)</f>
        <v>8</v>
      </c>
      <c r="N29" s="35">
        <f t="shared" ref="N29:N30" si="6">K29+M29</f>
        <v>8</v>
      </c>
      <c r="O29" s="136"/>
    </row>
    <row r="30" spans="1:15" ht="19.5" customHeight="1" thickBot="1" x14ac:dyDescent="0.25">
      <c r="A30" s="105"/>
      <c r="B30" s="81" t="s">
        <v>46</v>
      </c>
      <c r="C30" s="4" t="s">
        <v>44</v>
      </c>
      <c r="D30" s="5" t="s">
        <v>45</v>
      </c>
      <c r="E30" s="5">
        <v>1</v>
      </c>
      <c r="F30" s="51">
        <v>1</v>
      </c>
      <c r="G30" s="6"/>
      <c r="H30" s="139"/>
      <c r="I30" s="139"/>
      <c r="J30" s="51">
        <v>1</v>
      </c>
      <c r="K30" s="51">
        <f>E30*J30</f>
        <v>1</v>
      </c>
      <c r="L30" s="51">
        <v>2</v>
      </c>
      <c r="M30" s="51">
        <f>2/3*(F30*L30)</f>
        <v>1.3333333333333333</v>
      </c>
      <c r="N30" s="51">
        <f t="shared" si="6"/>
        <v>2.333333333333333</v>
      </c>
      <c r="O30" s="137"/>
    </row>
    <row r="31" spans="1:15" ht="19.5" customHeight="1" thickBot="1" x14ac:dyDescent="0.25">
      <c r="A31" s="106"/>
      <c r="B31" s="80"/>
      <c r="C31" s="113" t="s">
        <v>11</v>
      </c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50">
        <f>SUM(N28:N30)</f>
        <v>13</v>
      </c>
      <c r="O31" s="138"/>
    </row>
    <row r="32" spans="1:15" ht="19.5" customHeight="1" thickBot="1" x14ac:dyDescent="0.25">
      <c r="A32" s="117">
        <v>8</v>
      </c>
      <c r="B32" s="82" t="s">
        <v>49</v>
      </c>
      <c r="C32" s="10" t="s">
        <v>39</v>
      </c>
      <c r="D32" s="11" t="s">
        <v>33</v>
      </c>
      <c r="E32" s="11">
        <v>1</v>
      </c>
      <c r="F32" s="11">
        <v>1</v>
      </c>
      <c r="G32" s="12"/>
      <c r="H32" s="12"/>
      <c r="I32" s="12"/>
      <c r="J32" s="11">
        <v>3</v>
      </c>
      <c r="K32" s="11">
        <f>E32*J32</f>
        <v>3</v>
      </c>
      <c r="L32" s="11">
        <v>0</v>
      </c>
      <c r="M32" s="11">
        <f>2/3*(F32*L32)</f>
        <v>0</v>
      </c>
      <c r="N32" s="11">
        <f>K32+M32</f>
        <v>3</v>
      </c>
      <c r="O32" s="129">
        <v>0</v>
      </c>
    </row>
    <row r="33" spans="1:18" ht="19.5" customHeight="1" thickBot="1" x14ac:dyDescent="0.25">
      <c r="A33" s="118"/>
      <c r="B33" s="82" t="s">
        <v>49</v>
      </c>
      <c r="C33" s="1" t="s">
        <v>47</v>
      </c>
      <c r="D33" s="2" t="s">
        <v>33</v>
      </c>
      <c r="E33" s="2">
        <v>0</v>
      </c>
      <c r="F33" s="2">
        <v>2</v>
      </c>
      <c r="G33" s="3"/>
      <c r="H33" s="3"/>
      <c r="I33" s="3"/>
      <c r="J33" s="2">
        <v>0</v>
      </c>
      <c r="K33" s="2">
        <f>E33*J33</f>
        <v>0</v>
      </c>
      <c r="L33" s="21">
        <v>2</v>
      </c>
      <c r="M33" s="2">
        <f>2/3*(F33*L33)</f>
        <v>2.6666666666666665</v>
      </c>
      <c r="N33" s="2">
        <f t="shared" ref="N33:N34" si="7">K33+M33</f>
        <v>2.6666666666666665</v>
      </c>
      <c r="O33" s="130"/>
    </row>
    <row r="34" spans="1:18" ht="19.5" customHeight="1" thickBot="1" x14ac:dyDescent="0.25">
      <c r="A34" s="118"/>
      <c r="B34" s="82" t="s">
        <v>49</v>
      </c>
      <c r="C34" s="4" t="s">
        <v>48</v>
      </c>
      <c r="D34" s="5" t="s">
        <v>31</v>
      </c>
      <c r="E34" s="5">
        <v>1</v>
      </c>
      <c r="F34" s="51">
        <v>4</v>
      </c>
      <c r="G34" s="6"/>
      <c r="H34" s="133"/>
      <c r="I34" s="133"/>
      <c r="J34" s="5">
        <v>2</v>
      </c>
      <c r="K34" s="51">
        <f>E34*J34</f>
        <v>2</v>
      </c>
      <c r="L34" s="51">
        <v>2</v>
      </c>
      <c r="M34" s="51">
        <f>2/3*(F34*L34)</f>
        <v>5.333333333333333</v>
      </c>
      <c r="N34" s="51">
        <f t="shared" si="7"/>
        <v>7.333333333333333</v>
      </c>
      <c r="O34" s="130"/>
    </row>
    <row r="35" spans="1:18" ht="19.5" customHeight="1" thickBot="1" x14ac:dyDescent="0.25">
      <c r="A35" s="119"/>
      <c r="B35" s="83"/>
      <c r="C35" s="151" t="s">
        <v>11</v>
      </c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52">
        <f>SUM(N32:N34)</f>
        <v>13</v>
      </c>
      <c r="O35" s="131"/>
    </row>
    <row r="36" spans="1:18" ht="19.5" customHeight="1" thickBot="1" x14ac:dyDescent="0.25">
      <c r="A36" s="104">
        <v>9</v>
      </c>
      <c r="B36" s="84" t="s">
        <v>55</v>
      </c>
      <c r="C36" s="10" t="s">
        <v>50</v>
      </c>
      <c r="D36" s="11" t="s">
        <v>51</v>
      </c>
      <c r="E36" s="11">
        <v>1</v>
      </c>
      <c r="F36" s="14">
        <v>1</v>
      </c>
      <c r="G36" s="12"/>
      <c r="H36" s="17"/>
      <c r="I36" s="14"/>
      <c r="J36" s="11">
        <v>1</v>
      </c>
      <c r="K36" s="14">
        <f>E36*J36</f>
        <v>1</v>
      </c>
      <c r="L36" s="11">
        <v>2</v>
      </c>
      <c r="M36" s="14">
        <f>2/3*(F36*L36)</f>
        <v>1.3333333333333333</v>
      </c>
      <c r="N36" s="41">
        <f>K36+M36</f>
        <v>2.333333333333333</v>
      </c>
      <c r="O36" s="110">
        <v>0</v>
      </c>
    </row>
    <row r="37" spans="1:18" ht="19.5" customHeight="1" thickBot="1" x14ac:dyDescent="0.25">
      <c r="A37" s="105"/>
      <c r="B37" s="84" t="s">
        <v>55</v>
      </c>
      <c r="C37" s="1" t="s">
        <v>52</v>
      </c>
      <c r="D37" s="2" t="s">
        <v>51</v>
      </c>
      <c r="E37" s="2">
        <v>1</v>
      </c>
      <c r="F37" s="15">
        <v>1</v>
      </c>
      <c r="G37" s="3"/>
      <c r="H37" s="16"/>
      <c r="I37" s="23"/>
      <c r="J37" s="2">
        <v>1</v>
      </c>
      <c r="K37" s="15">
        <f>E37*J37</f>
        <v>1</v>
      </c>
      <c r="L37" s="2">
        <v>2</v>
      </c>
      <c r="M37" s="15">
        <f>2/3*(F37*L37)</f>
        <v>1.3333333333333333</v>
      </c>
      <c r="N37" s="28">
        <f t="shared" ref="N37:N40" si="8">K37+M37</f>
        <v>2.333333333333333</v>
      </c>
      <c r="O37" s="111"/>
    </row>
    <row r="38" spans="1:18" ht="19.5" customHeight="1" thickBot="1" x14ac:dyDescent="0.25">
      <c r="A38" s="105"/>
      <c r="B38" s="84" t="s">
        <v>55</v>
      </c>
      <c r="C38" s="32" t="s">
        <v>53</v>
      </c>
      <c r="D38" s="2" t="s">
        <v>51</v>
      </c>
      <c r="E38" s="2">
        <v>1</v>
      </c>
      <c r="F38" s="15">
        <v>1</v>
      </c>
      <c r="G38" s="3"/>
      <c r="H38" s="16"/>
      <c r="I38" s="23"/>
      <c r="J38" s="2">
        <v>1</v>
      </c>
      <c r="K38" s="15">
        <f>E38*J38</f>
        <v>1</v>
      </c>
      <c r="L38" s="2">
        <v>2</v>
      </c>
      <c r="M38" s="15">
        <f>2/3*(F38*L38)</f>
        <v>1.3333333333333333</v>
      </c>
      <c r="N38" s="28">
        <f t="shared" si="8"/>
        <v>2.333333333333333</v>
      </c>
      <c r="O38" s="111"/>
    </row>
    <row r="39" spans="1:18" ht="19.5" customHeight="1" thickBot="1" x14ac:dyDescent="0.25">
      <c r="A39" s="105"/>
      <c r="B39" s="84" t="s">
        <v>55</v>
      </c>
      <c r="C39" s="53" t="s">
        <v>54</v>
      </c>
      <c r="D39" s="5" t="s">
        <v>51</v>
      </c>
      <c r="E39" s="5">
        <v>1</v>
      </c>
      <c r="F39" s="27">
        <v>1</v>
      </c>
      <c r="G39" s="6"/>
      <c r="H39" s="49"/>
      <c r="I39" s="49"/>
      <c r="J39" s="5">
        <v>1</v>
      </c>
      <c r="K39" s="27">
        <f>E39*J39</f>
        <v>1</v>
      </c>
      <c r="L39" s="5">
        <v>2</v>
      </c>
      <c r="M39" s="27">
        <f>2/3*(F39*L39)</f>
        <v>1.3333333333333333</v>
      </c>
      <c r="N39" s="38">
        <f t="shared" si="8"/>
        <v>2.333333333333333</v>
      </c>
      <c r="O39" s="111"/>
    </row>
    <row r="40" spans="1:18" ht="19.5" customHeight="1" x14ac:dyDescent="0.2">
      <c r="A40" s="105"/>
      <c r="B40" s="84" t="s">
        <v>55</v>
      </c>
      <c r="C40" s="7" t="s">
        <v>43</v>
      </c>
      <c r="D40" s="8" t="s">
        <v>106</v>
      </c>
      <c r="E40" s="8">
        <v>0</v>
      </c>
      <c r="F40" s="22">
        <v>1</v>
      </c>
      <c r="G40" s="9"/>
      <c r="H40" s="30"/>
      <c r="I40" s="30"/>
      <c r="J40" s="8">
        <v>0</v>
      </c>
      <c r="K40" s="22">
        <f>E40*J40</f>
        <v>0</v>
      </c>
      <c r="L40" s="8">
        <v>4</v>
      </c>
      <c r="M40" s="22">
        <f>2/3*(F40*L40)</f>
        <v>2.6666666666666665</v>
      </c>
      <c r="N40" s="29">
        <f t="shared" si="8"/>
        <v>2.6666666666666665</v>
      </c>
      <c r="O40" s="111"/>
    </row>
    <row r="41" spans="1:18" ht="19.5" customHeight="1" thickBot="1" x14ac:dyDescent="0.25">
      <c r="A41" s="106"/>
      <c r="B41" s="85"/>
      <c r="C41" s="135" t="s">
        <v>11</v>
      </c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39">
        <f>SUM(N36:N40)</f>
        <v>11.999999999999998</v>
      </c>
      <c r="O41" s="112"/>
      <c r="R41" s="40"/>
    </row>
    <row r="42" spans="1:18" ht="19.5" customHeight="1" thickBot="1" x14ac:dyDescent="0.25">
      <c r="A42" s="117">
        <v>10</v>
      </c>
      <c r="B42" s="86" t="s">
        <v>56</v>
      </c>
      <c r="C42" s="10" t="s">
        <v>57</v>
      </c>
      <c r="D42" s="11" t="s">
        <v>109</v>
      </c>
      <c r="E42" s="11">
        <v>1</v>
      </c>
      <c r="F42" s="42">
        <v>0</v>
      </c>
      <c r="G42" s="12"/>
      <c r="H42" s="11"/>
      <c r="I42" s="43"/>
      <c r="J42" s="18">
        <v>3</v>
      </c>
      <c r="K42" s="18">
        <f>E42*J42</f>
        <v>3</v>
      </c>
      <c r="L42" s="42">
        <v>0</v>
      </c>
      <c r="M42" s="18">
        <f>2/3*(F42*L42)</f>
        <v>0</v>
      </c>
      <c r="N42" s="42">
        <f>K42+M42</f>
        <v>3</v>
      </c>
      <c r="O42" s="129">
        <v>0</v>
      </c>
    </row>
    <row r="43" spans="1:18" ht="19.5" customHeight="1" thickBot="1" x14ac:dyDescent="0.25">
      <c r="A43" s="118"/>
      <c r="B43" s="86" t="s">
        <v>56</v>
      </c>
      <c r="C43" s="4" t="s">
        <v>57</v>
      </c>
      <c r="D43" s="5" t="s">
        <v>109</v>
      </c>
      <c r="E43" s="5">
        <v>2</v>
      </c>
      <c r="F43" s="51">
        <v>0</v>
      </c>
      <c r="G43" s="6"/>
      <c r="H43" s="133"/>
      <c r="I43" s="133"/>
      <c r="J43" s="46">
        <v>3</v>
      </c>
      <c r="K43" s="46">
        <f>E43*J43</f>
        <v>6</v>
      </c>
      <c r="L43" s="51">
        <v>0</v>
      </c>
      <c r="M43" s="46">
        <f>2/3*(F43*L43)</f>
        <v>0</v>
      </c>
      <c r="N43" s="51">
        <f t="shared" ref="N43" si="9">K43+M43</f>
        <v>6</v>
      </c>
      <c r="O43" s="130"/>
    </row>
    <row r="44" spans="1:18" ht="17.25" customHeight="1" thickBot="1" x14ac:dyDescent="0.25">
      <c r="A44" s="119"/>
      <c r="B44" s="87"/>
      <c r="C44" s="134" t="s">
        <v>11</v>
      </c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52">
        <f>SUM(N42:N43)</f>
        <v>9</v>
      </c>
      <c r="O44" s="131"/>
    </row>
    <row r="45" spans="1:18" ht="17.25" customHeight="1" thickBot="1" x14ac:dyDescent="0.25">
      <c r="A45" s="117">
        <v>11</v>
      </c>
      <c r="B45" s="82" t="s">
        <v>58</v>
      </c>
      <c r="C45" s="7" t="s">
        <v>59</v>
      </c>
      <c r="D45" s="8" t="s">
        <v>41</v>
      </c>
      <c r="E45" s="8">
        <v>1</v>
      </c>
      <c r="F45" s="7">
        <v>2</v>
      </c>
      <c r="G45" s="9"/>
      <c r="H45" s="44"/>
      <c r="I45" s="44"/>
      <c r="J45" s="8">
        <v>1</v>
      </c>
      <c r="K45" s="54">
        <f>E45*J45</f>
        <v>1</v>
      </c>
      <c r="L45" s="7">
        <v>2</v>
      </c>
      <c r="M45" s="7">
        <f>2/3*(F45*L45)</f>
        <v>2.6666666666666665</v>
      </c>
      <c r="N45" s="42">
        <f>K45+M45</f>
        <v>3.6666666666666665</v>
      </c>
      <c r="O45" s="129">
        <v>0</v>
      </c>
    </row>
    <row r="46" spans="1:18" ht="17.25" customHeight="1" thickBot="1" x14ac:dyDescent="0.25">
      <c r="A46" s="118"/>
      <c r="B46" s="82" t="s">
        <v>58</v>
      </c>
      <c r="C46" s="32" t="s">
        <v>60</v>
      </c>
      <c r="D46" s="2" t="s">
        <v>51</v>
      </c>
      <c r="E46" s="2">
        <v>1</v>
      </c>
      <c r="F46" s="1">
        <v>1</v>
      </c>
      <c r="G46" s="3"/>
      <c r="H46" s="45"/>
      <c r="I46" s="45"/>
      <c r="J46" s="2">
        <v>2</v>
      </c>
      <c r="K46" s="54">
        <f>E46*J46</f>
        <v>2</v>
      </c>
      <c r="L46" s="7">
        <v>2</v>
      </c>
      <c r="M46" s="7">
        <f>2/3*(F46*L46)</f>
        <v>1.3333333333333333</v>
      </c>
      <c r="N46" s="35">
        <f t="shared" ref="N46:N48" si="10">K46+M46</f>
        <v>3.333333333333333</v>
      </c>
      <c r="O46" s="130"/>
    </row>
    <row r="47" spans="1:18" ht="17.25" customHeight="1" thickBot="1" x14ac:dyDescent="0.25">
      <c r="A47" s="118"/>
      <c r="B47" s="82" t="s">
        <v>58</v>
      </c>
      <c r="C47" s="1" t="s">
        <v>27</v>
      </c>
      <c r="D47" s="2" t="s">
        <v>107</v>
      </c>
      <c r="E47" s="2">
        <v>1</v>
      </c>
      <c r="F47" s="1">
        <v>0</v>
      </c>
      <c r="G47" s="3"/>
      <c r="H47" s="45"/>
      <c r="I47" s="45"/>
      <c r="J47" s="2">
        <v>1</v>
      </c>
      <c r="K47" s="54">
        <f>E47*J47</f>
        <v>1</v>
      </c>
      <c r="L47" s="7">
        <v>0</v>
      </c>
      <c r="M47" s="7">
        <f>2/3*(F47*L47)</f>
        <v>0</v>
      </c>
      <c r="N47" s="35">
        <f t="shared" si="10"/>
        <v>1</v>
      </c>
      <c r="O47" s="130"/>
    </row>
    <row r="48" spans="1:18" ht="19.5" customHeight="1" thickBot="1" x14ac:dyDescent="0.25">
      <c r="A48" s="118"/>
      <c r="B48" s="82" t="s">
        <v>58</v>
      </c>
      <c r="C48" s="5" t="s">
        <v>61</v>
      </c>
      <c r="D48" s="5" t="s">
        <v>108</v>
      </c>
      <c r="E48" s="5">
        <v>1</v>
      </c>
      <c r="F48" s="51">
        <v>2</v>
      </c>
      <c r="G48" s="6"/>
      <c r="H48" s="133" t="s">
        <v>0</v>
      </c>
      <c r="I48" s="133"/>
      <c r="J48" s="5">
        <v>3</v>
      </c>
      <c r="K48" s="55">
        <f>E48*J48</f>
        <v>3</v>
      </c>
      <c r="L48" s="57">
        <v>2</v>
      </c>
      <c r="M48" s="56">
        <f>2/3*(F48*L48)</f>
        <v>2.6666666666666665</v>
      </c>
      <c r="N48" s="57">
        <f t="shared" si="10"/>
        <v>5.6666666666666661</v>
      </c>
      <c r="O48" s="130"/>
    </row>
    <row r="49" spans="1:19" ht="19.5" customHeight="1" thickBot="1" x14ac:dyDescent="0.25">
      <c r="A49" s="119"/>
      <c r="B49" s="88"/>
      <c r="C49" s="134" t="s">
        <v>11</v>
      </c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52">
        <f>SUM(N45:N48)</f>
        <v>13.666666666666666</v>
      </c>
      <c r="O49" s="131"/>
    </row>
    <row r="50" spans="1:19" ht="18" customHeight="1" x14ac:dyDescent="0.2">
      <c r="A50" s="104">
        <v>12</v>
      </c>
      <c r="B50" s="77" t="s">
        <v>64</v>
      </c>
      <c r="C50" s="10" t="s">
        <v>30</v>
      </c>
      <c r="D50" s="11" t="s">
        <v>31</v>
      </c>
      <c r="E50" s="11">
        <v>1</v>
      </c>
      <c r="F50" s="18">
        <v>1</v>
      </c>
      <c r="G50" s="12"/>
      <c r="H50" s="11"/>
      <c r="I50" s="11"/>
      <c r="J50" s="18">
        <v>2</v>
      </c>
      <c r="K50" s="18">
        <f>E50*J50</f>
        <v>2</v>
      </c>
      <c r="L50" s="18">
        <v>2</v>
      </c>
      <c r="M50" s="18">
        <f>2/3*(F50*L50)</f>
        <v>1.3333333333333333</v>
      </c>
      <c r="N50" s="18">
        <f>K50+M50</f>
        <v>3.333333333333333</v>
      </c>
      <c r="O50" s="110">
        <v>0</v>
      </c>
    </row>
    <row r="51" spans="1:19" ht="16.5" customHeight="1" x14ac:dyDescent="0.2">
      <c r="A51" s="105"/>
      <c r="B51" s="77" t="s">
        <v>64</v>
      </c>
      <c r="C51" s="1" t="s">
        <v>62</v>
      </c>
      <c r="D51" s="2" t="s">
        <v>35</v>
      </c>
      <c r="E51" s="2">
        <v>1</v>
      </c>
      <c r="F51" s="19">
        <v>0</v>
      </c>
      <c r="G51" s="3"/>
      <c r="H51" s="2"/>
      <c r="I51" s="2"/>
      <c r="J51" s="19">
        <v>2</v>
      </c>
      <c r="K51" s="20">
        <f>E51*J51</f>
        <v>2</v>
      </c>
      <c r="L51" s="19">
        <v>0</v>
      </c>
      <c r="M51" s="20">
        <f>2/3*(F51*L51)</f>
        <v>0</v>
      </c>
      <c r="N51" s="20">
        <f t="shared" ref="N51:N53" si="11">K51+M51</f>
        <v>2</v>
      </c>
      <c r="O51" s="111"/>
    </row>
    <row r="52" spans="1:19" ht="16.5" customHeight="1" x14ac:dyDescent="0.2">
      <c r="A52" s="105"/>
      <c r="B52" s="77" t="s">
        <v>64</v>
      </c>
      <c r="C52" s="1" t="s">
        <v>57</v>
      </c>
      <c r="D52" s="2" t="s">
        <v>109</v>
      </c>
      <c r="E52" s="2">
        <v>0</v>
      </c>
      <c r="F52" s="19">
        <v>3</v>
      </c>
      <c r="G52" s="3"/>
      <c r="H52" s="2"/>
      <c r="I52" s="2"/>
      <c r="J52" s="19">
        <v>0</v>
      </c>
      <c r="K52" s="20">
        <f>E52*J52</f>
        <v>0</v>
      </c>
      <c r="L52" s="19">
        <v>3</v>
      </c>
      <c r="M52" s="20">
        <f>2/3*(F52*L52)</f>
        <v>6</v>
      </c>
      <c r="N52" s="20">
        <f t="shared" si="11"/>
        <v>6</v>
      </c>
      <c r="O52" s="111"/>
    </row>
    <row r="53" spans="1:19" ht="15.75" customHeight="1" thickBot="1" x14ac:dyDescent="0.25">
      <c r="A53" s="105"/>
      <c r="B53" s="77" t="s">
        <v>64</v>
      </c>
      <c r="C53" s="4" t="s">
        <v>63</v>
      </c>
      <c r="D53" s="5" t="s">
        <v>35</v>
      </c>
      <c r="E53" s="5">
        <v>0</v>
      </c>
      <c r="F53" s="46">
        <v>2</v>
      </c>
      <c r="G53" s="6"/>
      <c r="H53" s="5"/>
      <c r="I53" s="5"/>
      <c r="J53" s="46">
        <v>0</v>
      </c>
      <c r="K53" s="33">
        <f>E53*J53</f>
        <v>0</v>
      </c>
      <c r="L53" s="46">
        <v>2</v>
      </c>
      <c r="M53" s="33">
        <f>2/3*(F53*L53)</f>
        <v>2.6666666666666665</v>
      </c>
      <c r="N53" s="33">
        <f t="shared" si="11"/>
        <v>2.6666666666666665</v>
      </c>
      <c r="O53" s="111"/>
    </row>
    <row r="54" spans="1:19" ht="18" customHeight="1" thickBot="1" x14ac:dyDescent="0.25">
      <c r="A54" s="106"/>
      <c r="B54" s="78"/>
      <c r="C54" s="114" t="s">
        <v>11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34">
        <f>SUM(N50:N53)</f>
        <v>13.999999999999998</v>
      </c>
      <c r="O54" s="112"/>
    </row>
    <row r="55" spans="1:19" ht="17.25" customHeight="1" x14ac:dyDescent="0.2">
      <c r="A55" s="115">
        <v>13</v>
      </c>
      <c r="B55" s="77" t="s">
        <v>66</v>
      </c>
      <c r="C55" s="7" t="s">
        <v>57</v>
      </c>
      <c r="D55" s="8" t="s">
        <v>109</v>
      </c>
      <c r="E55" s="8">
        <v>0</v>
      </c>
      <c r="F55" s="20">
        <v>1</v>
      </c>
      <c r="G55" s="9"/>
      <c r="H55" s="8"/>
      <c r="I55" s="8"/>
      <c r="J55" s="20">
        <v>0</v>
      </c>
      <c r="K55" s="20">
        <f>E55*J55</f>
        <v>0</v>
      </c>
      <c r="L55" s="20">
        <v>3</v>
      </c>
      <c r="M55" s="20">
        <f>2/3*(F55*L55)</f>
        <v>2</v>
      </c>
      <c r="N55" s="20">
        <f>K55+M55</f>
        <v>2</v>
      </c>
      <c r="O55" s="116">
        <v>0</v>
      </c>
    </row>
    <row r="56" spans="1:19" ht="18" customHeight="1" x14ac:dyDescent="0.2">
      <c r="A56" s="105"/>
      <c r="B56" s="77" t="s">
        <v>66</v>
      </c>
      <c r="C56" s="1" t="s">
        <v>57</v>
      </c>
      <c r="D56" s="2" t="s">
        <v>109</v>
      </c>
      <c r="E56" s="2">
        <v>0</v>
      </c>
      <c r="F56" s="19">
        <v>2</v>
      </c>
      <c r="G56" s="3"/>
      <c r="H56" s="2"/>
      <c r="I56" s="2"/>
      <c r="J56" s="19">
        <v>0</v>
      </c>
      <c r="K56" s="20">
        <f>E56*J56</f>
        <v>0</v>
      </c>
      <c r="L56" s="19">
        <v>3</v>
      </c>
      <c r="M56" s="20">
        <f>2/3*(F56*L56)</f>
        <v>4</v>
      </c>
      <c r="N56" s="20">
        <f t="shared" ref="N56:N59" si="12">K56+M56</f>
        <v>4</v>
      </c>
      <c r="O56" s="111"/>
    </row>
    <row r="57" spans="1:19" ht="18" customHeight="1" x14ac:dyDescent="0.2">
      <c r="A57" s="105"/>
      <c r="B57" s="77" t="s">
        <v>66</v>
      </c>
      <c r="C57" s="1" t="s">
        <v>39</v>
      </c>
      <c r="D57" s="2" t="s">
        <v>31</v>
      </c>
      <c r="E57" s="2">
        <v>1</v>
      </c>
      <c r="F57" s="19">
        <v>1</v>
      </c>
      <c r="G57" s="3"/>
      <c r="H57" s="2"/>
      <c r="I57" s="2"/>
      <c r="J57" s="19">
        <v>2</v>
      </c>
      <c r="K57" s="20">
        <f>E57*J57</f>
        <v>2</v>
      </c>
      <c r="L57" s="19">
        <v>2</v>
      </c>
      <c r="M57" s="20">
        <f>2/3*(F57*L57)</f>
        <v>1.3333333333333333</v>
      </c>
      <c r="N57" s="20">
        <f t="shared" si="12"/>
        <v>3.333333333333333</v>
      </c>
      <c r="O57" s="111"/>
    </row>
    <row r="58" spans="1:19" ht="16.5" customHeight="1" x14ac:dyDescent="0.2">
      <c r="A58" s="105"/>
      <c r="B58" s="77" t="s">
        <v>66</v>
      </c>
      <c r="C58" s="1" t="s">
        <v>65</v>
      </c>
      <c r="D58" s="2" t="s">
        <v>35</v>
      </c>
      <c r="E58" s="2">
        <v>0</v>
      </c>
      <c r="F58" s="19">
        <v>2</v>
      </c>
      <c r="G58" s="3"/>
      <c r="H58" s="2"/>
      <c r="I58" s="2"/>
      <c r="J58" s="19">
        <v>0</v>
      </c>
      <c r="K58" s="20">
        <f>E58*J58</f>
        <v>0</v>
      </c>
      <c r="L58" s="19">
        <v>2</v>
      </c>
      <c r="M58" s="20">
        <f>2/3*(F58*L58)</f>
        <v>2.6666666666666665</v>
      </c>
      <c r="N58" s="20">
        <f t="shared" si="12"/>
        <v>2.6666666666666665</v>
      </c>
      <c r="O58" s="111"/>
      <c r="S58" s="40"/>
    </row>
    <row r="59" spans="1:19" ht="16.5" customHeight="1" thickBot="1" x14ac:dyDescent="0.25">
      <c r="A59" s="105"/>
      <c r="B59" s="77" t="s">
        <v>66</v>
      </c>
      <c r="C59" s="4" t="s">
        <v>48</v>
      </c>
      <c r="D59" s="5" t="s">
        <v>31</v>
      </c>
      <c r="E59" s="5">
        <v>1</v>
      </c>
      <c r="F59" s="46">
        <v>1</v>
      </c>
      <c r="G59" s="6"/>
      <c r="H59" s="5"/>
      <c r="I59" s="5"/>
      <c r="J59" s="46">
        <v>2</v>
      </c>
      <c r="K59" s="46">
        <f>E59*J59</f>
        <v>2</v>
      </c>
      <c r="L59" s="46">
        <v>2</v>
      </c>
      <c r="M59" s="46">
        <f>2/3*(F59*L59)</f>
        <v>1.3333333333333333</v>
      </c>
      <c r="N59" s="46">
        <f t="shared" si="12"/>
        <v>3.333333333333333</v>
      </c>
      <c r="O59" s="111"/>
    </row>
    <row r="60" spans="1:19" ht="18" customHeight="1" thickBot="1" x14ac:dyDescent="0.25">
      <c r="A60" s="106"/>
      <c r="B60" s="78"/>
      <c r="C60" s="114" t="s">
        <v>11</v>
      </c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34">
        <f>SUM(N55:N59)</f>
        <v>15.333333333333332</v>
      </c>
      <c r="O60" s="112"/>
    </row>
    <row r="61" spans="1:19" ht="18" customHeight="1" x14ac:dyDescent="0.2">
      <c r="A61" s="104">
        <v>14</v>
      </c>
      <c r="B61" s="100" t="s">
        <v>71</v>
      </c>
      <c r="C61" s="7" t="s">
        <v>67</v>
      </c>
      <c r="D61" s="8" t="s">
        <v>35</v>
      </c>
      <c r="E61" s="8">
        <v>1</v>
      </c>
      <c r="F61" s="20">
        <v>2</v>
      </c>
      <c r="G61" s="9"/>
      <c r="H61" s="8"/>
      <c r="I61" s="8"/>
      <c r="J61" s="8">
        <v>1</v>
      </c>
      <c r="K61" s="20">
        <f>E61*J61</f>
        <v>1</v>
      </c>
      <c r="L61" s="8">
        <v>2</v>
      </c>
      <c r="M61" s="20">
        <f>2/3*(F61*L61)</f>
        <v>2.6666666666666665</v>
      </c>
      <c r="N61" s="18">
        <f>K61+M61</f>
        <v>3.6666666666666665</v>
      </c>
      <c r="O61" s="110">
        <v>0</v>
      </c>
    </row>
    <row r="62" spans="1:19" ht="19.5" customHeight="1" x14ac:dyDescent="0.2">
      <c r="A62" s="105"/>
      <c r="B62" s="101"/>
      <c r="C62" s="1" t="s">
        <v>68</v>
      </c>
      <c r="D62" s="2" t="s">
        <v>41</v>
      </c>
      <c r="E62" s="2">
        <v>1</v>
      </c>
      <c r="F62" s="19">
        <v>2</v>
      </c>
      <c r="G62" s="3"/>
      <c r="H62" s="2"/>
      <c r="I62" s="2"/>
      <c r="J62" s="2">
        <v>2</v>
      </c>
      <c r="K62" s="19">
        <f>E62*J62</f>
        <v>2</v>
      </c>
      <c r="L62" s="2">
        <v>2</v>
      </c>
      <c r="M62" s="19">
        <f>2/3*(F62*L62)</f>
        <v>2.6666666666666665</v>
      </c>
      <c r="N62" s="20">
        <f t="shared" ref="N62:N64" si="13">K62+M62</f>
        <v>4.6666666666666661</v>
      </c>
      <c r="O62" s="111"/>
    </row>
    <row r="63" spans="1:19" ht="17.25" customHeight="1" x14ac:dyDescent="0.2">
      <c r="A63" s="105"/>
      <c r="B63" s="101"/>
      <c r="C63" s="1" t="s">
        <v>69</v>
      </c>
      <c r="D63" s="2" t="s">
        <v>35</v>
      </c>
      <c r="E63" s="2">
        <v>0</v>
      </c>
      <c r="F63" s="19">
        <v>1</v>
      </c>
      <c r="G63" s="3"/>
      <c r="H63" s="2"/>
      <c r="I63" s="2"/>
      <c r="J63" s="2">
        <v>0</v>
      </c>
      <c r="K63" s="19">
        <f>E63*J63</f>
        <v>0</v>
      </c>
      <c r="L63" s="2">
        <v>2</v>
      </c>
      <c r="M63" s="19">
        <f>2/3*(F63*L63)</f>
        <v>1.3333333333333333</v>
      </c>
      <c r="N63" s="20">
        <f t="shared" si="13"/>
        <v>1.3333333333333333</v>
      </c>
      <c r="O63" s="111"/>
    </row>
    <row r="64" spans="1:19" ht="18" customHeight="1" thickBot="1" x14ac:dyDescent="0.25">
      <c r="A64" s="105"/>
      <c r="B64" s="102"/>
      <c r="C64" s="4" t="s">
        <v>70</v>
      </c>
      <c r="D64" s="5" t="s">
        <v>41</v>
      </c>
      <c r="E64" s="5">
        <v>0</v>
      </c>
      <c r="F64" s="46">
        <v>1</v>
      </c>
      <c r="G64" s="6"/>
      <c r="H64" s="5"/>
      <c r="I64" s="5"/>
      <c r="J64" s="5">
        <v>0</v>
      </c>
      <c r="K64" s="46">
        <f>E64*J64</f>
        <v>0</v>
      </c>
      <c r="L64" s="5">
        <v>6</v>
      </c>
      <c r="M64" s="46">
        <f>2/3*(F64*L64)</f>
        <v>4</v>
      </c>
      <c r="N64" s="46">
        <f t="shared" si="13"/>
        <v>4</v>
      </c>
      <c r="O64" s="111"/>
    </row>
    <row r="65" spans="1:15" ht="18" customHeight="1" thickBot="1" x14ac:dyDescent="0.25">
      <c r="A65" s="106"/>
      <c r="B65" s="78"/>
      <c r="C65" s="114" t="s">
        <v>11</v>
      </c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34">
        <f>SUM(N61:N64)</f>
        <v>13.666666666666666</v>
      </c>
      <c r="O65" s="112"/>
    </row>
    <row r="66" spans="1:15" ht="20.25" customHeight="1" thickBot="1" x14ac:dyDescent="0.25">
      <c r="A66" s="104">
        <v>15</v>
      </c>
      <c r="B66" s="79" t="s">
        <v>75</v>
      </c>
      <c r="C66" s="7" t="s">
        <v>72</v>
      </c>
      <c r="D66" s="8" t="s">
        <v>51</v>
      </c>
      <c r="E66" s="8">
        <v>0</v>
      </c>
      <c r="F66" s="20">
        <v>1</v>
      </c>
      <c r="G66" s="9"/>
      <c r="H66" s="30"/>
      <c r="I66" s="30"/>
      <c r="J66" s="8">
        <v>0</v>
      </c>
      <c r="K66" s="22">
        <f>E66*J66</f>
        <v>0</v>
      </c>
      <c r="L66" s="35">
        <v>6</v>
      </c>
      <c r="M66" s="59">
        <f>2/3*(F66*L66)</f>
        <v>4</v>
      </c>
      <c r="N66" s="14">
        <f>K66+M66</f>
        <v>4</v>
      </c>
      <c r="O66" s="110" t="s">
        <v>99</v>
      </c>
    </row>
    <row r="67" spans="1:15" ht="20.25" customHeight="1" thickBot="1" x14ac:dyDescent="0.25">
      <c r="A67" s="105"/>
      <c r="B67" s="79" t="s">
        <v>75</v>
      </c>
      <c r="C67" s="1" t="s">
        <v>73</v>
      </c>
      <c r="D67" s="2" t="s">
        <v>51</v>
      </c>
      <c r="E67" s="2">
        <v>0</v>
      </c>
      <c r="F67" s="19">
        <v>1</v>
      </c>
      <c r="G67" s="3"/>
      <c r="H67" s="16"/>
      <c r="I67" s="16"/>
      <c r="J67" s="2">
        <v>0</v>
      </c>
      <c r="K67" s="15">
        <f>E67*J67</f>
        <v>0</v>
      </c>
      <c r="L67" s="2">
        <v>2</v>
      </c>
      <c r="M67" s="59">
        <f>2/3*(F67*L67)</f>
        <v>1.3333333333333333</v>
      </c>
      <c r="N67" s="22">
        <f t="shared" ref="N67:N68" si="14">K67+M67</f>
        <v>1.3333333333333333</v>
      </c>
      <c r="O67" s="111"/>
    </row>
    <row r="68" spans="1:15" ht="18" customHeight="1" thickBot="1" x14ac:dyDescent="0.25">
      <c r="A68" s="105"/>
      <c r="B68" s="79" t="s">
        <v>75</v>
      </c>
      <c r="C68" s="4" t="s">
        <v>74</v>
      </c>
      <c r="D68" s="5" t="s">
        <v>51</v>
      </c>
      <c r="E68" s="5">
        <v>0</v>
      </c>
      <c r="F68" s="46">
        <v>7</v>
      </c>
      <c r="G68" s="6"/>
      <c r="H68" s="49"/>
      <c r="I68" s="49"/>
      <c r="J68" s="5">
        <v>0</v>
      </c>
      <c r="K68" s="27">
        <f>E68*J68</f>
        <v>0</v>
      </c>
      <c r="L68" s="5">
        <v>2</v>
      </c>
      <c r="M68" s="60">
        <f>2/3*(F68*L68)</f>
        <v>9.3333333333333321</v>
      </c>
      <c r="N68" s="27">
        <f t="shared" si="14"/>
        <v>9.3333333333333321</v>
      </c>
      <c r="O68" s="111"/>
    </row>
    <row r="69" spans="1:15" ht="18.75" customHeight="1" thickBot="1" x14ac:dyDescent="0.25">
      <c r="A69" s="106"/>
      <c r="B69" s="78"/>
      <c r="C69" s="132" t="s">
        <v>11</v>
      </c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31">
        <f>SUM(N66:N68)</f>
        <v>14.666666666666664</v>
      </c>
      <c r="O69" s="112"/>
    </row>
    <row r="70" spans="1:15" ht="19.5" customHeight="1" thickBot="1" x14ac:dyDescent="0.25">
      <c r="A70" s="104">
        <v>16</v>
      </c>
      <c r="B70" s="90" t="s">
        <v>112</v>
      </c>
      <c r="C70" s="7" t="s">
        <v>27</v>
      </c>
      <c r="D70" s="8" t="s">
        <v>107</v>
      </c>
      <c r="E70" s="8">
        <v>3</v>
      </c>
      <c r="F70" s="20">
        <v>0</v>
      </c>
      <c r="G70" s="9"/>
      <c r="H70" s="30"/>
      <c r="I70" s="30"/>
      <c r="J70" s="8">
        <v>1</v>
      </c>
      <c r="K70" s="22">
        <f>E70*J70</f>
        <v>3</v>
      </c>
      <c r="L70" s="8">
        <v>0</v>
      </c>
      <c r="M70" s="22">
        <f>2/3*(F70*L70)</f>
        <v>0</v>
      </c>
      <c r="N70" s="14">
        <f>K70+M70</f>
        <v>3</v>
      </c>
      <c r="O70" s="110">
        <v>0</v>
      </c>
    </row>
    <row r="71" spans="1:15" ht="20.25" customHeight="1" thickBot="1" x14ac:dyDescent="0.25">
      <c r="A71" s="105"/>
      <c r="B71" s="90" t="s">
        <v>112</v>
      </c>
      <c r="C71" s="1" t="s">
        <v>76</v>
      </c>
      <c r="D71" s="2" t="s">
        <v>107</v>
      </c>
      <c r="E71" s="2">
        <v>1</v>
      </c>
      <c r="F71" s="19">
        <v>0</v>
      </c>
      <c r="G71" s="3"/>
      <c r="H71" s="16"/>
      <c r="I71" s="16"/>
      <c r="J71" s="2">
        <v>3</v>
      </c>
      <c r="K71" s="15">
        <f>E71*J71</f>
        <v>3</v>
      </c>
      <c r="L71" s="2">
        <v>0</v>
      </c>
      <c r="M71" s="15">
        <f>2/3*(F71*L71)</f>
        <v>0</v>
      </c>
      <c r="N71" s="22">
        <f t="shared" ref="N71:N72" si="15">K71+M71</f>
        <v>3</v>
      </c>
      <c r="O71" s="111"/>
    </row>
    <row r="72" spans="1:15" ht="19.5" customHeight="1" thickBot="1" x14ac:dyDescent="0.25">
      <c r="A72" s="105"/>
      <c r="B72" s="90" t="s">
        <v>112</v>
      </c>
      <c r="C72" s="4" t="s">
        <v>26</v>
      </c>
      <c r="D72" s="5" t="s">
        <v>109</v>
      </c>
      <c r="E72" s="5">
        <v>1</v>
      </c>
      <c r="F72" s="46">
        <v>0</v>
      </c>
      <c r="G72" s="6"/>
      <c r="H72" s="49"/>
      <c r="I72" s="49"/>
      <c r="J72" s="5">
        <v>3</v>
      </c>
      <c r="K72" s="27">
        <f>E72*J72</f>
        <v>3</v>
      </c>
      <c r="L72" s="5">
        <v>0</v>
      </c>
      <c r="M72" s="27">
        <f>2/3*(F72*L72)</f>
        <v>0</v>
      </c>
      <c r="N72" s="27">
        <f t="shared" si="15"/>
        <v>3</v>
      </c>
      <c r="O72" s="111"/>
    </row>
    <row r="73" spans="1:15" ht="18.75" customHeight="1" thickBot="1" x14ac:dyDescent="0.25">
      <c r="A73" s="106"/>
      <c r="B73" s="78"/>
      <c r="C73" s="132" t="s">
        <v>11</v>
      </c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61">
        <f>SUM(N70:N72)</f>
        <v>9</v>
      </c>
      <c r="O73" s="112"/>
    </row>
    <row r="74" spans="1:15" ht="15" x14ac:dyDescent="0.2">
      <c r="A74" s="104">
        <v>17</v>
      </c>
      <c r="B74" s="107" t="s">
        <v>114</v>
      </c>
      <c r="C74" s="7" t="s">
        <v>113</v>
      </c>
      <c r="D74" s="8" t="s">
        <v>106</v>
      </c>
      <c r="E74" s="8">
        <v>2</v>
      </c>
      <c r="F74" s="20">
        <v>0</v>
      </c>
      <c r="G74" s="9"/>
      <c r="H74" s="8"/>
      <c r="I74" s="8"/>
      <c r="J74" s="8">
        <v>3</v>
      </c>
      <c r="K74" s="20">
        <f>E74*J74</f>
        <v>6</v>
      </c>
      <c r="L74" s="8">
        <v>0</v>
      </c>
      <c r="M74" s="20">
        <f>2/3*(F74*L74)</f>
        <v>0</v>
      </c>
      <c r="N74" s="20">
        <f>K74+M74</f>
        <v>6</v>
      </c>
      <c r="O74" s="110">
        <v>0</v>
      </c>
    </row>
    <row r="75" spans="1:15" ht="15" x14ac:dyDescent="0.2">
      <c r="A75" s="105"/>
      <c r="B75" s="108"/>
      <c r="C75" s="1" t="s">
        <v>113</v>
      </c>
      <c r="D75" s="2" t="s">
        <v>106</v>
      </c>
      <c r="E75" s="2">
        <v>1</v>
      </c>
      <c r="F75" s="19">
        <v>0</v>
      </c>
      <c r="G75" s="3"/>
      <c r="H75" s="2"/>
      <c r="I75" s="2"/>
      <c r="J75" s="2">
        <v>3</v>
      </c>
      <c r="K75" s="19">
        <f>E75*J75</f>
        <v>3</v>
      </c>
      <c r="L75" s="2">
        <v>0</v>
      </c>
      <c r="M75" s="19">
        <f>2/3*(F75*L75)</f>
        <v>0</v>
      </c>
      <c r="N75" s="19">
        <f t="shared" ref="N75:N76" si="16">K75+M75</f>
        <v>3</v>
      </c>
      <c r="O75" s="111"/>
    </row>
    <row r="76" spans="1:15" ht="15.75" customHeight="1" thickBot="1" x14ac:dyDescent="0.25">
      <c r="A76" s="105"/>
      <c r="B76" s="108"/>
      <c r="C76" s="4" t="s">
        <v>78</v>
      </c>
      <c r="D76" s="62" t="s">
        <v>79</v>
      </c>
      <c r="E76" s="5">
        <v>1</v>
      </c>
      <c r="F76" s="46">
        <v>1</v>
      </c>
      <c r="G76" s="6"/>
      <c r="H76" s="5"/>
      <c r="I76" s="5"/>
      <c r="J76" s="5">
        <v>2</v>
      </c>
      <c r="K76" s="46">
        <f>E76*J76</f>
        <v>2</v>
      </c>
      <c r="L76" s="5">
        <v>0</v>
      </c>
      <c r="M76" s="46">
        <f>2/3*(F76*L76)</f>
        <v>0</v>
      </c>
      <c r="N76" s="46">
        <f t="shared" si="16"/>
        <v>2</v>
      </c>
      <c r="O76" s="111"/>
    </row>
    <row r="77" spans="1:15" ht="18" customHeight="1" thickBot="1" x14ac:dyDescent="0.25">
      <c r="A77" s="106"/>
      <c r="B77" s="109"/>
      <c r="C77" s="114" t="s">
        <v>11</v>
      </c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63">
        <f>SUM(N74:N76)</f>
        <v>11</v>
      </c>
      <c r="O77" s="112"/>
    </row>
    <row r="78" spans="1:15" ht="17.25" customHeight="1" x14ac:dyDescent="0.2">
      <c r="A78" s="104">
        <v>18</v>
      </c>
      <c r="B78" s="107" t="s">
        <v>82</v>
      </c>
      <c r="C78" s="7" t="s">
        <v>113</v>
      </c>
      <c r="D78" s="8" t="s">
        <v>106</v>
      </c>
      <c r="E78" s="8">
        <v>0</v>
      </c>
      <c r="F78" s="20">
        <v>4</v>
      </c>
      <c r="G78" s="9"/>
      <c r="H78" s="8"/>
      <c r="I78" s="8"/>
      <c r="J78" s="8">
        <v>0</v>
      </c>
      <c r="K78" s="20">
        <f>E78*J78</f>
        <v>0</v>
      </c>
      <c r="L78" s="35">
        <v>2</v>
      </c>
      <c r="M78" s="20">
        <f>2/3*(F78*L78)</f>
        <v>5.333333333333333</v>
      </c>
      <c r="N78" s="20">
        <f>K78+M78</f>
        <v>5.333333333333333</v>
      </c>
      <c r="O78" s="110">
        <v>0</v>
      </c>
    </row>
    <row r="79" spans="1:15" ht="15.75" customHeight="1" x14ac:dyDescent="0.2">
      <c r="A79" s="105"/>
      <c r="B79" s="108"/>
      <c r="C79" s="1" t="s">
        <v>47</v>
      </c>
      <c r="D79" s="2" t="s">
        <v>33</v>
      </c>
      <c r="E79" s="2">
        <v>0</v>
      </c>
      <c r="F79" s="19">
        <v>1</v>
      </c>
      <c r="G79" s="3"/>
      <c r="H79" s="2"/>
      <c r="I79" s="2"/>
      <c r="J79" s="2">
        <v>0</v>
      </c>
      <c r="K79" s="19">
        <f>E79*J79</f>
        <v>0</v>
      </c>
      <c r="L79" s="2">
        <v>2</v>
      </c>
      <c r="M79" s="19">
        <f>2/3*(F79*L79)</f>
        <v>1.3333333333333333</v>
      </c>
      <c r="N79" s="19">
        <f t="shared" ref="N79:N81" si="17">K79+M79</f>
        <v>1.3333333333333333</v>
      </c>
      <c r="O79" s="111"/>
    </row>
    <row r="80" spans="1:15" ht="16.5" customHeight="1" x14ac:dyDescent="0.2">
      <c r="A80" s="105"/>
      <c r="B80" s="108"/>
      <c r="C80" s="1" t="s">
        <v>80</v>
      </c>
      <c r="D80" s="2" t="s">
        <v>105</v>
      </c>
      <c r="E80" s="2">
        <v>0</v>
      </c>
      <c r="F80" s="19">
        <v>2</v>
      </c>
      <c r="G80" s="3"/>
      <c r="H80" s="2"/>
      <c r="I80" s="2"/>
      <c r="J80" s="2">
        <v>0</v>
      </c>
      <c r="K80" s="19">
        <f>E80*J80</f>
        <v>0</v>
      </c>
      <c r="L80" s="2">
        <v>2</v>
      </c>
      <c r="M80" s="19">
        <f>2/3*(F80*L80)</f>
        <v>2.6666666666666665</v>
      </c>
      <c r="N80" s="19">
        <f t="shared" si="17"/>
        <v>2.6666666666666665</v>
      </c>
      <c r="O80" s="111"/>
    </row>
    <row r="81" spans="1:15" ht="17.25" customHeight="1" thickBot="1" x14ac:dyDescent="0.25">
      <c r="A81" s="105"/>
      <c r="B81" s="108"/>
      <c r="C81" s="4" t="s">
        <v>81</v>
      </c>
      <c r="D81" s="5" t="s">
        <v>41</v>
      </c>
      <c r="E81" s="5">
        <v>1</v>
      </c>
      <c r="F81" s="46">
        <v>2</v>
      </c>
      <c r="G81" s="6"/>
      <c r="H81" s="5"/>
      <c r="I81" s="5"/>
      <c r="J81" s="5">
        <v>2</v>
      </c>
      <c r="K81" s="46">
        <f>E81*J81</f>
        <v>2</v>
      </c>
      <c r="L81" s="5">
        <v>2</v>
      </c>
      <c r="M81" s="46">
        <f>2/3*(F81*L81)</f>
        <v>2.6666666666666665</v>
      </c>
      <c r="N81" s="46">
        <f t="shared" si="17"/>
        <v>4.6666666666666661</v>
      </c>
      <c r="O81" s="111"/>
    </row>
    <row r="82" spans="1:15" ht="15" thickBot="1" x14ac:dyDescent="0.25">
      <c r="A82" s="106"/>
      <c r="B82" s="109"/>
      <c r="C82" s="114" t="s">
        <v>11</v>
      </c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34">
        <f>SUM(N78:N81)</f>
        <v>13.999999999999998</v>
      </c>
      <c r="O82" s="112"/>
    </row>
    <row r="83" spans="1:15" ht="17.25" customHeight="1" x14ac:dyDescent="0.2">
      <c r="A83" s="117">
        <v>19</v>
      </c>
      <c r="B83" s="120" t="s">
        <v>88</v>
      </c>
      <c r="C83" s="7" t="s">
        <v>83</v>
      </c>
      <c r="D83" s="8" t="s">
        <v>35</v>
      </c>
      <c r="E83" s="8">
        <v>0</v>
      </c>
      <c r="F83" s="20">
        <v>2</v>
      </c>
      <c r="G83" s="9"/>
      <c r="H83" s="8"/>
      <c r="I83" s="8"/>
      <c r="J83" s="8">
        <v>0</v>
      </c>
      <c r="K83" s="20">
        <f>E83*J83</f>
        <v>0</v>
      </c>
      <c r="L83" s="8">
        <v>2</v>
      </c>
      <c r="M83" s="64">
        <f>2/3*(F83*L83)</f>
        <v>2.6666666666666665</v>
      </c>
      <c r="N83" s="18">
        <f>K83+M83</f>
        <v>2.6666666666666665</v>
      </c>
      <c r="O83" s="123" t="s">
        <v>99</v>
      </c>
    </row>
    <row r="84" spans="1:15" ht="16.5" customHeight="1" x14ac:dyDescent="0.2">
      <c r="A84" s="118"/>
      <c r="B84" s="121"/>
      <c r="C84" s="66" t="s">
        <v>84</v>
      </c>
      <c r="D84" s="37" t="s">
        <v>85</v>
      </c>
      <c r="E84" s="37">
        <v>0</v>
      </c>
      <c r="F84" s="67">
        <v>4</v>
      </c>
      <c r="G84" s="36"/>
      <c r="H84" s="37"/>
      <c r="I84" s="37"/>
      <c r="J84" s="37">
        <v>0</v>
      </c>
      <c r="K84" s="67">
        <f>E84*J84</f>
        <v>0</v>
      </c>
      <c r="L84" s="37">
        <v>2</v>
      </c>
      <c r="M84" s="68">
        <f>2/3*(F84*L84)</f>
        <v>5.333333333333333</v>
      </c>
      <c r="N84" s="67">
        <f t="shared" ref="N84" si="18">K84+M84</f>
        <v>5.333333333333333</v>
      </c>
      <c r="O84" s="124"/>
    </row>
    <row r="85" spans="1:15" ht="16.5" customHeight="1" thickBot="1" x14ac:dyDescent="0.25">
      <c r="A85" s="118"/>
      <c r="B85" s="121"/>
      <c r="C85" s="53" t="s">
        <v>86</v>
      </c>
      <c r="D85" s="5" t="s">
        <v>87</v>
      </c>
      <c r="E85" s="5">
        <v>0</v>
      </c>
      <c r="F85" s="46">
        <v>3</v>
      </c>
      <c r="G85" s="6"/>
      <c r="H85" s="5"/>
      <c r="I85" s="5"/>
      <c r="J85" s="5">
        <v>0</v>
      </c>
      <c r="K85" s="46">
        <f>E85*J85</f>
        <v>0</v>
      </c>
      <c r="L85" s="5">
        <v>2</v>
      </c>
      <c r="M85" s="65">
        <f>2/3*(F85*L85)</f>
        <v>4</v>
      </c>
      <c r="N85" s="46">
        <f t="shared" ref="N85" si="19">K85+M85</f>
        <v>4</v>
      </c>
      <c r="O85" s="124"/>
    </row>
    <row r="86" spans="1:15" ht="17.25" customHeight="1" thickBot="1" x14ac:dyDescent="0.25">
      <c r="A86" s="119"/>
      <c r="B86" s="122"/>
      <c r="C86" s="126" t="s">
        <v>11</v>
      </c>
      <c r="D86" s="127"/>
      <c r="E86" s="127"/>
      <c r="F86" s="127"/>
      <c r="G86" s="127"/>
      <c r="H86" s="127"/>
      <c r="I86" s="127"/>
      <c r="J86" s="127"/>
      <c r="K86" s="127"/>
      <c r="L86" s="127"/>
      <c r="M86" s="128"/>
      <c r="N86" s="63">
        <f>SUM(N83:N85)</f>
        <v>12</v>
      </c>
      <c r="O86" s="125"/>
    </row>
    <row r="87" spans="1:15" ht="17.25" customHeight="1" thickBot="1" x14ac:dyDescent="0.25">
      <c r="A87" s="117">
        <v>20</v>
      </c>
      <c r="B87" s="153" t="s">
        <v>100</v>
      </c>
      <c r="C87" s="74" t="s">
        <v>103</v>
      </c>
      <c r="D87" s="8" t="s">
        <v>87</v>
      </c>
      <c r="E87" s="8">
        <v>0</v>
      </c>
      <c r="F87" s="8">
        <v>4</v>
      </c>
      <c r="G87" s="8"/>
      <c r="H87" s="8"/>
      <c r="I87" s="8"/>
      <c r="J87" s="8">
        <v>0</v>
      </c>
      <c r="K87" s="8">
        <v>0</v>
      </c>
      <c r="L87" s="8">
        <v>3</v>
      </c>
      <c r="M87" s="8">
        <f>2/3*(F87*L87)</f>
        <v>8</v>
      </c>
      <c r="N87" s="33">
        <f t="shared" ref="N87:N88" si="20">K87+M87</f>
        <v>8</v>
      </c>
      <c r="O87" s="123" t="s">
        <v>99</v>
      </c>
    </row>
    <row r="88" spans="1:15" ht="17.25" customHeight="1" thickBot="1" x14ac:dyDescent="0.25">
      <c r="A88" s="118"/>
      <c r="B88" s="160"/>
      <c r="C88" s="53" t="s">
        <v>86</v>
      </c>
      <c r="D88" s="5" t="s">
        <v>87</v>
      </c>
      <c r="E88" s="48">
        <v>0</v>
      </c>
      <c r="F88" s="48">
        <v>2</v>
      </c>
      <c r="G88" s="50"/>
      <c r="H88" s="50"/>
      <c r="I88" s="50"/>
      <c r="J88" s="48">
        <v>0</v>
      </c>
      <c r="K88" s="48">
        <f>E88*J88</f>
        <v>0</v>
      </c>
      <c r="L88" s="48">
        <v>2</v>
      </c>
      <c r="M88" s="73">
        <f>2/3*(F88*L88)</f>
        <v>2.6666666666666665</v>
      </c>
      <c r="N88" s="33">
        <f t="shared" si="20"/>
        <v>2.6666666666666665</v>
      </c>
      <c r="O88" s="124"/>
    </row>
    <row r="89" spans="1:15" ht="17.25" customHeight="1" thickBot="1" x14ac:dyDescent="0.25">
      <c r="A89" s="119"/>
      <c r="B89" s="113"/>
      <c r="C89" s="155"/>
      <c r="D89" s="156"/>
      <c r="E89" s="156"/>
      <c r="F89" s="156"/>
      <c r="G89" s="156"/>
      <c r="H89" s="156"/>
      <c r="I89" s="156"/>
      <c r="J89" s="156"/>
      <c r="K89" s="156"/>
      <c r="L89" s="156"/>
      <c r="M89" s="157"/>
      <c r="N89" s="34">
        <f>SUM(N87:N88)</f>
        <v>10.666666666666666</v>
      </c>
      <c r="O89" s="125"/>
    </row>
    <row r="90" spans="1:15" ht="17.25" customHeight="1" thickBot="1" x14ac:dyDescent="0.25">
      <c r="A90" s="117">
        <v>21</v>
      </c>
      <c r="B90" s="153" t="s">
        <v>101</v>
      </c>
      <c r="C90" s="53" t="s">
        <v>86</v>
      </c>
      <c r="D90" s="5" t="s">
        <v>87</v>
      </c>
      <c r="E90" s="5">
        <v>0</v>
      </c>
      <c r="F90" s="71">
        <v>9</v>
      </c>
      <c r="G90" s="6"/>
      <c r="H90" s="58"/>
      <c r="I90" s="58"/>
      <c r="J90" s="71">
        <v>0</v>
      </c>
      <c r="K90" s="71">
        <f>E90*J90</f>
        <v>0</v>
      </c>
      <c r="L90" s="71">
        <v>2</v>
      </c>
      <c r="M90" s="71">
        <f>2/3*(F90*L90)</f>
        <v>12</v>
      </c>
      <c r="N90" s="72">
        <f t="shared" ref="N90" si="21">K90+M90</f>
        <v>12</v>
      </c>
      <c r="O90" s="158" t="s">
        <v>99</v>
      </c>
    </row>
    <row r="91" spans="1:15" ht="17.25" customHeight="1" thickBot="1" x14ac:dyDescent="0.25">
      <c r="A91" s="119"/>
      <c r="B91" s="154"/>
      <c r="C91" s="126"/>
      <c r="D91" s="127"/>
      <c r="E91" s="127"/>
      <c r="F91" s="127"/>
      <c r="G91" s="127"/>
      <c r="H91" s="127"/>
      <c r="I91" s="127"/>
      <c r="J91" s="127"/>
      <c r="K91" s="127"/>
      <c r="L91" s="127"/>
      <c r="M91" s="128"/>
      <c r="N91" s="63">
        <f>SUM(N90)</f>
        <v>12</v>
      </c>
      <c r="O91" s="159"/>
    </row>
    <row r="92" spans="1:15" ht="17.25" customHeight="1" x14ac:dyDescent="0.2">
      <c r="A92" s="115">
        <v>22</v>
      </c>
      <c r="B92" s="107" t="s">
        <v>89</v>
      </c>
      <c r="C92" s="7" t="s">
        <v>90</v>
      </c>
      <c r="D92" s="8" t="s">
        <v>22</v>
      </c>
      <c r="E92" s="8">
        <v>0</v>
      </c>
      <c r="F92" s="20">
        <v>1</v>
      </c>
      <c r="G92" s="9"/>
      <c r="H92" s="8"/>
      <c r="I92" s="8"/>
      <c r="J92" s="20">
        <v>0</v>
      </c>
      <c r="K92" s="20">
        <f>E92*J92</f>
        <v>0</v>
      </c>
      <c r="L92" s="20">
        <v>2</v>
      </c>
      <c r="M92" s="20">
        <f>2/3*(F92*L92)</f>
        <v>1.3333333333333333</v>
      </c>
      <c r="N92" s="20">
        <f>K92+M92</f>
        <v>1.3333333333333333</v>
      </c>
      <c r="O92" s="116" t="s">
        <v>99</v>
      </c>
    </row>
    <row r="93" spans="1:15" ht="15.75" thickBot="1" x14ac:dyDescent="0.25">
      <c r="A93" s="105"/>
      <c r="B93" s="108"/>
      <c r="C93" s="4" t="s">
        <v>91</v>
      </c>
      <c r="D93" s="5" t="s">
        <v>31</v>
      </c>
      <c r="E93" s="5">
        <v>1</v>
      </c>
      <c r="F93" s="46">
        <v>0</v>
      </c>
      <c r="G93" s="6"/>
      <c r="H93" s="5"/>
      <c r="I93" s="5"/>
      <c r="J93" s="46">
        <v>3</v>
      </c>
      <c r="K93" s="46">
        <f>E93*J93</f>
        <v>3</v>
      </c>
      <c r="L93" s="46">
        <v>0</v>
      </c>
      <c r="M93" s="46">
        <f>2/3*(F93*L93)</f>
        <v>0</v>
      </c>
      <c r="N93" s="46">
        <f t="shared" ref="N93" si="22">K93+M93</f>
        <v>3</v>
      </c>
      <c r="O93" s="111"/>
    </row>
    <row r="94" spans="1:15" ht="29.25" thickBot="1" x14ac:dyDescent="0.25">
      <c r="A94" s="106"/>
      <c r="B94" s="109"/>
      <c r="C94" s="114" t="s">
        <v>11</v>
      </c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34">
        <f>SUM(N92:N93)</f>
        <v>4.333333333333333</v>
      </c>
      <c r="O94" s="112"/>
    </row>
    <row r="95" spans="1:15" ht="16.5" customHeight="1" x14ac:dyDescent="0.2">
      <c r="A95" s="104">
        <v>23</v>
      </c>
      <c r="B95" s="107" t="s">
        <v>94</v>
      </c>
      <c r="C95" s="7" t="s">
        <v>92</v>
      </c>
      <c r="D95" s="8" t="s">
        <v>41</v>
      </c>
      <c r="E95" s="8">
        <v>1</v>
      </c>
      <c r="F95" s="20">
        <v>2</v>
      </c>
      <c r="G95" s="9"/>
      <c r="H95" s="8"/>
      <c r="I95" s="8"/>
      <c r="J95" s="20">
        <v>2</v>
      </c>
      <c r="K95" s="20">
        <f>E95*J95</f>
        <v>2</v>
      </c>
      <c r="L95" s="20">
        <v>2</v>
      </c>
      <c r="M95" s="20">
        <f>2/3*(F95*L95)</f>
        <v>2.6666666666666665</v>
      </c>
      <c r="N95" s="18">
        <f>K95+M95</f>
        <v>4.6666666666666661</v>
      </c>
      <c r="O95" s="110" t="s">
        <v>99</v>
      </c>
    </row>
    <row r="96" spans="1:15" ht="15.75" customHeight="1" thickBot="1" x14ac:dyDescent="0.25">
      <c r="A96" s="105"/>
      <c r="B96" s="108"/>
      <c r="C96" s="4" t="s">
        <v>93</v>
      </c>
      <c r="D96" s="5" t="s">
        <v>87</v>
      </c>
      <c r="E96" s="5">
        <v>0</v>
      </c>
      <c r="F96" s="46">
        <v>11</v>
      </c>
      <c r="G96" s="6"/>
      <c r="H96" s="5"/>
      <c r="I96" s="5"/>
      <c r="J96" s="46">
        <v>0</v>
      </c>
      <c r="K96" s="46">
        <f>E96*J96</f>
        <v>0</v>
      </c>
      <c r="L96" s="46">
        <v>2</v>
      </c>
      <c r="M96" s="46">
        <f>2/3*(F96*L96)</f>
        <v>14.666666666666666</v>
      </c>
      <c r="N96" s="46">
        <f t="shared" ref="N96" si="23">K96+M96</f>
        <v>14.666666666666666</v>
      </c>
      <c r="O96" s="111"/>
    </row>
    <row r="97" spans="1:15" ht="17.25" customHeight="1" thickBot="1" x14ac:dyDescent="0.25">
      <c r="A97" s="106"/>
      <c r="B97" s="109"/>
      <c r="C97" s="114" t="s">
        <v>11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34">
        <f>SUM(N95:N96)</f>
        <v>19.333333333333332</v>
      </c>
      <c r="O97" s="112"/>
    </row>
    <row r="98" spans="1:15" ht="18" customHeight="1" x14ac:dyDescent="0.2">
      <c r="A98" s="104">
        <v>24</v>
      </c>
      <c r="B98" s="107" t="s">
        <v>102</v>
      </c>
      <c r="C98" s="7" t="s">
        <v>48</v>
      </c>
      <c r="D98" s="8" t="s">
        <v>31</v>
      </c>
      <c r="E98" s="8">
        <v>0</v>
      </c>
      <c r="F98" s="20">
        <v>4</v>
      </c>
      <c r="G98" s="9"/>
      <c r="H98" s="8"/>
      <c r="I98" s="8"/>
      <c r="J98" s="20">
        <v>0</v>
      </c>
      <c r="K98" s="20">
        <f>E98*J98</f>
        <v>0</v>
      </c>
      <c r="L98" s="8">
        <v>2</v>
      </c>
      <c r="M98" s="20">
        <f>2/3*(F98*L98)</f>
        <v>5.333333333333333</v>
      </c>
      <c r="N98" s="18">
        <f>K98+M98</f>
        <v>5.333333333333333</v>
      </c>
      <c r="O98" s="110" t="s">
        <v>99</v>
      </c>
    </row>
    <row r="99" spans="1:15" ht="17.25" customHeight="1" x14ac:dyDescent="0.2">
      <c r="A99" s="105"/>
      <c r="B99" s="108"/>
      <c r="C99" s="1" t="s">
        <v>95</v>
      </c>
      <c r="D99" s="2" t="s">
        <v>31</v>
      </c>
      <c r="E99" s="2">
        <v>0</v>
      </c>
      <c r="F99" s="19">
        <v>2</v>
      </c>
      <c r="G99" s="3"/>
      <c r="H99" s="2"/>
      <c r="I99" s="2"/>
      <c r="J99" s="19">
        <v>0</v>
      </c>
      <c r="K99" s="19">
        <f>E99*J99</f>
        <v>0</v>
      </c>
      <c r="L99" s="2">
        <v>2</v>
      </c>
      <c r="M99" s="19">
        <f>2/3*(F99*L99)</f>
        <v>2.6666666666666665</v>
      </c>
      <c r="N99" s="20">
        <f t="shared" ref="N99:N102" si="24">K99+M99</f>
        <v>2.6666666666666665</v>
      </c>
      <c r="O99" s="111"/>
    </row>
    <row r="100" spans="1:15" ht="16.5" customHeight="1" x14ac:dyDescent="0.2">
      <c r="A100" s="105"/>
      <c r="B100" s="108"/>
      <c r="C100" s="1" t="s">
        <v>95</v>
      </c>
      <c r="D100" s="2" t="s">
        <v>33</v>
      </c>
      <c r="E100" s="2">
        <v>0</v>
      </c>
      <c r="F100" s="19">
        <v>3</v>
      </c>
      <c r="G100" s="3"/>
      <c r="H100" s="2"/>
      <c r="I100" s="2"/>
      <c r="J100" s="19">
        <v>0</v>
      </c>
      <c r="K100" s="19">
        <f>E100*J100</f>
        <v>0</v>
      </c>
      <c r="L100" s="2">
        <v>2</v>
      </c>
      <c r="M100" s="19">
        <f>2/3*(F100*L100)</f>
        <v>4</v>
      </c>
      <c r="N100" s="20">
        <f t="shared" si="24"/>
        <v>4</v>
      </c>
      <c r="O100" s="111"/>
    </row>
    <row r="101" spans="1:15" ht="16.5" customHeight="1" x14ac:dyDescent="0.2">
      <c r="A101" s="105"/>
      <c r="B101" s="108"/>
      <c r="C101" s="1" t="s">
        <v>96</v>
      </c>
      <c r="D101" s="2" t="s">
        <v>106</v>
      </c>
      <c r="E101" s="2">
        <v>0</v>
      </c>
      <c r="F101" s="19">
        <v>2</v>
      </c>
      <c r="G101" s="3"/>
      <c r="H101" s="2"/>
      <c r="I101" s="2"/>
      <c r="J101" s="19">
        <v>0</v>
      </c>
      <c r="K101" s="19">
        <f>E101*J101</f>
        <v>0</v>
      </c>
      <c r="L101" s="2">
        <v>2</v>
      </c>
      <c r="M101" s="19">
        <f>2/3*(F101*L101)</f>
        <v>2.6666666666666665</v>
      </c>
      <c r="N101" s="20">
        <f t="shared" si="24"/>
        <v>2.6666666666666665</v>
      </c>
      <c r="O101" s="111"/>
    </row>
    <row r="102" spans="1:15" ht="17.25" customHeight="1" thickBot="1" x14ac:dyDescent="0.25">
      <c r="A102" s="105"/>
      <c r="B102" s="108"/>
      <c r="C102" s="4" t="s">
        <v>97</v>
      </c>
      <c r="D102" s="62" t="s">
        <v>98</v>
      </c>
      <c r="E102" s="5">
        <v>1</v>
      </c>
      <c r="F102" s="46">
        <v>1</v>
      </c>
      <c r="G102" s="6"/>
      <c r="H102" s="5"/>
      <c r="I102" s="5"/>
      <c r="J102" s="46">
        <v>2</v>
      </c>
      <c r="K102" s="46">
        <f>E102*J102</f>
        <v>2</v>
      </c>
      <c r="L102" s="5">
        <v>2</v>
      </c>
      <c r="M102" s="46">
        <f>2/3*(F102*L102)</f>
        <v>1.3333333333333333</v>
      </c>
      <c r="N102" s="46">
        <f t="shared" si="24"/>
        <v>3.333333333333333</v>
      </c>
      <c r="O102" s="111"/>
    </row>
    <row r="103" spans="1:15" ht="15" thickBot="1" x14ac:dyDescent="0.25">
      <c r="A103" s="106"/>
      <c r="B103" s="109"/>
      <c r="C103" s="113" t="s">
        <v>11</v>
      </c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34">
        <f>SUM(N98:N102)</f>
        <v>18</v>
      </c>
      <c r="O103" s="112"/>
    </row>
    <row r="105" spans="1:15" ht="18" x14ac:dyDescent="0.25">
      <c r="J105" s="103"/>
      <c r="K105" s="103"/>
      <c r="L105" s="103"/>
      <c r="M105" s="103"/>
      <c r="N105" s="103"/>
    </row>
    <row r="106" spans="1:15" ht="18" x14ac:dyDescent="0.25">
      <c r="J106" s="103"/>
      <c r="K106" s="103"/>
      <c r="L106" s="103"/>
      <c r="M106" s="103"/>
      <c r="N106" s="103"/>
    </row>
  </sheetData>
  <mergeCells count="94">
    <mergeCell ref="A24:A27"/>
    <mergeCell ref="C27:M27"/>
    <mergeCell ref="A90:A91"/>
    <mergeCell ref="B90:B91"/>
    <mergeCell ref="C89:M89"/>
    <mergeCell ref="C91:M91"/>
    <mergeCell ref="A87:A89"/>
    <mergeCell ref="B87:B89"/>
    <mergeCell ref="O2:O5"/>
    <mergeCell ref="H34:I34"/>
    <mergeCell ref="C35:M35"/>
    <mergeCell ref="O16:O18"/>
    <mergeCell ref="C18:L18"/>
    <mergeCell ref="O19:O23"/>
    <mergeCell ref="C23:M23"/>
    <mergeCell ref="H28:I28"/>
    <mergeCell ref="H6:I6"/>
    <mergeCell ref="C5:M5"/>
    <mergeCell ref="O6:O10"/>
    <mergeCell ref="H9:I9"/>
    <mergeCell ref="C10:L10"/>
    <mergeCell ref="B11:B15"/>
    <mergeCell ref="A11:A15"/>
    <mergeCell ref="C15:M15"/>
    <mergeCell ref="H7:I7"/>
    <mergeCell ref="H8:I8"/>
    <mergeCell ref="O11:O15"/>
    <mergeCell ref="H48:I48"/>
    <mergeCell ref="C49:M49"/>
    <mergeCell ref="O42:O44"/>
    <mergeCell ref="A42:A44"/>
    <mergeCell ref="O36:O41"/>
    <mergeCell ref="H43:I43"/>
    <mergeCell ref="C44:M44"/>
    <mergeCell ref="C41:M41"/>
    <mergeCell ref="A36:A41"/>
    <mergeCell ref="A16:A18"/>
    <mergeCell ref="O32:O35"/>
    <mergeCell ref="O24:O27"/>
    <mergeCell ref="A28:A31"/>
    <mergeCell ref="O28:O31"/>
    <mergeCell ref="H30:I30"/>
    <mergeCell ref="O45:O49"/>
    <mergeCell ref="A70:A73"/>
    <mergeCell ref="O70:O73"/>
    <mergeCell ref="C73:M73"/>
    <mergeCell ref="A66:A69"/>
    <mergeCell ref="O66:O69"/>
    <mergeCell ref="C69:M69"/>
    <mergeCell ref="A61:A65"/>
    <mergeCell ref="O61:O65"/>
    <mergeCell ref="C65:M65"/>
    <mergeCell ref="A55:A60"/>
    <mergeCell ref="O55:O60"/>
    <mergeCell ref="C60:M60"/>
    <mergeCell ref="O50:O54"/>
    <mergeCell ref="C54:M54"/>
    <mergeCell ref="A50:A54"/>
    <mergeCell ref="O78:O82"/>
    <mergeCell ref="C82:M82"/>
    <mergeCell ref="A74:A77"/>
    <mergeCell ref="B74:B77"/>
    <mergeCell ref="O74:O77"/>
    <mergeCell ref="C77:M77"/>
    <mergeCell ref="O92:O94"/>
    <mergeCell ref="C94:M94"/>
    <mergeCell ref="A83:A86"/>
    <mergeCell ref="B83:B86"/>
    <mergeCell ref="O83:O86"/>
    <mergeCell ref="C86:M86"/>
    <mergeCell ref="O90:O91"/>
    <mergeCell ref="O87:O89"/>
    <mergeCell ref="O98:O103"/>
    <mergeCell ref="C103:M103"/>
    <mergeCell ref="A95:A97"/>
    <mergeCell ref="B95:B97"/>
    <mergeCell ref="O95:O97"/>
    <mergeCell ref="C97:M97"/>
    <mergeCell ref="B2:B4"/>
    <mergeCell ref="B61:B64"/>
    <mergeCell ref="J105:N105"/>
    <mergeCell ref="J106:N106"/>
    <mergeCell ref="A98:A103"/>
    <mergeCell ref="B98:B103"/>
    <mergeCell ref="A92:A94"/>
    <mergeCell ref="B92:B94"/>
    <mergeCell ref="A78:A82"/>
    <mergeCell ref="B78:B82"/>
    <mergeCell ref="A32:A35"/>
    <mergeCell ref="A45:A49"/>
    <mergeCell ref="C31:M31"/>
    <mergeCell ref="A6:A10"/>
    <mergeCell ref="A2:A5"/>
    <mergeCell ref="A19:A2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الاحمال الدراسية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CDSMART</dc:creator>
  <cp:lastModifiedBy>Momen Sarsour</cp:lastModifiedBy>
  <cp:lastPrinted>2021-11-01T20:33:53Z</cp:lastPrinted>
  <dcterms:created xsi:type="dcterms:W3CDTF">2006-01-29T10:03:28Z</dcterms:created>
  <dcterms:modified xsi:type="dcterms:W3CDTF">2025-06-29T20:26:50Z</dcterms:modified>
</cp:coreProperties>
</file>