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Ramzan\project-git\AbulFatahWeb\client\src\assets\tracker\"/>
    </mc:Choice>
  </mc:AlternateContent>
  <bookViews>
    <workbookView xWindow="0" yWindow="0" windowWidth="19200" windowHeight="5770" tabRatio="896"/>
  </bookViews>
  <sheets>
    <sheet name="Feature Board" sheetId="1" r:id="rId1"/>
    <sheet name="Buglist" sheetId="26" r:id="rId2"/>
    <sheet name="HOME" sheetId="17" r:id="rId3"/>
    <sheet name="BOOKS" sheetId="19" r:id="rId4"/>
    <sheet name="MEDIA" sheetId="18" r:id="rId5"/>
    <sheet name="QURAN" sheetId="20" r:id="rId6"/>
    <sheet name="BIOGRAPHY" sheetId="21" r:id="rId7"/>
    <sheet name="CONTACT US" sheetId="22" r:id="rId8"/>
    <sheet name="ABOUT US" sheetId="23" r:id="rId9"/>
    <sheet name="ACTIVITY" sheetId="24" r:id="rId10"/>
    <sheet name="calculations" sheetId="2" state="hidden" r:id="rId11"/>
  </sheets>
  <externalReferences>
    <externalReference r:id="rId12"/>
  </externalReference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Titles" localSheetId="0">'Feature Board'!$1:$1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Product_A_Name">[1]Summary!$C$3</definedName>
    <definedName name="Product_B_Name">[1]Summary!$D$3</definedName>
    <definedName name="RowTitleRegion1..J2" localSheetId="3">'Feature Board'!#REF!</definedName>
    <definedName name="RowTitleRegion1..J2">'Feature Board'!#REF!</definedName>
    <definedName name="Title1" localSheetId="3">Issues[[#Headers],['#]]</definedName>
    <definedName name="Title1">Issues[[#Headers],['#]]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8" i="2" l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16" i="2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<sst xmlns="http://schemas.openxmlformats.org/spreadsheetml/2006/main" count="607" uniqueCount="379">
  <si>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</si>
  <si>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</si>
  <si>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</si>
  <si>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</si>
  <si>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</si>
  <si>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</si>
  <si>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</si>
  <si>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</si>
  <si>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</si>
  <si>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</si>
  <si>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</si>
  <si>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</si>
  <si>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</si>
  <si>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High</t>
  </si>
  <si>
    <t>Type 2</t>
  </si>
  <si>
    <t>Medium</t>
  </si>
  <si>
    <t>Sorted</t>
  </si>
  <si>
    <t>TYPE</t>
  </si>
  <si>
    <t>PRIORITY</t>
  </si>
  <si>
    <t>OPENED ON</t>
  </si>
  <si>
    <t>OPENED BY</t>
  </si>
  <si>
    <t>CLOSED ON</t>
  </si>
  <si>
    <t>CLOSED BY</t>
  </si>
  <si>
    <t>NOTES</t>
  </si>
  <si>
    <t>Ramzan</t>
  </si>
  <si>
    <t>Done</t>
  </si>
  <si>
    <t>architecture design</t>
  </si>
  <si>
    <t xml:space="preserve">domain and hosting </t>
  </si>
  <si>
    <t>database design</t>
  </si>
  <si>
    <t xml:space="preserve">requirment understanding </t>
  </si>
  <si>
    <t>api design / development</t>
  </si>
  <si>
    <t>LOGO Design</t>
  </si>
  <si>
    <t>all books  file  read / write  / copy format</t>
  </si>
  <si>
    <t>islamic images event basis ( like eid-e-milad</t>
  </si>
  <si>
    <t>multiple support language</t>
  </si>
  <si>
    <t>GTM manager for website marketing</t>
  </si>
  <si>
    <t>implements accessbilty</t>
  </si>
  <si>
    <t>admin panel</t>
  </si>
  <si>
    <t xml:space="preserve">code review </t>
  </si>
  <si>
    <t>code optimzation / security / UAT test</t>
  </si>
  <si>
    <t>Home Page Design / Development</t>
  </si>
  <si>
    <t>Books Page Design / Development</t>
  </si>
  <si>
    <t>AI Quran Page Design / Development</t>
  </si>
  <si>
    <t>Media Page Design / Development</t>
  </si>
  <si>
    <t>Activity Page Design / Development</t>
  </si>
  <si>
    <t>Contact Us Page Design / Development</t>
  </si>
  <si>
    <t>About Us Page Design / Development</t>
  </si>
  <si>
    <t>Ifthikar</t>
  </si>
  <si>
    <t>websites marketing</t>
  </si>
  <si>
    <t>FeedBack Page Design / Development</t>
  </si>
  <si>
    <t>Donation Page Design / Development</t>
  </si>
  <si>
    <t>Biography Page Design / Development</t>
  </si>
  <si>
    <t>UI / UX Design based page</t>
  </si>
  <si>
    <t>Bug</t>
  </si>
  <si>
    <t>website scrolling issues / Fit all content in same page without scrolling</t>
  </si>
  <si>
    <t>InProgress</t>
  </si>
  <si>
    <t>done</t>
  </si>
  <si>
    <t xml:space="preserve">Biography  content writing </t>
  </si>
  <si>
    <t>Shabaz</t>
  </si>
  <si>
    <t>Book  data Collection</t>
  </si>
  <si>
    <t>AI Quran Data Collection</t>
  </si>
  <si>
    <t>Media Data Collection ( Links Youtube )</t>
  </si>
  <si>
    <t>Donation Data Collection ( Bank Data )</t>
  </si>
  <si>
    <t>Product Owner</t>
  </si>
  <si>
    <t>Ifthikar / Product Owner</t>
  </si>
  <si>
    <t>Activities  Data and websites images Collection ( Lanagar khana  etc  )</t>
  </si>
  <si>
    <t>Local DB setup.
create json database and angular sevices for all components</t>
  </si>
  <si>
    <t>mobile app -  PWA ( https://www.crocs.in/ )</t>
  </si>
  <si>
    <t>Sr. No</t>
  </si>
  <si>
    <t>Title</t>
  </si>
  <si>
    <t>Category</t>
  </si>
  <si>
    <t>Writer</t>
  </si>
  <si>
    <t>Recitor</t>
  </si>
  <si>
    <t>Link</t>
  </si>
  <si>
    <t>Faaslon ko taqalluf hai humse agar</t>
  </si>
  <si>
    <t>Naat</t>
  </si>
  <si>
    <t>Qari Waheed Zafar</t>
  </si>
  <si>
    <t>https://youtu.be/GZkbK1NXuas?si=OmuTbMDXgrzSfdRE</t>
  </si>
  <si>
    <t>Huzoor Aisa Koi Intezam Hojaye</t>
  </si>
  <si>
    <t>Syed Fasihuddin Soharwardi</t>
  </si>
  <si>
    <t>https://youtu.be/yIOo1gRbb-U?si=bAYXK1moHW8VZA8w</t>
  </si>
  <si>
    <t>Maula Ya Salli Wa sallim- Qaseeda Burda Shareef</t>
  </si>
  <si>
    <t>Mahmood ul hassan Ashrafi</t>
  </si>
  <si>
    <t>https://youtu.be/y4LerDDGoNM?si=SlabsW4g1LkljAnM</t>
  </si>
  <si>
    <t>Sabse Aula wa Aala hamara Nabi</t>
  </si>
  <si>
    <t>Aalahazrat</t>
  </si>
  <si>
    <t>https://youtu.be/ntOvZoTFTRY?si=KDSaN2IrARoFjjQG</t>
  </si>
  <si>
    <t>Koi Duniya e Ata mai nahi Hamta Tera</t>
  </si>
  <si>
    <t>Syed Hassan Ullah Hussaini</t>
  </si>
  <si>
    <t>https://youtu.be/i8YyekWrbhU?si=fXzHpxMwWIukZUJJ</t>
  </si>
  <si>
    <t>Dar Bada ho to sawali bhi khada sajta hai</t>
  </si>
  <si>
    <t>https://youtu.be/-SZajol3vpI?si=NAmIcpqv3Iod4CJ7</t>
  </si>
  <si>
    <t>https://youtu.be/ipaKE4bcQ4Y?si=irUJZgpf09M9uXpY</t>
  </si>
  <si>
    <t>Lutf Unka aam Ho hi jayega</t>
  </si>
  <si>
    <t>Allama Farooq ul hasan</t>
  </si>
  <si>
    <t>https://youtu.be/bzFPkYc6AzM?si=fOWY2jsKC3SoxoMY</t>
  </si>
  <si>
    <t>Koi Gul baqi rahega na Chaman Reh jayega</t>
  </si>
  <si>
    <t>Syed Kafi Miyan</t>
  </si>
  <si>
    <t>https://youtu.be/imgpBLb6g0E?si=KhQ2VRRMIjX3oX-I</t>
  </si>
  <si>
    <t>Subho taiba mai huwi Batta Hai baada Noor ka</t>
  </si>
  <si>
    <t>https://youtu.be/FwP6SfqdVlM?si=1_HF7x8lBJRnLzIU</t>
  </si>
  <si>
    <t>Tere Qadmo mai aana mera kaam tha</t>
  </si>
  <si>
    <t>Muhammad Hassan Raza Qadri</t>
  </si>
  <si>
    <t>https://youtu.be/BaPTR0SSXZo?si=krBvP7wDsuMUjGdt</t>
  </si>
  <si>
    <t>Shere Sunnat Hain</t>
  </si>
  <si>
    <t>Manqabat</t>
  </si>
  <si>
    <t>Mahmood Raza/ Hassan Raza</t>
  </si>
  <si>
    <t>https://youtu.be/kSOpCVJ-uxM?si=l9xDa5LD-FyQ1tzh</t>
  </si>
  <si>
    <t>Shere Beshae Ahlesunnat Maulana Hashmat Ali</t>
  </si>
  <si>
    <t>Hafiz Bilal Qadri</t>
  </si>
  <si>
    <t>https://youtu.be/OPu8PjYYW7Y?si=HiIKCqaUDRm5wu9W</t>
  </si>
  <si>
    <t>Hashmati Rang mai rang jao mere yaar</t>
  </si>
  <si>
    <t>Allama Faraan Raza</t>
  </si>
  <si>
    <t>Rao Brothers</t>
  </si>
  <si>
    <t>https://youtu.be/A8sS_qxCWJg?si=7vzaUNSG9-aln0Df</t>
  </si>
  <si>
    <t>Mazhare Aalahazrat Chale aaiye</t>
  </si>
  <si>
    <t>Sarkar Mashood e Millat</t>
  </si>
  <si>
    <t>https://youtu.be/nnFJwA6vwQg?si=EpgW-sNln-SldjnM</t>
  </si>
  <si>
    <t>Shere Sunnat rehnuma Hashmat Ali Khan Qadri</t>
  </si>
  <si>
    <t>Hafiz Mazhar Ashrafi</t>
  </si>
  <si>
    <t>https://youtu.be/w-jpQaMBWmM?si=qg5fV9dvvDEqBsb-</t>
  </si>
  <si>
    <t>Jo tujhe bhool gaya mazhare Aalahazrat</t>
  </si>
  <si>
    <t>Shakeel Aarfi</t>
  </si>
  <si>
    <t>https://youtu.be/mbP0rKor95A?si=X9AzFreEMAm7sek2</t>
  </si>
  <si>
    <t>Nadroon ko ilm ke moti Aaqa ne Ata kiye</t>
  </si>
  <si>
    <t>Hassan Nizami</t>
  </si>
  <si>
    <t>https://youtu.be/Bly17hO2O6A?si=0Dd0pcefjeDYcdKM</t>
  </si>
  <si>
    <t>Muhammad Hamare Badi shaan wale (Sallallahu Alaihi wasallam)</t>
  </si>
  <si>
    <t>https://youtu.be/XHvFELfqFkw?si=wH2LHfhM31VyuOsV</t>
  </si>
  <si>
    <t>Aankho ka tara Naame Muhammad (Sallallahu Alaihi wasallam)</t>
  </si>
  <si>
    <t>Allama Manahil Raza Hashmati</t>
  </si>
  <si>
    <t>https://youtu.be/jIWQnFVPDLA?si=b1jqCgXNx_Tz54d5</t>
  </si>
  <si>
    <t>Waah kya ilm Hai hazrate Aala Tera</t>
  </si>
  <si>
    <t>Sarkar Mazhar e Aalahazrat</t>
  </si>
  <si>
    <t>https://youtu.be/B5ouofBAsJc?si=IS8Nk5JgqvnYd9UN</t>
  </si>
  <si>
    <t>Chalo Dekhlen wo haqeeqaten jinhe dekhna bhi misaal hai</t>
  </si>
  <si>
    <t>https://youtu.be/aTcRF2gHf-Q?si=i45LjW8WUqQ48bkA</t>
  </si>
  <si>
    <t>Tere Jalwo Ki tabani Moinuddin Ajmeri</t>
  </si>
  <si>
    <t>https://youtu.be/BiR4R6t1Tm4?si=GVlt1jPa9Nu9w8oo</t>
  </si>
  <si>
    <t>Hazaro mai 72 Tan the tasleem o raza wale</t>
  </si>
  <si>
    <t>https://youtu.be/t2GPjYft0q4?si=l_kv_q9ntyuVfiRl</t>
  </si>
  <si>
    <t>Baghe jannat ke hain behre madhkhwane Ahlebait</t>
  </si>
  <si>
    <t>Sarkar Ustade Zaman</t>
  </si>
  <si>
    <t>https://youtu.be/EDyA9Op51uo?si=x1wdPQ52SHVVMet-</t>
  </si>
  <si>
    <t>Peshe Haq Muzda Shafa'at ka sunate jayenge</t>
  </si>
  <si>
    <t>Sarkar Aalahazrat</t>
  </si>
  <si>
    <t>https://youtu.be/cBmWTjcxWBk?si=rhXkJVt8u3qFEtE6</t>
  </si>
  <si>
    <t>Karte hain jinno bashar har waqt charcha Ghous ka</t>
  </si>
  <si>
    <t>https://youtu.be/3vCZ6Zz8D00?si=knjYd_Nr4omwiFrL</t>
  </si>
  <si>
    <t>Zameeno zaman tumhare liye</t>
  </si>
  <si>
    <t>https://youtu.be/CVSJeZf9MG8?si=9eljinBRkKTlm52W</t>
  </si>
  <si>
    <t>Zeenate Yaseen Tui</t>
  </si>
  <si>
    <t>Sarkar Jami</t>
  </si>
  <si>
    <t>https://youtu.be/Pz3MR8Wqblw?si=l51C-Y2QmOb1oHem</t>
  </si>
  <si>
    <t>BIO</t>
  </si>
  <si>
    <t>No</t>
  </si>
  <si>
    <t>Bootstrap-based carousel</t>
  </si>
  <si>
    <t>Module cards</t>
  </si>
  <si>
    <t>Al Quran</t>
  </si>
  <si>
    <t>Media</t>
  </si>
  <si>
    <t>Books</t>
  </si>
  <si>
    <t>Biograhpy</t>
  </si>
  <si>
    <t>Upcoming Events</t>
  </si>
  <si>
    <t>FEEDBACK</t>
  </si>
  <si>
    <t>DONATE</t>
  </si>
  <si>
    <t xml:space="preserve">Core Features </t>
  </si>
  <si>
    <t>Card Title</t>
  </si>
  <si>
    <t>Card Description</t>
  </si>
  <si>
    <t xml:space="preserve">Data Time </t>
  </si>
  <si>
    <t>Event Description</t>
  </si>
  <si>
    <t>Event Images</t>
  </si>
  <si>
    <t>Event Links</t>
  </si>
  <si>
    <t>Descriptotion</t>
  </si>
  <si>
    <t>Feedback Form field</t>
  </si>
  <si>
    <t>TITLE:</t>
  </si>
  <si>
    <t>ACCOUNT NO:</t>
  </si>
  <si>
    <t>BRANCH:</t>
  </si>
  <si>
    <t>BRANCH NO:</t>
  </si>
  <si>
    <t>IFSC CODE:</t>
  </si>
  <si>
    <t xml:space="preserve">Sample </t>
  </si>
  <si>
    <t xml:space="preserve"> Sadqat-e-nafila </t>
  </si>
  <si>
    <t>Desciption Text</t>
  </si>
  <si>
    <t>Khwaja Moinuddin Chishti</t>
  </si>
  <si>
    <t>Hazrat Nizamuddin Auliya</t>
  </si>
  <si>
    <t>Hazrat Waris Ali Shah</t>
  </si>
  <si>
    <t>Hazrat Abdul Qadir Jilani</t>
  </si>
  <si>
    <t>Hazrat Bahauddin Naqshband</t>
  </si>
  <si>
    <t>Hazrat Shah Rukn-e-Alam</t>
  </si>
  <si>
    <t>Data Ganj Bakhsh (Hazrat Ali Hujwiri)</t>
  </si>
  <si>
    <t>Baba Fariduddin Ganj Shakar</t>
  </si>
  <si>
    <t>Lal Shahbaz Qalandar – Sehwan Sharif</t>
  </si>
  <si>
    <t>Hazrat Shah Jalal – Sylhet</t>
  </si>
  <si>
    <t xml:space="preserve"> Zakat &amp; fitra ( short description )</t>
  </si>
  <si>
    <t xml:space="preserve"> Rules of Zakat  ( short descption)</t>
  </si>
  <si>
    <t>Suhail</t>
  </si>
  <si>
    <t>Remove unwanted CSS and optimize styles</t>
  </si>
  <si>
    <t>Page fitting and proper alignment</t>
  </si>
  <si>
    <t xml:space="preserve">Centralized font-family </t>
  </si>
  <si>
    <t>Add proper descriptive text</t>
  </si>
  <si>
    <t>Fix header and footer issues</t>
  </si>
  <si>
    <t>Implement search functionality</t>
  </si>
  <si>
    <t>Enhance UI/UX design</t>
  </si>
  <si>
    <t>Bug Name</t>
  </si>
  <si>
    <t>Status</t>
  </si>
  <si>
    <t>Dynamic all book and Quran's parawise binding</t>
  </si>
  <si>
    <t xml:space="preserve">Create a reusable loader component and used it </t>
  </si>
  <si>
    <t>Books Page : add book reading option in website</t>
  </si>
  <si>
    <t>Book Page : show two books in each row at mobile view like amazon</t>
  </si>
  <si>
    <t>Home Page : slider images not diplaying properly</t>
  </si>
  <si>
    <t>Book Page : removed category option and redesign as discussed</t>
  </si>
  <si>
    <t>media page: redesigned same page</t>
  </si>
  <si>
    <t>Feature</t>
  </si>
  <si>
    <t xml:space="preserve">Book Features </t>
  </si>
  <si>
    <t>code links</t>
  </si>
  <si>
    <t>Bayan</t>
  </si>
  <si>
    <t>Old Bayan</t>
  </si>
  <si>
    <t>Muharram</t>
  </si>
  <si>
    <t>Safar</t>
  </si>
  <si>
    <t>Rabi al-Awwal</t>
  </si>
  <si>
    <t>Rabi al-Thani</t>
  </si>
  <si>
    <t>Jumada al-Awwal</t>
  </si>
  <si>
    <t>Jumada al-Thani</t>
  </si>
  <si>
    <t>Rajab</t>
  </si>
  <si>
    <t>Shaban</t>
  </si>
  <si>
    <t>Ramadan</t>
  </si>
  <si>
    <t>Shawwal</t>
  </si>
  <si>
    <t>Dhu al-Qadah</t>
  </si>
  <si>
    <t>Dhu al-Hijjah</t>
  </si>
  <si>
    <t>List of Para</t>
  </si>
  <si>
    <t>Al-Fatiha (The Opening)</t>
  </si>
  <si>
    <t>Al-Baqarah (The Cow)</t>
  </si>
  <si>
    <t>Aal-E-Imran (The Family of Imran)</t>
  </si>
  <si>
    <t>An-Nisa (The Women)</t>
  </si>
  <si>
    <t>Al-Ma'idah (The Table Spread)</t>
  </si>
  <si>
    <t>Al-An'am (The Cattle)</t>
  </si>
  <si>
    <t>Al-A'raf (The Heights)</t>
  </si>
  <si>
    <t>Al-Anfal (The Spoils of War)</t>
  </si>
  <si>
    <t>At-Tawbah (The Repentance)</t>
  </si>
  <si>
    <t>Yunus (Jonah)</t>
  </si>
  <si>
    <t>Hud (Hud)</t>
  </si>
  <si>
    <t>Yusuf (Joseph)</t>
  </si>
  <si>
    <t>Ar-Ra'd (The Thunder)</t>
  </si>
  <si>
    <t>Ibrahim (Abraham)</t>
  </si>
  <si>
    <t>Al-Hijr (The Rocky Tract)</t>
  </si>
  <si>
    <t>An-Nahl (The Bee)</t>
  </si>
  <si>
    <t>Al-Isra (The Night Journey)</t>
  </si>
  <si>
    <t>Al-Kahf (The Cave)</t>
  </si>
  <si>
    <t>Maryam (Mary)</t>
  </si>
  <si>
    <t>Ta-Ha (Ta-Ha)</t>
  </si>
  <si>
    <t>Al-Anbiya (The Prophets)</t>
  </si>
  <si>
    <t>Al-Hajj (The Pilgrimage)</t>
  </si>
  <si>
    <t>Al-Mu’minun (The Believers)</t>
  </si>
  <si>
    <t>An-Nur (The Light)</t>
  </si>
  <si>
    <t>Al-Furqan (The Criterion)</t>
  </si>
  <si>
    <t>Ash-Shu'ara (The Poets)</t>
  </si>
  <si>
    <t>An-Naml (The Ant)</t>
  </si>
  <si>
    <t>Al-Qasas (The Stories)</t>
  </si>
  <si>
    <t>Al-Ankabut (The Spider)</t>
  </si>
  <si>
    <t>Ar-Rum (The Romans)</t>
  </si>
  <si>
    <t>Luqman (Luqman)</t>
  </si>
  <si>
    <t>As-Sajda (The Prostration)</t>
  </si>
  <si>
    <t>Al-Ahzab (The Confederates)</t>
  </si>
  <si>
    <t>Saba (Sheba)</t>
  </si>
  <si>
    <t>Fatir (The Originator)</t>
  </si>
  <si>
    <t>Ya-Sin (Ya-Sin)</t>
  </si>
  <si>
    <t>As-Saffat (Those who set the Ranks)</t>
  </si>
  <si>
    <t>Sad (Sad)</t>
  </si>
  <si>
    <t>Az-Zumar (The Groups)</t>
  </si>
  <si>
    <t>Ghafir (The Forgiver)</t>
  </si>
  <si>
    <t>Fussilat (Explained in Detail)</t>
  </si>
  <si>
    <t>Ash-Shura (The Consultation)</t>
  </si>
  <si>
    <t>Az-Zukhruf (The Gold Adornments)</t>
  </si>
  <si>
    <t>Ad-Dukhan (The Smoke)</t>
  </si>
  <si>
    <t>Al-Jathiya (The Crouching)</t>
  </si>
  <si>
    <t>Al-Ahqaf (The Wind-Curved Sandhills)</t>
  </si>
  <si>
    <t>Muhammad (Muhammad)</t>
  </si>
  <si>
    <t>Al-Fath (The Victory)</t>
  </si>
  <si>
    <t>Al-Hujurat (The Rooms)</t>
  </si>
  <si>
    <t>Qaf (Qaf)</t>
  </si>
  <si>
    <t>Adh-Dhariyat (The Winnowing Winds)</t>
  </si>
  <si>
    <t>At-Tur (The Mount)</t>
  </si>
  <si>
    <t>An-Najm (The Star)</t>
  </si>
  <si>
    <t>Al-Qamar (The Moon)</t>
  </si>
  <si>
    <t>Ar-Rahman (The Beneficent)</t>
  </si>
  <si>
    <t>Al-Waqia (The Inevitable)</t>
  </si>
  <si>
    <t>Al-Hadid (The Iron)</t>
  </si>
  <si>
    <t>Al-Mujadila (The Pleading Woman)</t>
  </si>
  <si>
    <t>Al-Hashr (The Exile)</t>
  </si>
  <si>
    <t>Al-Mumtahina (She that is to be examined)</t>
  </si>
  <si>
    <t>As-Saff (The Ranks)</t>
  </si>
  <si>
    <t>Al-Jumu'a (The Congregation)</t>
  </si>
  <si>
    <t>Al-Munafiqun (The Hypocrites)</t>
  </si>
  <si>
    <t>At-Taghabun (The Mutual Disillusion)</t>
  </si>
  <si>
    <t>At-Talaq (The Divorce)</t>
  </si>
  <si>
    <t>At-Tahrim (The Prohibition)</t>
  </si>
  <si>
    <t>Al-Mulk (The Sovereignty)</t>
  </si>
  <si>
    <t>Al-Qalam (The Pen)</t>
  </si>
  <si>
    <t>Al-Haaqqa (The Reality)</t>
  </si>
  <si>
    <t>Al-Ma'arij (The Ascending Stairways)</t>
  </si>
  <si>
    <t>Nuh (Noah)</t>
  </si>
  <si>
    <t>Al-Jinn (The Jinn)</t>
  </si>
  <si>
    <t>Al-Muzzammil (The Enshrouded One)</t>
  </si>
  <si>
    <t>Al-Muddathir (The Cloaked One)</t>
  </si>
  <si>
    <t>Al-Qiyama (The Resurrection)</t>
  </si>
  <si>
    <t>Al-Insan (Man)</t>
  </si>
  <si>
    <t>Al-Mursalat (The Emissaries)</t>
  </si>
  <si>
    <t>An-Naba (The Tidings)</t>
  </si>
  <si>
    <t>An-Nazi'at (Those who drag forth)</t>
  </si>
  <si>
    <t>Abasa (He frowned)</t>
  </si>
  <si>
    <t>At-Takwir (The Overthrowing)</t>
  </si>
  <si>
    <t>Al-Infitar (The Cleaving)</t>
  </si>
  <si>
    <t>Al-Mutaffifin (Defrauding)</t>
  </si>
  <si>
    <t>Al-Inshiqaq (The Splitting)</t>
  </si>
  <si>
    <t>Al-Buruj (The Mansions of the Stars)</t>
  </si>
  <si>
    <t>At-Tariq (The Morning Star)</t>
  </si>
  <si>
    <t>Al-A'la (The Most High)</t>
  </si>
  <si>
    <t>Al-Ghashiya (The Overwhelming)</t>
  </si>
  <si>
    <t>Al-Fajr (The Dawn)</t>
  </si>
  <si>
    <t>Al-Balad (The City)</t>
  </si>
  <si>
    <t>Ash-Shams (The Sun)</t>
  </si>
  <si>
    <t>Al-Lail (The Night)</t>
  </si>
  <si>
    <t>Ad-Duha (The Morning Hours)</t>
  </si>
  <si>
    <t>Ash-Sharh (The Relief)</t>
  </si>
  <si>
    <t>At-Tin (The Fig)</t>
  </si>
  <si>
    <t>Al-'Alaq (The Clot)</t>
  </si>
  <si>
    <t>Al-Qadr (The Power)</t>
  </si>
  <si>
    <t>Al-Bayyina (The Clear Proof)</t>
  </si>
  <si>
    <t>Az-Zalzala (The Earthquake)</t>
  </si>
  <si>
    <t>Al-Adiyat (The Courser)</t>
  </si>
  <si>
    <t>Al-Qari'a (The Calamity)</t>
  </si>
  <si>
    <t>At-Takathur (The Rivalry in World Increase)</t>
  </si>
  <si>
    <t>Al-Asr (The Declining Day)</t>
  </si>
  <si>
    <t>Al-Humaza (The Traducer)</t>
  </si>
  <si>
    <t>Al-Fil (The Elephant)</t>
  </si>
  <si>
    <t>Quraysh (Quraysh)</t>
  </si>
  <si>
    <t>Al-Ma'un (The Small Kindnesses)</t>
  </si>
  <si>
    <t>Al-Kawthar (The Abundance)</t>
  </si>
  <si>
    <t>Al-Kafirun (The Disbelievers)</t>
  </si>
  <si>
    <t>An-Nasr (The Divine Support)</t>
  </si>
  <si>
    <t>Al-Masad (The Palm Fiber)</t>
  </si>
  <si>
    <t>Al-Ikhlas (The Sincerity)</t>
  </si>
  <si>
    <t>Al-Falaq (The Daybreak)</t>
  </si>
  <si>
    <t>An-Nas (The Mankind)</t>
  </si>
  <si>
    <t>English Title</t>
  </si>
  <si>
    <t>Arabic Title</t>
  </si>
  <si>
    <t>Alif Lam Meem</t>
  </si>
  <si>
    <t>Sayaqool</t>
  </si>
  <si>
    <t>Tilka Rusul</t>
  </si>
  <si>
    <t>Lan Tana Loo</t>
  </si>
  <si>
    <t>Wal Mohsanat</t>
  </si>
  <si>
    <t>Ya Ayyuha Ladhina Aamanu</t>
  </si>
  <si>
    <t>Wa Iza Samiu</t>
  </si>
  <si>
    <t>Wa Lau Annana</t>
  </si>
  <si>
    <t>Qalal Malao</t>
  </si>
  <si>
    <t>Wa A’lamu</t>
  </si>
  <si>
    <t>Yatazeroon</t>
  </si>
  <si>
    <t>Wa Mamin Da’abat</t>
  </si>
  <si>
    <t>Wa Ma Ubrioo</t>
  </si>
  <si>
    <t>Rubama</t>
  </si>
  <si>
    <t>Subhanallazi</t>
  </si>
  <si>
    <t>Qal Alam</t>
  </si>
  <si>
    <t>Aqtarabat</t>
  </si>
  <si>
    <t>Qadd Aflaha</t>
  </si>
  <si>
    <t>Wa Qalallazina</t>
  </si>
  <si>
    <t>A’man Khalaq</t>
  </si>
  <si>
    <t>Utlu Ma Uhiya</t>
  </si>
  <si>
    <t>Wa Manyaqnut</t>
  </si>
  <si>
    <t>Wa Mali</t>
  </si>
  <si>
    <t>Faman Azlam</t>
  </si>
  <si>
    <t>Elahe Yuruddu</t>
  </si>
  <si>
    <t>Ha Meem</t>
  </si>
  <si>
    <t>Qala Fama Khatbukum</t>
  </si>
  <si>
    <t>Qadd Sami Allah</t>
  </si>
  <si>
    <t>Tabarakallazi</t>
  </si>
  <si>
    <t>Amma Yatasa’aloon</t>
  </si>
  <si>
    <t>List of Surah  Name ( English )</t>
  </si>
  <si>
    <t>List of Surah Name ( arabic )</t>
  </si>
  <si>
    <t>Madini /Makki</t>
  </si>
  <si>
    <r>
      <t xml:space="preserve">Light / Dark features </t>
    </r>
    <r>
      <rPr>
        <sz val="8"/>
        <color rgb="FF00B050"/>
        <rFont val="Consolas"/>
        <family val="3"/>
      </rPr>
      <t xml:space="preserve">( https://web.dev/ )               </t>
    </r>
    <r>
      <rPr>
        <sz val="8"/>
        <color theme="0"/>
        <rFont val="Consolas"/>
        <family val="3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</si>
</sst>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 tint="0.14999847407452621"/>
      <name val="Calibri"/>
      <family val="2"/>
      <scheme val="minor"/>
    </font>
    <font>
      <sz val="7"/>
      <color rgb="FF3B3B3B"/>
      <name val="Consolas"/>
      <family val="3"/>
    </font>
    <font>
      <sz val="8"/>
      <color theme="1" tint="0.14999847407452621"/>
      <name val="Consolas"/>
      <family val="3"/>
    </font>
    <font>
      <b/>
      <sz val="8"/>
      <color theme="1"/>
      <name val="Consolas"/>
      <family val="3"/>
    </font>
    <font>
      <sz val="8"/>
      <color theme="1"/>
      <name val="Consolas"/>
      <family val="3"/>
    </font>
    <font>
      <u/>
      <sz val="8"/>
      <color theme="1"/>
      <name val="Consolas"/>
      <family val="3"/>
    </font>
    <font>
      <sz val="8"/>
      <color theme="0"/>
      <name val="Consolas"/>
      <family val="3"/>
    </font>
    <font>
      <sz val="8"/>
      <color rgb="FF00B050"/>
      <name val="Consolas"/>
      <family val="3"/>
    </font>
    <font>
      <sz val="8"/>
      <color rgb="FF3B3B3B"/>
      <name val="Consolas"/>
      <family val="3"/>
    </font>
    <font>
      <b/>
      <sz val="8"/>
      <color theme="0"/>
      <name val="Consolas"/>
      <family val="3"/>
    </font>
    <font>
      <b/>
      <sz val="8"/>
      <color theme="4"/>
      <name val="Consolas"/>
      <family val="3"/>
    </font>
    <font>
      <b/>
      <sz val="8"/>
      <color theme="6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1">
    <xf numFmtId="0" fontId="0" fillId="2" borderId="0">
      <alignment horizontal="left" vertical="center" wrapText="1" indent="1"/>
    </xf>
    <xf numFmtId="14" fontId="2" fillId="0" borderId="0" applyFont="0" applyFill="0" applyBorder="0" applyAlignment="0" applyProtection="0"/>
    <xf numFmtId="0" fontId="5" fillId="3" borderId="1">
      <alignment horizontal="left" vertical="center" wrapText="1"/>
    </xf>
    <xf numFmtId="0" fontId="4" fillId="3" borderId="0">
      <alignment horizontal="left" vertical="top"/>
    </xf>
    <xf numFmtId="0" fontId="3" fillId="3" borderId="1">
      <alignment horizontal="left"/>
    </xf>
    <xf numFmtId="0" fontId="6" fillId="0" borderId="0" applyNumberFormat="0" applyFill="0" applyBorder="0" applyAlignment="0"/>
    <xf numFmtId="0" fontId="7" fillId="0" borderId="0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/>
    <xf numFmtId="0" fontId="1" fillId="0" borderId="0"/>
    <xf numFmtId="0" fontId="10" fillId="0" borderId="0" applyNumberFormat="0" applyFill="0" applyBorder="0" applyAlignment="0" applyProtection="0"/>
  </cellStyleXfs>
  <cellXfs count="51">
    <xf numFmtId="0" fontId="0" fillId="2" borderId="0" xfId="0">
      <alignment horizontal="left" vertical="center" wrapText="1" indent="1"/>
    </xf>
    <xf numFmtId="14" fontId="0" fillId="2" borderId="0" xfId="0" applyNumberFormat="1">
      <alignment horizontal="left" vertical="center" wrapText="1" indent="1"/>
    </xf>
    <xf numFmtId="0" fontId="0" fillId="0" borderId="0" xfId="0" applyFill="1">
      <alignment horizontal="left" vertical="center" wrapText="1" indent="1"/>
    </xf>
    <xf numFmtId="0" fontId="0" fillId="0" borderId="2" xfId="0" applyFill="1" applyBorder="1">
      <alignment horizontal="left" vertical="center" wrapText="1" indent="1"/>
    </xf>
    <xf numFmtId="0" fontId="11" fillId="0" borderId="0" xfId="0" applyFont="1" applyFill="1">
      <alignment horizontal="left" vertical="center" wrapText="1" indent="1"/>
    </xf>
    <xf numFmtId="0" fontId="11" fillId="0" borderId="2" xfId="0" applyFont="1" applyFill="1" applyBorder="1">
      <alignment horizontal="left" vertical="center" wrapText="1" indent="1"/>
    </xf>
    <xf numFmtId="0" fontId="11" fillId="4" borderId="2" xfId="0" applyFont="1" applyFill="1" applyBorder="1">
      <alignment horizontal="left" vertical="center" wrapText="1" indent="1"/>
    </xf>
    <xf numFmtId="0" fontId="11" fillId="7" borderId="2" xfId="0" applyFont="1" applyFill="1" applyBorder="1">
      <alignment horizontal="left" vertical="center" wrapText="1" indent="1"/>
    </xf>
    <xf numFmtId="0" fontId="11" fillId="7" borderId="0" xfId="0" applyFont="1" applyFill="1">
      <alignment horizontal="left" vertical="center" wrapText="1" indent="1"/>
    </xf>
    <xf numFmtId="0" fontId="11" fillId="0" borderId="3" xfId="0" applyFont="1" applyFill="1" applyBorder="1">
      <alignment horizontal="left" vertical="center" wrapText="1" indent="1"/>
    </xf>
    <xf numFmtId="0" fontId="11" fillId="7" borderId="4" xfId="0" applyFont="1" applyFill="1" applyBorder="1">
      <alignment horizontal="left" vertical="center" wrapText="1" indent="1"/>
    </xf>
    <xf numFmtId="0" fontId="11" fillId="0" borderId="4" xfId="0" applyFont="1" applyFill="1" applyBorder="1">
      <alignment horizontal="left" vertical="center" wrapText="1" indent="1"/>
    </xf>
    <xf numFmtId="0" fontId="12" fillId="0" borderId="2" xfId="0" applyFont="1" applyFill="1" applyBorder="1" applyAlignment="1">
      <alignment horizontal="left" vertical="center" wrapText="1" indent="1"/>
    </xf>
    <xf numFmtId="0" fontId="13" fillId="4" borderId="2" xfId="0" applyFont="1" applyFill="1" applyBorder="1">
      <alignment horizontal="left" vertical="center" wrapText="1" indent="1"/>
    </xf>
    <xf numFmtId="0" fontId="13" fillId="6" borderId="2" xfId="0" applyFont="1" applyFill="1" applyBorder="1">
      <alignment horizontal="left" vertical="center" wrapText="1" indent="1"/>
    </xf>
    <xf numFmtId="0" fontId="13" fillId="0" borderId="2" xfId="0" applyFont="1" applyFill="1" applyBorder="1">
      <alignment horizontal="left" vertical="center" wrapText="1" indent="1"/>
    </xf>
    <xf numFmtId="0" fontId="13" fillId="0" borderId="0" xfId="0" applyFont="1" applyFill="1">
      <alignment horizontal="left" vertical="center" wrapText="1" indent="1"/>
    </xf>
    <xf numFmtId="0" fontId="13" fillId="7" borderId="2" xfId="0" applyFont="1" applyFill="1" applyBorder="1">
      <alignment horizontal="left" vertical="center" wrapText="1" indent="1"/>
    </xf>
    <xf numFmtId="0" fontId="13" fillId="7" borderId="4" xfId="0" applyFont="1" applyFill="1" applyBorder="1">
      <alignment horizontal="left" vertical="center" wrapText="1" indent="1"/>
    </xf>
    <xf numFmtId="0" fontId="13" fillId="7" borderId="3" xfId="0" applyFont="1" applyFill="1" applyBorder="1">
      <alignment horizontal="left" vertical="center" wrapText="1" indent="1"/>
    </xf>
    <xf numFmtId="0" fontId="13" fillId="0" borderId="3" xfId="0" applyFont="1" applyFill="1" applyBorder="1">
      <alignment horizontal="left" vertical="center" wrapText="1" indent="1"/>
    </xf>
    <xf numFmtId="0" fontId="13" fillId="0" borderId="4" xfId="0" applyFont="1" applyFill="1" applyBorder="1">
      <alignment horizontal="left" vertical="center" wrapText="1" indent="1"/>
    </xf>
    <xf numFmtId="0" fontId="15" fillId="0" borderId="2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left"/>
    </xf>
    <xf numFmtId="0" fontId="15" fillId="0" borderId="2" xfId="0" applyFont="1" applyFill="1" applyBorder="1" applyAlignment="1"/>
    <xf numFmtId="0" fontId="14" fillId="5" borderId="2" xfId="0" applyFont="1" applyFill="1" applyBorder="1" applyAlignment="1">
      <alignment horizontal="center" vertical="center"/>
    </xf>
    <xf numFmtId="0" fontId="0" fillId="5" borderId="0" xfId="0" applyFill="1">
      <alignment horizontal="left" vertical="center" wrapText="1" indent="1"/>
    </xf>
    <xf numFmtId="0" fontId="15" fillId="5" borderId="2" xfId="0" applyFont="1" applyFill="1" applyBorder="1" applyAlignment="1">
      <alignment horizontal="center"/>
    </xf>
    <xf numFmtId="0" fontId="15" fillId="5" borderId="2" xfId="0" applyFont="1" applyFill="1" applyBorder="1" applyAlignment="1">
      <alignment horizontal="left"/>
    </xf>
    <xf numFmtId="0" fontId="14" fillId="5" borderId="2" xfId="0" applyFont="1" applyFill="1" applyBorder="1" applyAlignment="1">
      <alignment horizontal="left" vertical="center"/>
    </xf>
    <xf numFmtId="0" fontId="14" fillId="4" borderId="2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 wrapText="1" indent="1"/>
    </xf>
    <xf numFmtId="0" fontId="14" fillId="4" borderId="4" xfId="0" applyFont="1" applyFill="1" applyBorder="1" applyAlignment="1">
      <alignment horizontal="left" vertical="center"/>
    </xf>
    <xf numFmtId="0" fontId="14" fillId="5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/>
    <xf numFmtId="0" fontId="16" fillId="0" borderId="4" xfId="10" applyFont="1" applyFill="1" applyBorder="1"/>
    <xf numFmtId="0" fontId="15" fillId="5" borderId="4" xfId="0" applyFont="1" applyFill="1" applyBorder="1" applyAlignment="1"/>
    <xf numFmtId="0" fontId="0" fillId="5" borderId="2" xfId="0" applyFill="1" applyBorder="1">
      <alignment horizontal="left" vertical="center" wrapText="1" indent="1"/>
    </xf>
    <xf numFmtId="0" fontId="0" fillId="0" borderId="0" xfId="0" applyFill="1" applyBorder="1">
      <alignment horizontal="left" vertical="center" wrapText="1" indent="1"/>
    </xf>
    <xf numFmtId="0" fontId="15" fillId="0" borderId="5" xfId="0" applyFont="1" applyFill="1" applyBorder="1" applyAlignment="1">
      <alignment horizontal="center"/>
    </xf>
    <xf numFmtId="0" fontId="15" fillId="0" borderId="5" xfId="0" applyFont="1" applyFill="1" applyBorder="1" applyAlignment="1">
      <alignment horizontal="left"/>
    </xf>
    <xf numFmtId="0" fontId="15" fillId="0" borderId="6" xfId="0" applyFont="1" applyFill="1" applyBorder="1" applyAlignment="1"/>
    <xf numFmtId="0" fontId="0" fillId="0" borderId="5" xfId="0" applyFill="1" applyBorder="1">
      <alignment horizontal="left" vertical="center" wrapText="1" indent="1"/>
    </xf>
    <xf numFmtId="0" fontId="15" fillId="0" borderId="0" xfId="0" applyFont="1" applyFill="1" applyBorder="1" applyAlignment="1">
      <alignment horizontal="left"/>
    </xf>
    <xf numFmtId="0" fontId="17" fillId="2" borderId="0" xfId="0" applyFont="1">
      <alignment horizontal="left" vertical="center" wrapText="1" indent="1"/>
    </xf>
    <xf numFmtId="14" fontId="17" fillId="2" borderId="0" xfId="1" applyFont="1" applyFill="1" applyBorder="1" applyAlignment="1">
      <alignment horizontal="left" vertical="center" indent="1"/>
    </xf>
    <xf numFmtId="0" fontId="17" fillId="2" borderId="0" xfId="0" applyFont="1" applyFill="1" applyBorder="1">
      <alignment horizontal="left" vertical="center" wrapText="1" indent="1"/>
    </xf>
    <xf numFmtId="0" fontId="19" fillId="2" borderId="0" xfId="0" applyFont="1" applyAlignment="1">
      <alignment horizontal="left" vertical="center" wrapText="1" indent="1"/>
    </xf>
    <xf numFmtId="0" fontId="20" fillId="2" borderId="0" xfId="5" applyFont="1" applyFill="1" applyBorder="1" applyAlignment="1">
      <alignment horizontal="left" vertical="center" indent="1"/>
    </xf>
    <xf numFmtId="0" fontId="21" fillId="2" borderId="0" xfId="6" applyFont="1" applyFill="1" applyAlignment="1">
      <alignment horizontal="left" vertical="center" indent="1"/>
    </xf>
    <xf numFmtId="0" fontId="22" fillId="2" borderId="0" xfId="7" applyFont="1" applyFill="1" applyBorder="1" applyAlignment="1">
      <alignment horizontal="left" vertical="center" indent="1"/>
    </xf>
  </cellXfs>
  <cellStyles count="11">
    <cellStyle name="Date" xfId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10"/>
    <cellStyle name="Input" xfId="3" builtinId="20" customBuiltin="1"/>
    <cellStyle name="Normal" xfId="0" builtinId="0" customBuiltin="1"/>
    <cellStyle name="Normal 2" xfId="9"/>
    <cellStyle name="Note" xfId="8" builtinId="10" customBuiltin="1"/>
    <cellStyle name="Title" xfId="2" builtinId="15" customBuiltin="1"/>
  </cellStyles>
  <dxfs count="14">
    <dxf>
      <font>
        <strike val="0"/>
        <outline val="0"/>
        <shadow val="0"/>
        <u val="none"/>
        <vertAlign val="baseline"/>
        <sz val="8"/>
        <name val="Consolas"/>
        <scheme val="none"/>
      </font>
    </dxf>
    <dxf>
      <font>
        <strike val="0"/>
        <outline val="0"/>
        <shadow val="0"/>
        <u val="none"/>
        <vertAlign val="baseline"/>
        <sz val="8"/>
        <name val="Consolas"/>
        <scheme val="none"/>
      </font>
    </dxf>
    <dxf>
      <font>
        <strike val="0"/>
        <outline val="0"/>
        <shadow val="0"/>
        <u val="none"/>
        <vertAlign val="baseline"/>
        <sz val="8"/>
        <name val="Consolas"/>
        <scheme val="none"/>
      </font>
    </dxf>
    <dxf>
      <font>
        <strike val="0"/>
        <outline val="0"/>
        <shadow val="0"/>
        <u val="none"/>
        <vertAlign val="baseline"/>
        <sz val="8"/>
        <name val="Consolas"/>
        <scheme val="none"/>
      </font>
    </dxf>
    <dxf>
      <font>
        <strike val="0"/>
        <outline val="0"/>
        <shadow val="0"/>
        <u val="none"/>
        <vertAlign val="baseline"/>
        <sz val="8"/>
        <name val="Consolas"/>
        <scheme val="none"/>
      </font>
    </dxf>
    <dxf>
      <font>
        <strike val="0"/>
        <outline val="0"/>
        <shadow val="0"/>
        <u val="none"/>
        <vertAlign val="baseline"/>
        <sz val="8"/>
        <name val="Consolas"/>
        <scheme val="none"/>
      </font>
    </dxf>
    <dxf>
      <font>
        <strike val="0"/>
        <outline val="0"/>
        <shadow val="0"/>
        <u val="none"/>
        <vertAlign val="baseline"/>
        <sz val="8"/>
        <name val="Consolas"/>
        <scheme val="none"/>
      </font>
    </dxf>
    <dxf>
      <font>
        <strike val="0"/>
        <outline val="0"/>
        <shadow val="0"/>
        <u val="none"/>
        <vertAlign val="baseline"/>
        <sz val="8"/>
        <name val="Consolas"/>
        <scheme val="none"/>
      </font>
    </dxf>
    <dxf>
      <font>
        <strike val="0"/>
        <outline val="0"/>
        <shadow val="0"/>
        <u val="none"/>
        <vertAlign val="baseline"/>
        <sz val="8"/>
        <name val="Consolas"/>
        <scheme val="none"/>
      </font>
    </dxf>
    <dxf>
      <font>
        <strike val="0"/>
        <outline val="0"/>
        <shadow val="0"/>
        <u val="none"/>
        <vertAlign val="baseline"/>
        <sz val="8"/>
        <name val="Consolas"/>
        <scheme val="none"/>
      </font>
    </dxf>
    <dxf>
      <font>
        <strike val="0"/>
        <outline val="0"/>
        <shadow val="0"/>
        <u val="none"/>
        <vertAlign val="baseline"/>
        <sz val="8"/>
        <name val="Consolas"/>
        <scheme val="none"/>
      </font>
    </dxf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13"/>
      <tableStyleElement type="headerRow" dxfId="12"/>
      <tableStyleElement type="secondRowStripe" dxfId="11"/>
    </tableStyle>
  </tableStyles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sh/Dropbox/Esther%20files/MyExcelOnline%20Partnership/Templates%20v0.2/Business/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Issues" displayName="Issues" ref="B1:J52" totalsRowShown="0" headerRowDxfId="0" dataDxfId="1" headerRowCellStyle="Heading 2">
  <autoFilter ref="B1:J52"/>
  <tableColumns count="9">
    <tableColumn id="10" name="#" dataDxfId="10" dataCellStyle="Normal"/>
    <tableColumn id="1" name="Feature" dataDxfId="9" dataCellStyle="Normal"/>
    <tableColumn id="2" name="TYPE" dataDxfId="8" dataCellStyle="Normal"/>
    <tableColumn id="3" name="PRIORITY" dataDxfId="7" dataCellStyle="Normal"/>
    <tableColumn id="4" name="OPENED ON" dataDxfId="6" dataCellStyle="Date"/>
    <tableColumn id="5" name="OPENED BY" dataDxfId="5" dataCellStyle="Normal"/>
    <tableColumn id="7" name="CLOSED ON" dataDxfId="4" dataCellStyle="Date"/>
    <tableColumn id="8" name="CLOSED BY" dataDxfId="3" dataCellStyle="Normal"/>
    <tableColumn id="9" name="NOTES" dataDxfId="2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aTcRF2gHf-Q?si=i45LjW8WUqQ48bkA" TargetMode="External"/><Relationship Id="rId1" Type="http://schemas.openxmlformats.org/officeDocument/2006/relationships/hyperlink" Target="https://youtu.be/BiR4R6t1Tm4?si=GVlt1jPa9Nu9w8oo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J52"/>
  <sheetViews>
    <sheetView showGridLines="0" tabSelected="1" zoomScaleNormal="100" workbookViewId="0">
      <selection activeCell="C4" sqref="C4"/>
    </sheetView>
  </sheetViews>
  <sheetFormatPr defaultRowHeight="30" customHeight="1" x14ac:dyDescent="0.35"/>
  <cols>
    <col min="1" max="1" width="2.58203125" customWidth="1"/>
    <col min="2" max="2" width="6.25" customWidth="1"/>
    <col min="3" max="3" width="39.08203125" customWidth="1"/>
    <col min="4" max="9" width="18.08203125" customWidth="1"/>
    <col min="10" max="10" width="38.25" customWidth="1"/>
    <col min="11" max="11" width="2.58203125" customWidth="1"/>
  </cols>
  <sheetData>
    <row r="1" spans="2:10" s="44" customFormat="1" ht="30" customHeight="1" x14ac:dyDescent="0.35">
      <c r="B1" s="48" t="s">
        <v>2</v>
      </c>
      <c r="C1" s="48" t="s">
        <v>211</v>
      </c>
      <c r="D1" s="48" t="s">
        <v>17</v>
      </c>
      <c r="E1" s="48" t="s">
        <v>18</v>
      </c>
      <c r="F1" s="49" t="s">
        <v>19</v>
      </c>
      <c r="G1" s="48" t="s">
        <v>20</v>
      </c>
      <c r="H1" s="50" t="s">
        <v>21</v>
      </c>
      <c r="I1" s="48" t="s">
        <v>22</v>
      </c>
      <c r="J1" s="48" t="s">
        <v>23</v>
      </c>
    </row>
    <row r="2" spans="2:10" ht="30" customHeight="1" x14ac:dyDescent="0.35">
      <c r="B2" s="44">
        <v>1</v>
      </c>
      <c r="C2" s="44" t="s">
        <v>27</v>
      </c>
      <c r="D2" s="44" t="s">
        <v>14</v>
      </c>
      <c r="E2" s="44" t="s">
        <v>13</v>
      </c>
      <c r="F2" s="45">
        <v>45607</v>
      </c>
      <c r="G2" s="44" t="s">
        <v>194</v>
      </c>
      <c r="H2" s="45" t="s">
        <v>25</v>
      </c>
      <c r="I2" s="44" t="s">
        <v>194</v>
      </c>
      <c r="J2" s="46"/>
    </row>
    <row r="3" spans="2:10" ht="30" customHeight="1" x14ac:dyDescent="0.35">
      <c r="B3" s="44">
        <v>2</v>
      </c>
      <c r="C3" s="44" t="s">
        <v>26</v>
      </c>
      <c r="D3" s="44" t="s">
        <v>14</v>
      </c>
      <c r="E3" s="44" t="s">
        <v>13</v>
      </c>
      <c r="F3" s="45">
        <v>45608</v>
      </c>
      <c r="G3" s="44" t="s">
        <v>24</v>
      </c>
      <c r="H3" s="45" t="s">
        <v>25</v>
      </c>
      <c r="I3" s="44" t="s">
        <v>24</v>
      </c>
      <c r="J3" s="46"/>
    </row>
    <row r="4" spans="2:10" ht="30" customHeight="1" x14ac:dyDescent="0.35">
      <c r="B4" s="44">
        <v>3</v>
      </c>
      <c r="C4" s="44" t="s">
        <v>29</v>
      </c>
      <c r="D4" s="44" t="s">
        <v>14</v>
      </c>
      <c r="E4" s="44" t="s">
        <v>13</v>
      </c>
      <c r="F4" s="45">
        <v>45609</v>
      </c>
      <c r="G4" s="44" t="s">
        <v>24</v>
      </c>
      <c r="H4" s="45" t="s">
        <v>25</v>
      </c>
      <c r="I4" s="44" t="s">
        <v>24</v>
      </c>
      <c r="J4" s="46"/>
    </row>
    <row r="5" spans="2:10" ht="30" customHeight="1" x14ac:dyDescent="0.35">
      <c r="B5" s="44">
        <v>4</v>
      </c>
      <c r="C5" s="44" t="s">
        <v>28</v>
      </c>
      <c r="D5" s="44" t="s">
        <v>14</v>
      </c>
      <c r="E5" s="44" t="s">
        <v>13</v>
      </c>
      <c r="F5" s="45">
        <v>45610</v>
      </c>
      <c r="G5" s="44" t="s">
        <v>24</v>
      </c>
      <c r="H5" s="45"/>
      <c r="I5" s="44"/>
      <c r="J5" s="46"/>
    </row>
    <row r="6" spans="2:10" ht="30" customHeight="1" x14ac:dyDescent="0.35">
      <c r="B6" s="44">
        <v>5</v>
      </c>
      <c r="C6" s="44" t="s">
        <v>30</v>
      </c>
      <c r="D6" s="44" t="s">
        <v>14</v>
      </c>
      <c r="E6" s="44" t="s">
        <v>13</v>
      </c>
      <c r="F6" s="45">
        <v>45611</v>
      </c>
      <c r="G6" s="44" t="s">
        <v>24</v>
      </c>
      <c r="H6" s="45"/>
      <c r="I6" s="44"/>
      <c r="J6" s="46"/>
    </row>
    <row r="7" spans="2:10" ht="30" customHeight="1" x14ac:dyDescent="0.35">
      <c r="B7" s="44">
        <v>6</v>
      </c>
      <c r="C7" s="44" t="s">
        <v>40</v>
      </c>
      <c r="D7" s="44" t="s">
        <v>14</v>
      </c>
      <c r="E7" s="44" t="s">
        <v>13</v>
      </c>
      <c r="F7" s="45">
        <v>45612</v>
      </c>
      <c r="G7" s="44" t="s">
        <v>24</v>
      </c>
      <c r="H7" s="45" t="s">
        <v>25</v>
      </c>
      <c r="I7" s="44" t="s">
        <v>24</v>
      </c>
      <c r="J7" s="46"/>
    </row>
    <row r="8" spans="2:10" ht="30" customHeight="1" x14ac:dyDescent="0.35">
      <c r="B8" s="44">
        <v>7</v>
      </c>
      <c r="C8" s="44" t="s">
        <v>41</v>
      </c>
      <c r="D8" s="44" t="s">
        <v>14</v>
      </c>
      <c r="E8" s="44" t="s">
        <v>13</v>
      </c>
      <c r="F8" s="45">
        <v>45613</v>
      </c>
      <c r="G8" s="44" t="s">
        <v>24</v>
      </c>
      <c r="H8" s="45" t="s">
        <v>25</v>
      </c>
      <c r="I8" s="44" t="s">
        <v>24</v>
      </c>
      <c r="J8" s="44"/>
    </row>
    <row r="9" spans="2:10" ht="30" customHeight="1" x14ac:dyDescent="0.35">
      <c r="B9" s="44">
        <v>8</v>
      </c>
      <c r="C9" s="44" t="s">
        <v>42</v>
      </c>
      <c r="D9" s="44" t="s">
        <v>14</v>
      </c>
      <c r="E9" s="44" t="s">
        <v>13</v>
      </c>
      <c r="F9" s="45">
        <v>45614</v>
      </c>
      <c r="G9" s="44" t="s">
        <v>24</v>
      </c>
      <c r="H9" s="45" t="s">
        <v>25</v>
      </c>
      <c r="I9" s="44" t="s">
        <v>24</v>
      </c>
      <c r="J9" s="44"/>
    </row>
    <row r="10" spans="2:10" ht="30" customHeight="1" x14ac:dyDescent="0.35">
      <c r="B10" s="44">
        <v>9</v>
      </c>
      <c r="C10" s="44" t="s">
        <v>43</v>
      </c>
      <c r="D10" s="44" t="s">
        <v>14</v>
      </c>
      <c r="E10" s="44" t="s">
        <v>13</v>
      </c>
      <c r="F10" s="45">
        <v>45615</v>
      </c>
      <c r="G10" s="44" t="s">
        <v>24</v>
      </c>
      <c r="H10" s="45" t="s">
        <v>25</v>
      </c>
      <c r="I10" s="44" t="s">
        <v>24</v>
      </c>
      <c r="J10" s="44"/>
    </row>
    <row r="11" spans="2:10" ht="30" customHeight="1" x14ac:dyDescent="0.35">
      <c r="B11" s="44">
        <v>10</v>
      </c>
      <c r="C11" s="44" t="s">
        <v>44</v>
      </c>
      <c r="D11" s="44" t="s">
        <v>14</v>
      </c>
      <c r="E11" s="44" t="s">
        <v>15</v>
      </c>
      <c r="F11" s="45">
        <v>45731</v>
      </c>
      <c r="G11" s="44" t="s">
        <v>24</v>
      </c>
      <c r="H11" s="45" t="s">
        <v>25</v>
      </c>
      <c r="I11" s="44" t="s">
        <v>24</v>
      </c>
      <c r="J11" s="44"/>
    </row>
    <row r="12" spans="2:10" ht="30" customHeight="1" x14ac:dyDescent="0.35">
      <c r="B12" s="44">
        <v>11</v>
      </c>
      <c r="C12" s="44" t="s">
        <v>45</v>
      </c>
      <c r="D12" s="44" t="s">
        <v>14</v>
      </c>
      <c r="E12" s="44" t="s">
        <v>15</v>
      </c>
      <c r="F12" s="45">
        <v>45731</v>
      </c>
      <c r="G12" s="44" t="s">
        <v>24</v>
      </c>
      <c r="H12" s="45" t="s">
        <v>25</v>
      </c>
      <c r="I12" s="44" t="s">
        <v>24</v>
      </c>
      <c r="J12" s="44"/>
    </row>
    <row r="13" spans="2:10" ht="30" customHeight="1" x14ac:dyDescent="0.35">
      <c r="B13" s="44">
        <v>12</v>
      </c>
      <c r="C13" s="44" t="s">
        <v>46</v>
      </c>
      <c r="D13" s="44" t="s">
        <v>14</v>
      </c>
      <c r="E13" s="44" t="s">
        <v>15</v>
      </c>
      <c r="F13" s="45">
        <v>45731</v>
      </c>
      <c r="G13" s="44" t="s">
        <v>24</v>
      </c>
      <c r="H13" s="45" t="s">
        <v>25</v>
      </c>
      <c r="I13" s="44" t="s">
        <v>24</v>
      </c>
      <c r="J13" s="44"/>
    </row>
    <row r="14" spans="2:10" ht="30" customHeight="1" x14ac:dyDescent="0.35">
      <c r="B14" s="44">
        <v>13</v>
      </c>
      <c r="C14" s="44" t="s">
        <v>49</v>
      </c>
      <c r="D14" s="44" t="s">
        <v>14</v>
      </c>
      <c r="E14" s="44" t="s">
        <v>15</v>
      </c>
      <c r="F14" s="45">
        <v>45731</v>
      </c>
      <c r="G14" s="44" t="s">
        <v>24</v>
      </c>
      <c r="H14" s="45" t="s">
        <v>25</v>
      </c>
      <c r="I14" s="44" t="s">
        <v>24</v>
      </c>
      <c r="J14" s="44"/>
    </row>
    <row r="15" spans="2:10" ht="30" customHeight="1" x14ac:dyDescent="0.35">
      <c r="B15" s="44">
        <v>14</v>
      </c>
      <c r="C15" s="44" t="s">
        <v>50</v>
      </c>
      <c r="D15" s="44" t="s">
        <v>14</v>
      </c>
      <c r="E15" s="44" t="s">
        <v>15</v>
      </c>
      <c r="F15" s="45">
        <v>45731</v>
      </c>
      <c r="G15" s="44" t="s">
        <v>24</v>
      </c>
      <c r="H15" s="45" t="s">
        <v>25</v>
      </c>
      <c r="I15" s="44" t="s">
        <v>24</v>
      </c>
      <c r="J15" s="44"/>
    </row>
    <row r="16" spans="2:10" ht="30" customHeight="1" x14ac:dyDescent="0.35">
      <c r="B16" s="44">
        <v>15</v>
      </c>
      <c r="C16" s="44" t="s">
        <v>51</v>
      </c>
      <c r="D16" s="44" t="s">
        <v>14</v>
      </c>
      <c r="E16" s="44" t="s">
        <v>15</v>
      </c>
      <c r="F16" s="45">
        <v>45731</v>
      </c>
      <c r="G16" s="44" t="s">
        <v>24</v>
      </c>
      <c r="H16" s="45" t="s">
        <v>25</v>
      </c>
      <c r="I16" s="44" t="s">
        <v>24</v>
      </c>
      <c r="J16" s="44"/>
    </row>
    <row r="17" spans="2:10" ht="30" customHeight="1" x14ac:dyDescent="0.35">
      <c r="B17" s="44">
        <v>16</v>
      </c>
      <c r="C17" s="44" t="s">
        <v>67</v>
      </c>
      <c r="D17" s="44" t="s">
        <v>14</v>
      </c>
      <c r="E17" s="44" t="s">
        <v>15</v>
      </c>
      <c r="F17" s="45">
        <v>45619</v>
      </c>
      <c r="G17" s="44" t="s">
        <v>24</v>
      </c>
      <c r="H17" s="45" t="s">
        <v>56</v>
      </c>
      <c r="I17" s="44" t="s">
        <v>24</v>
      </c>
      <c r="J17" s="44"/>
    </row>
    <row r="18" spans="2:10" ht="30" customHeight="1" x14ac:dyDescent="0.35">
      <c r="B18" s="44">
        <v>17</v>
      </c>
      <c r="C18" s="44" t="s">
        <v>34</v>
      </c>
      <c r="D18" s="44" t="s">
        <v>14</v>
      </c>
      <c r="E18" s="44" t="s">
        <v>15</v>
      </c>
      <c r="F18" s="45">
        <v>45619</v>
      </c>
      <c r="G18" s="44" t="s">
        <v>24</v>
      </c>
      <c r="H18" s="45" t="s">
        <v>25</v>
      </c>
      <c r="I18" s="44" t="s">
        <v>24</v>
      </c>
      <c r="J18" s="44"/>
    </row>
    <row r="19" spans="2:10" ht="30" customHeight="1" x14ac:dyDescent="0.35">
      <c r="B19" s="44">
        <v>18</v>
      </c>
      <c r="C19" s="44" t="s">
        <v>35</v>
      </c>
      <c r="D19" s="44" t="s">
        <v>14</v>
      </c>
      <c r="E19" s="44" t="s">
        <v>15</v>
      </c>
      <c r="F19" s="45">
        <v>45619</v>
      </c>
      <c r="G19" s="44" t="s">
        <v>24</v>
      </c>
      <c r="H19" s="45"/>
      <c r="I19" s="44"/>
      <c r="J19" s="44"/>
    </row>
    <row r="20" spans="2:10" ht="30" customHeight="1" x14ac:dyDescent="0.35">
      <c r="B20" s="44">
        <v>19</v>
      </c>
      <c r="C20" s="44" t="s">
        <v>36</v>
      </c>
      <c r="D20" s="44" t="s">
        <v>14</v>
      </c>
      <c r="E20" s="44" t="s">
        <v>15</v>
      </c>
      <c r="F20" s="45">
        <v>45619</v>
      </c>
      <c r="G20" s="44" t="s">
        <v>24</v>
      </c>
      <c r="H20" s="45"/>
      <c r="I20" s="44"/>
      <c r="J20" s="44"/>
    </row>
    <row r="21" spans="2:10" ht="30" customHeight="1" x14ac:dyDescent="0.35">
      <c r="B21" s="44">
        <v>20</v>
      </c>
      <c r="C21" s="44" t="s">
        <v>38</v>
      </c>
      <c r="D21" s="44" t="s">
        <v>14</v>
      </c>
      <c r="E21" s="44" t="s">
        <v>15</v>
      </c>
      <c r="F21" s="45">
        <v>45619</v>
      </c>
      <c r="G21" s="44" t="s">
        <v>24</v>
      </c>
      <c r="H21" s="45" t="s">
        <v>25</v>
      </c>
      <c r="I21" s="44" t="s">
        <v>24</v>
      </c>
      <c r="J21" s="44"/>
    </row>
    <row r="22" spans="2:10" ht="30" customHeight="1" x14ac:dyDescent="0.35">
      <c r="B22" s="44">
        <v>21</v>
      </c>
      <c r="C22" s="44" t="s">
        <v>39</v>
      </c>
      <c r="D22" s="44" t="s">
        <v>14</v>
      </c>
      <c r="E22" s="44" t="s">
        <v>15</v>
      </c>
      <c r="F22" s="45">
        <v>45619</v>
      </c>
      <c r="G22" s="44" t="s">
        <v>24</v>
      </c>
      <c r="H22" s="45" t="s">
        <v>55</v>
      </c>
      <c r="I22" s="44" t="s">
        <v>24</v>
      </c>
      <c r="J22" s="44"/>
    </row>
    <row r="23" spans="2:10" ht="30" customHeight="1" x14ac:dyDescent="0.35">
      <c r="B23" s="44">
        <v>22</v>
      </c>
      <c r="C23" s="44" t="s">
        <v>37</v>
      </c>
      <c r="D23" s="44" t="s">
        <v>14</v>
      </c>
      <c r="E23" s="44" t="s">
        <v>15</v>
      </c>
      <c r="F23" s="45">
        <v>45619</v>
      </c>
      <c r="G23" s="44" t="s">
        <v>24</v>
      </c>
      <c r="H23" s="45" t="s">
        <v>55</v>
      </c>
      <c r="I23" s="44" t="s">
        <v>24</v>
      </c>
      <c r="J23" s="44"/>
    </row>
    <row r="24" spans="2:10" ht="30" customHeight="1" x14ac:dyDescent="0.35">
      <c r="B24" s="44">
        <v>23</v>
      </c>
      <c r="C24" s="44" t="s">
        <v>31</v>
      </c>
      <c r="D24" s="44" t="s">
        <v>14</v>
      </c>
      <c r="E24" s="44" t="s">
        <v>15</v>
      </c>
      <c r="F24" s="45">
        <v>45619</v>
      </c>
      <c r="G24" s="44" t="s">
        <v>47</v>
      </c>
      <c r="H24" s="45" t="s">
        <v>55</v>
      </c>
      <c r="I24" s="44" t="s">
        <v>24</v>
      </c>
      <c r="J24" s="44"/>
    </row>
    <row r="25" spans="2:10" ht="30" customHeight="1" x14ac:dyDescent="0.35">
      <c r="B25" s="44">
        <v>24</v>
      </c>
      <c r="C25" s="44" t="s">
        <v>32</v>
      </c>
      <c r="D25" s="44" t="s">
        <v>14</v>
      </c>
      <c r="E25" s="44" t="s">
        <v>15</v>
      </c>
      <c r="F25" s="45">
        <v>45619</v>
      </c>
      <c r="G25" s="44" t="s">
        <v>24</v>
      </c>
      <c r="H25" s="45" t="s">
        <v>25</v>
      </c>
      <c r="I25" s="44" t="s">
        <v>24</v>
      </c>
      <c r="J25" s="44"/>
    </row>
    <row r="26" spans="2:10" ht="30" customHeight="1" x14ac:dyDescent="0.35">
      <c r="B26" s="44">
        <v>25</v>
      </c>
      <c r="C26" s="44" t="s">
        <v>33</v>
      </c>
      <c r="D26" s="44" t="s">
        <v>14</v>
      </c>
      <c r="E26" s="44" t="s">
        <v>15</v>
      </c>
      <c r="F26" s="45">
        <v>45619</v>
      </c>
      <c r="G26" s="44" t="s">
        <v>47</v>
      </c>
      <c r="H26" s="45" t="s">
        <v>55</v>
      </c>
      <c r="I26" s="44" t="s">
        <v>24</v>
      </c>
      <c r="J26" s="44"/>
    </row>
    <row r="27" spans="2:10" ht="50.5" customHeight="1" x14ac:dyDescent="0.35">
      <c r="B27" s="44">
        <v>26</v>
      </c>
      <c r="C27" s="44" t="s">
        <v>378</v>
      </c>
      <c r="D27" s="44" t="s">
        <v>14</v>
      </c>
      <c r="E27" s="44" t="s">
        <v>15</v>
      </c>
      <c r="F27" s="45">
        <v>45619</v>
      </c>
      <c r="G27" s="44" t="s">
        <v>24</v>
      </c>
      <c r="H27" s="45"/>
      <c r="I27" s="44"/>
      <c r="J27" s="44"/>
    </row>
    <row r="28" spans="2:10" ht="30" customHeight="1" x14ac:dyDescent="0.35">
      <c r="B28" s="44">
        <v>28</v>
      </c>
      <c r="C28" s="44" t="s">
        <v>48</v>
      </c>
      <c r="D28" s="44" t="s">
        <v>14</v>
      </c>
      <c r="E28" s="44" t="s">
        <v>15</v>
      </c>
      <c r="F28" s="45">
        <v>45731</v>
      </c>
      <c r="G28" s="44" t="s">
        <v>24</v>
      </c>
      <c r="H28" s="45"/>
      <c r="I28" s="44"/>
      <c r="J28" s="44"/>
    </row>
    <row r="29" spans="2:10" ht="30" customHeight="1" x14ac:dyDescent="0.35">
      <c r="B29" s="44">
        <v>29</v>
      </c>
      <c r="C29" s="44" t="s">
        <v>52</v>
      </c>
      <c r="D29" s="44" t="s">
        <v>14</v>
      </c>
      <c r="E29" s="44" t="s">
        <v>15</v>
      </c>
      <c r="F29" s="45">
        <v>45731</v>
      </c>
      <c r="G29" s="44" t="s">
        <v>24</v>
      </c>
      <c r="H29" s="45"/>
      <c r="I29" s="44"/>
      <c r="J29" s="44"/>
    </row>
    <row r="30" spans="2:10" ht="30" customHeight="1" x14ac:dyDescent="0.35">
      <c r="B30" s="44">
        <v>31</v>
      </c>
      <c r="C30" s="44" t="s">
        <v>54</v>
      </c>
      <c r="D30" s="44" t="s">
        <v>53</v>
      </c>
      <c r="E30" s="44" t="s">
        <v>15</v>
      </c>
      <c r="F30" s="45">
        <v>45731</v>
      </c>
      <c r="G30" s="44" t="s">
        <v>24</v>
      </c>
      <c r="H30" s="45"/>
      <c r="I30" s="44"/>
      <c r="J30" s="44"/>
    </row>
    <row r="31" spans="2:10" ht="30" customHeight="1" x14ac:dyDescent="0.35">
      <c r="B31" s="44">
        <v>33</v>
      </c>
      <c r="C31" s="44" t="s">
        <v>57</v>
      </c>
      <c r="D31" s="44" t="s">
        <v>14</v>
      </c>
      <c r="E31" s="44" t="s">
        <v>15</v>
      </c>
      <c r="F31" s="45">
        <v>45619</v>
      </c>
      <c r="G31" s="44" t="s">
        <v>58</v>
      </c>
      <c r="H31" s="45"/>
      <c r="I31" s="44"/>
      <c r="J31" s="44"/>
    </row>
    <row r="32" spans="2:10" ht="30" customHeight="1" x14ac:dyDescent="0.35">
      <c r="B32" s="44">
        <v>34</v>
      </c>
      <c r="C32" s="44" t="s">
        <v>59</v>
      </c>
      <c r="D32" s="44" t="s">
        <v>14</v>
      </c>
      <c r="E32" s="44" t="s">
        <v>15</v>
      </c>
      <c r="F32" s="45">
        <v>45619</v>
      </c>
      <c r="G32" s="44" t="s">
        <v>47</v>
      </c>
      <c r="H32" s="45" t="s">
        <v>55</v>
      </c>
      <c r="I32" s="44"/>
      <c r="J32" s="44"/>
    </row>
    <row r="33" spans="2:10" ht="30" customHeight="1" x14ac:dyDescent="0.35">
      <c r="B33" s="44">
        <v>35</v>
      </c>
      <c r="C33" s="44" t="s">
        <v>60</v>
      </c>
      <c r="D33" s="44" t="s">
        <v>14</v>
      </c>
      <c r="E33" s="44" t="s">
        <v>15</v>
      </c>
      <c r="F33" s="45">
        <v>45619</v>
      </c>
      <c r="G33" s="44" t="s">
        <v>64</v>
      </c>
      <c r="H33" s="45" t="s">
        <v>55</v>
      </c>
      <c r="I33" s="44"/>
      <c r="J33" s="44"/>
    </row>
    <row r="34" spans="2:10" ht="30" customHeight="1" x14ac:dyDescent="0.35">
      <c r="B34" s="44">
        <v>36</v>
      </c>
      <c r="C34" s="44" t="s">
        <v>61</v>
      </c>
      <c r="D34" s="44" t="s">
        <v>14</v>
      </c>
      <c r="E34" s="44" t="s">
        <v>15</v>
      </c>
      <c r="F34" s="45">
        <v>45619</v>
      </c>
      <c r="G34" s="44" t="s">
        <v>64</v>
      </c>
      <c r="H34" s="45" t="s">
        <v>55</v>
      </c>
      <c r="I34" s="44"/>
      <c r="J34" s="44"/>
    </row>
    <row r="35" spans="2:10" ht="30" customHeight="1" x14ac:dyDescent="0.35">
      <c r="B35" s="44">
        <v>37</v>
      </c>
      <c r="C35" s="44" t="s">
        <v>62</v>
      </c>
      <c r="D35" s="44" t="s">
        <v>14</v>
      </c>
      <c r="E35" s="44" t="s">
        <v>15</v>
      </c>
      <c r="F35" s="45">
        <v>45619</v>
      </c>
      <c r="G35" s="44" t="s">
        <v>63</v>
      </c>
      <c r="H35" s="45" t="s">
        <v>55</v>
      </c>
      <c r="I35" s="44"/>
      <c r="J35" s="44"/>
    </row>
    <row r="36" spans="2:10" ht="30" customHeight="1" x14ac:dyDescent="0.35">
      <c r="B36" s="44">
        <v>38</v>
      </c>
      <c r="C36" s="44" t="s">
        <v>65</v>
      </c>
      <c r="D36" s="44" t="s">
        <v>14</v>
      </c>
      <c r="E36" s="44" t="s">
        <v>15</v>
      </c>
      <c r="F36" s="45">
        <v>45619</v>
      </c>
      <c r="G36" s="44" t="s">
        <v>63</v>
      </c>
      <c r="H36" s="45" t="s">
        <v>55</v>
      </c>
      <c r="I36" s="44"/>
      <c r="J36" s="44"/>
    </row>
    <row r="37" spans="2:10" ht="49" customHeight="1" x14ac:dyDescent="0.35">
      <c r="B37" s="44">
        <v>39</v>
      </c>
      <c r="C37" s="44" t="s">
        <v>66</v>
      </c>
      <c r="D37" s="44" t="s">
        <v>14</v>
      </c>
      <c r="E37" s="44" t="s">
        <v>15</v>
      </c>
      <c r="F37" s="45">
        <v>45619</v>
      </c>
      <c r="G37" s="44" t="s">
        <v>24</v>
      </c>
      <c r="H37" s="45" t="s">
        <v>25</v>
      </c>
      <c r="I37" s="44"/>
      <c r="J37" s="44"/>
    </row>
    <row r="38" spans="2:10" ht="30" customHeight="1" x14ac:dyDescent="0.35">
      <c r="B38" s="44">
        <v>50</v>
      </c>
      <c r="C38" s="47"/>
      <c r="D38" s="44"/>
      <c r="E38" s="44"/>
      <c r="F38" s="45"/>
      <c r="G38" s="44"/>
      <c r="H38" s="45"/>
      <c r="I38" s="44"/>
      <c r="J38" s="44"/>
    </row>
    <row r="39" spans="2:10" ht="30" customHeight="1" x14ac:dyDescent="0.35">
      <c r="B39" s="44">
        <v>51</v>
      </c>
      <c r="C39" s="47"/>
      <c r="D39" s="44"/>
      <c r="E39" s="44"/>
      <c r="F39" s="45"/>
      <c r="G39" s="44"/>
      <c r="H39" s="45"/>
      <c r="I39" s="44"/>
      <c r="J39" s="44"/>
    </row>
    <row r="40" spans="2:10" ht="30" customHeight="1" x14ac:dyDescent="0.35">
      <c r="B40" s="44">
        <v>52</v>
      </c>
      <c r="C40" s="47"/>
      <c r="D40" s="44"/>
      <c r="E40" s="44"/>
      <c r="F40" s="45"/>
      <c r="G40" s="44"/>
      <c r="H40" s="45"/>
      <c r="I40" s="44"/>
      <c r="J40" s="44"/>
    </row>
    <row r="41" spans="2:10" ht="30" customHeight="1" x14ac:dyDescent="0.35">
      <c r="B41" s="44">
        <v>53</v>
      </c>
      <c r="C41" s="47"/>
      <c r="D41" s="44"/>
      <c r="E41" s="44"/>
      <c r="F41" s="45"/>
      <c r="G41" s="44"/>
      <c r="H41" s="45"/>
      <c r="I41" s="44"/>
      <c r="J41" s="44"/>
    </row>
    <row r="42" spans="2:10" ht="30" customHeight="1" x14ac:dyDescent="0.35">
      <c r="B42" s="44">
        <v>54</v>
      </c>
      <c r="C42" s="47"/>
      <c r="D42" s="44"/>
      <c r="E42" s="44"/>
      <c r="F42" s="45"/>
      <c r="G42" s="44"/>
      <c r="H42" s="45"/>
      <c r="I42" s="44"/>
      <c r="J42" s="44"/>
    </row>
    <row r="43" spans="2:10" ht="30" customHeight="1" x14ac:dyDescent="0.35">
      <c r="B43" s="44">
        <v>55</v>
      </c>
      <c r="C43" s="47"/>
      <c r="D43" s="44"/>
      <c r="E43" s="44"/>
      <c r="F43" s="45"/>
      <c r="G43" s="44"/>
      <c r="H43" s="45"/>
      <c r="I43" s="44"/>
      <c r="J43" s="44"/>
    </row>
    <row r="44" spans="2:10" ht="30" customHeight="1" x14ac:dyDescent="0.35">
      <c r="B44" s="44">
        <v>56</v>
      </c>
      <c r="C44" s="47"/>
      <c r="D44" s="44"/>
      <c r="E44" s="44"/>
      <c r="F44" s="45"/>
      <c r="G44" s="44"/>
      <c r="H44" s="45"/>
      <c r="I44" s="44"/>
      <c r="J44" s="44"/>
    </row>
    <row r="45" spans="2:10" ht="30" customHeight="1" x14ac:dyDescent="0.35">
      <c r="B45" s="44">
        <v>84</v>
      </c>
      <c r="C45" s="47"/>
      <c r="D45" s="44"/>
      <c r="E45" s="44"/>
      <c r="F45" s="45"/>
      <c r="G45" s="44"/>
      <c r="H45" s="45"/>
      <c r="I45" s="44"/>
      <c r="J45" s="44"/>
    </row>
    <row r="46" spans="2:10" ht="30" customHeight="1" x14ac:dyDescent="0.35">
      <c r="B46" s="44">
        <v>85</v>
      </c>
      <c r="C46" s="47"/>
      <c r="D46" s="44"/>
      <c r="E46" s="44"/>
      <c r="F46" s="45"/>
      <c r="G46" s="44"/>
      <c r="H46" s="45"/>
      <c r="I46" s="44"/>
      <c r="J46" s="44"/>
    </row>
    <row r="47" spans="2:10" ht="30" customHeight="1" x14ac:dyDescent="0.35">
      <c r="B47" s="44">
        <v>86</v>
      </c>
      <c r="C47" s="47"/>
      <c r="D47" s="44"/>
      <c r="E47" s="44"/>
      <c r="F47" s="45"/>
      <c r="G47" s="44"/>
      <c r="H47" s="45"/>
      <c r="I47" s="44"/>
      <c r="J47" s="44"/>
    </row>
    <row r="48" spans="2:10" ht="30" customHeight="1" x14ac:dyDescent="0.35">
      <c r="B48" s="44">
        <v>87</v>
      </c>
      <c r="C48" s="44"/>
      <c r="D48" s="44"/>
      <c r="E48" s="44"/>
      <c r="F48" s="45"/>
      <c r="G48" s="44"/>
      <c r="H48" s="45"/>
      <c r="I48" s="44"/>
      <c r="J48" s="44"/>
    </row>
    <row r="49" spans="2:10" ht="30" customHeight="1" x14ac:dyDescent="0.35">
      <c r="B49" s="44">
        <v>88</v>
      </c>
      <c r="C49" s="44"/>
      <c r="D49" s="44"/>
      <c r="E49" s="44"/>
      <c r="F49" s="45"/>
      <c r="G49" s="44"/>
      <c r="H49" s="45"/>
      <c r="I49" s="44"/>
      <c r="J49" s="44"/>
    </row>
    <row r="50" spans="2:10" ht="30" customHeight="1" x14ac:dyDescent="0.35">
      <c r="B50" s="44">
        <v>89</v>
      </c>
      <c r="C50" s="44"/>
      <c r="D50" s="44"/>
      <c r="E50" s="44"/>
      <c r="F50" s="45"/>
      <c r="G50" s="44"/>
      <c r="H50" s="45"/>
      <c r="I50" s="44"/>
      <c r="J50" s="44"/>
    </row>
    <row r="51" spans="2:10" ht="30" customHeight="1" x14ac:dyDescent="0.35">
      <c r="B51" s="44">
        <v>90</v>
      </c>
      <c r="C51" s="44"/>
      <c r="D51" s="44"/>
      <c r="E51" s="44"/>
      <c r="F51" s="45"/>
      <c r="G51" s="44"/>
      <c r="H51" s="45"/>
      <c r="I51" s="44"/>
      <c r="J51" s="44"/>
    </row>
    <row r="52" spans="2:10" ht="30" customHeight="1" x14ac:dyDescent="0.35">
      <c r="B52" s="44">
        <v>91</v>
      </c>
      <c r="C52" s="44"/>
      <c r="D52" s="44"/>
      <c r="E52" s="44"/>
      <c r="F52" s="45"/>
      <c r="G52" s="44"/>
      <c r="H52" s="45"/>
      <c r="I52" s="44"/>
      <c r="J52" s="44"/>
    </row>
  </sheetData>
  <dataValidations count="9">
    <dataValidation allowBlank="1" showInputMessage="1" showErrorMessage="1" prompt="Enter issue Number in this column under this heading. Use heading filters to find specific entries" sqref="B1"/>
    <dataValidation allowBlank="1" showInputMessage="1" showErrorMessage="1" prompt="Enter Issue description in this column under this heading" sqref="C1"/>
    <dataValidation allowBlank="1" showInputMessage="1" showErrorMessage="1" prompt="Enter issue Type in this column under this heading" sqref="D1"/>
    <dataValidation allowBlank="1" showInputMessage="1" showErrorMessage="1" prompt="Enter Priority in this column under this heading" sqref="E1"/>
    <dataValidation allowBlank="1" showInputMessage="1" showErrorMessage="1" prompt="Enter issue Opening Date in this column under this heading" sqref="F1"/>
    <dataValidation allowBlank="1" showInputMessage="1" showErrorMessage="1" prompt="Enter Opened By name in this column under this heading" sqref="G1"/>
    <dataValidation allowBlank="1" showInputMessage="1" showErrorMessage="1" prompt="Enter issue Closing Date in this column under this heading" sqref="H1"/>
    <dataValidation allowBlank="1" showInputMessage="1" showErrorMessage="1" prompt="Enter Closed By name in this column under this heading" sqref="I1"/>
    <dataValidation allowBlank="1" showInputMessage="1" showErrorMessage="1" prompt="Enter Notes in this column under this heading" sqref="J1"/>
  </dataValidations>
  <printOptions horizontalCentered="1"/>
  <pageMargins left="0.7" right="0.7" top="0.75" bottom="0.75" header="0.3" footer="0.3"/>
  <pageSetup scale="47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4" workbookViewId="0">
      <selection activeCell="B3" sqref="B3"/>
    </sheetView>
  </sheetViews>
  <sheetFormatPr defaultRowHeight="15.5" x14ac:dyDescent="0.35"/>
  <cols>
    <col min="1" max="1" width="9.08203125" style="4" customWidth="1"/>
    <col min="2" max="2" width="67.5" style="4" customWidth="1"/>
    <col min="3" max="3" width="31.08203125" style="4" customWidth="1"/>
    <col min="4" max="4" width="37.4140625" style="4" customWidth="1"/>
    <col min="5" max="16384" width="8.6640625" style="4"/>
  </cols>
  <sheetData>
    <row r="1" spans="1:4" x14ac:dyDescent="0.35">
      <c r="A1" s="6"/>
      <c r="B1" s="6" t="s">
        <v>202</v>
      </c>
      <c r="C1" s="6" t="s">
        <v>203</v>
      </c>
      <c r="D1" s="6"/>
    </row>
    <row r="2" spans="1:4" x14ac:dyDescent="0.35">
      <c r="A2" s="12">
        <v>1</v>
      </c>
      <c r="B2" s="12" t="s">
        <v>195</v>
      </c>
      <c r="C2" s="12" t="s">
        <v>25</v>
      </c>
      <c r="D2" s="12"/>
    </row>
    <row r="3" spans="1:4" x14ac:dyDescent="0.35">
      <c r="A3" s="12">
        <v>2</v>
      </c>
      <c r="B3" s="12" t="s">
        <v>196</v>
      </c>
      <c r="C3" s="12"/>
      <c r="D3" s="12"/>
    </row>
    <row r="4" spans="1:4" x14ac:dyDescent="0.35">
      <c r="A4" s="12">
        <v>3</v>
      </c>
      <c r="B4" s="12" t="s">
        <v>197</v>
      </c>
      <c r="C4" s="12" t="s">
        <v>25</v>
      </c>
      <c r="D4" s="12"/>
    </row>
    <row r="5" spans="1:4" x14ac:dyDescent="0.35">
      <c r="A5" s="12">
        <v>4</v>
      </c>
      <c r="B5" s="12" t="s">
        <v>204</v>
      </c>
      <c r="C5" s="12"/>
      <c r="D5" s="12"/>
    </row>
    <row r="6" spans="1:4" x14ac:dyDescent="0.35">
      <c r="A6" s="12">
        <v>5</v>
      </c>
      <c r="B6" s="12" t="s">
        <v>205</v>
      </c>
      <c r="C6" s="12"/>
      <c r="D6" s="12"/>
    </row>
    <row r="7" spans="1:4" x14ac:dyDescent="0.35">
      <c r="A7" s="12">
        <v>7</v>
      </c>
      <c r="B7" s="12" t="s">
        <v>198</v>
      </c>
      <c r="C7" s="12" t="s">
        <v>55</v>
      </c>
      <c r="D7" s="12"/>
    </row>
    <row r="8" spans="1:4" x14ac:dyDescent="0.35">
      <c r="A8" s="12">
        <v>8</v>
      </c>
      <c r="B8" s="12" t="s">
        <v>199</v>
      </c>
      <c r="C8" s="12" t="s">
        <v>55</v>
      </c>
      <c r="D8" s="12"/>
    </row>
    <row r="9" spans="1:4" x14ac:dyDescent="0.35">
      <c r="A9" s="12">
        <v>9</v>
      </c>
      <c r="B9" s="12" t="s">
        <v>200</v>
      </c>
      <c r="C9" s="12"/>
      <c r="D9" s="12"/>
    </row>
    <row r="10" spans="1:4" x14ac:dyDescent="0.35">
      <c r="A10" s="12">
        <v>10</v>
      </c>
      <c r="B10" s="12" t="s">
        <v>201</v>
      </c>
      <c r="C10" s="12" t="s">
        <v>55</v>
      </c>
      <c r="D10" s="12"/>
    </row>
    <row r="11" spans="1:4" x14ac:dyDescent="0.35">
      <c r="A11" s="12">
        <v>11</v>
      </c>
      <c r="B11" s="12" t="s">
        <v>206</v>
      </c>
      <c r="C11" s="12" t="s">
        <v>25</v>
      </c>
      <c r="D11" s="12"/>
    </row>
    <row r="12" spans="1:4" x14ac:dyDescent="0.35">
      <c r="A12" s="12">
        <v>12</v>
      </c>
      <c r="B12" s="12" t="s">
        <v>207</v>
      </c>
      <c r="C12" s="12" t="s">
        <v>25</v>
      </c>
      <c r="D12" s="12"/>
    </row>
    <row r="13" spans="1:4" x14ac:dyDescent="0.35">
      <c r="A13" s="12">
        <v>13</v>
      </c>
      <c r="B13" s="12" t="s">
        <v>208</v>
      </c>
      <c r="C13" s="12" t="s">
        <v>55</v>
      </c>
      <c r="D13" s="12"/>
    </row>
    <row r="14" spans="1:4" x14ac:dyDescent="0.35">
      <c r="A14" s="12">
        <v>14</v>
      </c>
      <c r="B14" s="12" t="s">
        <v>209</v>
      </c>
      <c r="C14" s="12" t="s">
        <v>25</v>
      </c>
      <c r="D14" s="12"/>
    </row>
    <row r="15" spans="1:4" x14ac:dyDescent="0.35">
      <c r="A15" s="12">
        <v>15</v>
      </c>
      <c r="B15" s="12" t="s">
        <v>210</v>
      </c>
      <c r="C15" s="12" t="s">
        <v>25</v>
      </c>
      <c r="D15" s="12"/>
    </row>
    <row r="16" spans="1:4" x14ac:dyDescent="0.35">
      <c r="A16" s="5"/>
      <c r="B16" s="5"/>
      <c r="C16" s="5"/>
      <c r="D16" s="5"/>
    </row>
    <row r="17" spans="1:4" x14ac:dyDescent="0.35">
      <c r="A17" s="5"/>
      <c r="B17" s="5"/>
      <c r="C17" s="5"/>
      <c r="D17" s="5"/>
    </row>
    <row r="18" spans="1:4" x14ac:dyDescent="0.35">
      <c r="A18" s="5"/>
      <c r="B18" s="5"/>
      <c r="C18" s="5"/>
      <c r="D18" s="5"/>
    </row>
    <row r="19" spans="1:4" x14ac:dyDescent="0.35">
      <c r="A19" s="5"/>
      <c r="B19" s="11"/>
      <c r="C19" s="5"/>
      <c r="D19" s="9"/>
    </row>
    <row r="20" spans="1:4" x14ac:dyDescent="0.35">
      <c r="A20" s="5"/>
      <c r="C20" s="5"/>
      <c r="D20" s="9"/>
    </row>
    <row r="21" spans="1:4" x14ac:dyDescent="0.35">
      <c r="A21" s="5"/>
      <c r="B21" s="11"/>
      <c r="C21" s="5"/>
      <c r="D21" s="9"/>
    </row>
    <row r="22" spans="1:4" x14ac:dyDescent="0.35">
      <c r="A22" s="5"/>
      <c r="B22" s="11"/>
      <c r="C22" s="5"/>
      <c r="D22" s="9"/>
    </row>
    <row r="23" spans="1:4" x14ac:dyDescent="0.35">
      <c r="A23" s="5"/>
      <c r="B23" s="11"/>
      <c r="C23" s="5"/>
      <c r="D23" s="9"/>
    </row>
    <row r="24" spans="1:4" x14ac:dyDescent="0.35">
      <c r="A24" s="5"/>
      <c r="B24" s="11"/>
      <c r="C24" s="5"/>
      <c r="D24" s="9"/>
    </row>
    <row r="25" spans="1:4" x14ac:dyDescent="0.35">
      <c r="A25" s="5"/>
      <c r="B25" s="11"/>
      <c r="C25" s="5"/>
      <c r="D25" s="9"/>
    </row>
    <row r="26" spans="1:4" x14ac:dyDescent="0.35">
      <c r="A26" s="5"/>
      <c r="B26" s="11"/>
      <c r="C26" s="5"/>
      <c r="D26" s="9"/>
    </row>
    <row r="27" spans="1:4" x14ac:dyDescent="0.35">
      <c r="A27" s="5"/>
      <c r="B27" s="11"/>
      <c r="C27" s="5"/>
      <c r="D2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C7" sqref="C7"/>
    </sheetView>
  </sheetViews>
  <sheetFormatPr defaultRowHeight="15.5" x14ac:dyDescent="0.35"/>
  <cols>
    <col min="1" max="1" width="8.6640625" style="4"/>
    <col min="2" max="3" width="38" style="4" customWidth="1"/>
    <col min="4" max="4" width="57.4140625" style="4" customWidth="1"/>
    <col min="5" max="16384" width="8.6640625" style="4"/>
  </cols>
  <sheetData>
    <row r="1" spans="1:4" ht="19.5" customHeight="1" x14ac:dyDescent="0.35">
      <c r="A1" s="13" t="s">
        <v>155</v>
      </c>
      <c r="B1" s="13" t="s">
        <v>165</v>
      </c>
      <c r="C1" s="13"/>
      <c r="D1" s="13" t="s">
        <v>179</v>
      </c>
    </row>
    <row r="2" spans="1:4" x14ac:dyDescent="0.35">
      <c r="A2" s="14">
        <v>1</v>
      </c>
      <c r="B2" s="14" t="s">
        <v>156</v>
      </c>
      <c r="C2" s="14"/>
      <c r="D2" s="14"/>
    </row>
    <row r="3" spans="1:4" x14ac:dyDescent="0.35">
      <c r="A3" s="15"/>
      <c r="B3" s="15"/>
      <c r="C3" s="15" t="s">
        <v>185</v>
      </c>
      <c r="D3" s="15"/>
    </row>
    <row r="4" spans="1:4" x14ac:dyDescent="0.35">
      <c r="A4" s="15"/>
      <c r="B4" s="15"/>
      <c r="C4" s="15" t="s">
        <v>182</v>
      </c>
      <c r="D4" s="15"/>
    </row>
    <row r="5" spans="1:4" x14ac:dyDescent="0.35">
      <c r="A5" s="15"/>
      <c r="B5" s="15"/>
      <c r="C5" s="15" t="s">
        <v>183</v>
      </c>
      <c r="D5" s="15"/>
    </row>
    <row r="6" spans="1:4" x14ac:dyDescent="0.35">
      <c r="A6" s="15"/>
      <c r="B6" s="15"/>
      <c r="C6" s="15" t="s">
        <v>184</v>
      </c>
      <c r="D6" s="15"/>
    </row>
    <row r="7" spans="1:4" x14ac:dyDescent="0.35">
      <c r="A7" s="15"/>
      <c r="B7" s="15"/>
      <c r="C7" s="15" t="s">
        <v>186</v>
      </c>
      <c r="D7" s="15"/>
    </row>
    <row r="8" spans="1:4" x14ac:dyDescent="0.35">
      <c r="A8" s="15"/>
      <c r="B8" s="15"/>
      <c r="C8" s="16" t="s">
        <v>187</v>
      </c>
      <c r="D8" s="15"/>
    </row>
    <row r="9" spans="1:4" x14ac:dyDescent="0.35">
      <c r="A9" s="15"/>
      <c r="B9" s="15"/>
      <c r="C9" s="15" t="s">
        <v>188</v>
      </c>
      <c r="D9" s="15"/>
    </row>
    <row r="10" spans="1:4" x14ac:dyDescent="0.35">
      <c r="A10" s="15"/>
      <c r="B10" s="15"/>
      <c r="C10" s="15" t="s">
        <v>189</v>
      </c>
      <c r="D10" s="15"/>
    </row>
    <row r="11" spans="1:4" x14ac:dyDescent="0.35">
      <c r="A11" s="15"/>
      <c r="B11" s="15"/>
      <c r="C11" s="15" t="s">
        <v>190</v>
      </c>
      <c r="D11" s="15"/>
    </row>
    <row r="12" spans="1:4" x14ac:dyDescent="0.35">
      <c r="A12" s="15"/>
      <c r="B12" s="15"/>
      <c r="C12" s="15" t="s">
        <v>191</v>
      </c>
      <c r="D12" s="15"/>
    </row>
    <row r="13" spans="1:4" x14ac:dyDescent="0.35">
      <c r="A13" s="15"/>
      <c r="B13" s="15"/>
      <c r="C13" s="15" t="s">
        <v>187</v>
      </c>
      <c r="D13" s="15"/>
    </row>
    <row r="14" spans="1:4" x14ac:dyDescent="0.35">
      <c r="A14" s="14">
        <v>2</v>
      </c>
      <c r="B14" s="14" t="s">
        <v>157</v>
      </c>
      <c r="C14" s="14"/>
      <c r="D14" s="14"/>
    </row>
    <row r="15" spans="1:4" x14ac:dyDescent="0.35">
      <c r="A15" s="15"/>
      <c r="B15" s="15" t="s">
        <v>166</v>
      </c>
      <c r="C15" s="15" t="s">
        <v>167</v>
      </c>
      <c r="D15" s="16"/>
    </row>
    <row r="16" spans="1:4" x14ac:dyDescent="0.35">
      <c r="A16" s="15"/>
      <c r="B16" s="15" t="s">
        <v>158</v>
      </c>
      <c r="C16" s="15"/>
      <c r="D16" s="15"/>
    </row>
    <row r="17" spans="1:4" x14ac:dyDescent="0.35">
      <c r="A17" s="15"/>
      <c r="B17" s="15" t="s">
        <v>159</v>
      </c>
      <c r="C17" s="15"/>
      <c r="D17" s="15"/>
    </row>
    <row r="18" spans="1:4" x14ac:dyDescent="0.35">
      <c r="A18" s="15"/>
      <c r="B18" s="15" t="s">
        <v>160</v>
      </c>
      <c r="C18" s="15"/>
      <c r="D18" s="15"/>
    </row>
    <row r="19" spans="1:4" x14ac:dyDescent="0.35">
      <c r="A19" s="15"/>
      <c r="B19" s="15" t="s">
        <v>161</v>
      </c>
      <c r="C19" s="15"/>
      <c r="D19" s="15"/>
    </row>
    <row r="20" spans="1:4" x14ac:dyDescent="0.35">
      <c r="A20" s="17">
        <v>3</v>
      </c>
      <c r="B20" s="18" t="s">
        <v>162</v>
      </c>
      <c r="C20" s="14"/>
      <c r="D20" s="19"/>
    </row>
    <row r="21" spans="1:4" x14ac:dyDescent="0.35">
      <c r="A21" s="15"/>
      <c r="B21" s="16" t="s">
        <v>168</v>
      </c>
      <c r="C21" s="15"/>
      <c r="D21" s="20"/>
    </row>
    <row r="22" spans="1:4" x14ac:dyDescent="0.35">
      <c r="A22" s="15"/>
      <c r="B22" s="21" t="s">
        <v>169</v>
      </c>
      <c r="C22" s="15"/>
      <c r="D22" s="20"/>
    </row>
    <row r="23" spans="1:4" x14ac:dyDescent="0.35">
      <c r="A23" s="15"/>
      <c r="B23" s="21" t="s">
        <v>170</v>
      </c>
      <c r="C23" s="15"/>
      <c r="D23" s="20"/>
    </row>
    <row r="24" spans="1:4" x14ac:dyDescent="0.35">
      <c r="A24" s="15"/>
      <c r="B24" s="21" t="s">
        <v>171</v>
      </c>
      <c r="C24" s="15"/>
      <c r="D24" s="20"/>
    </row>
    <row r="25" spans="1:4" x14ac:dyDescent="0.35">
      <c r="A25" s="17">
        <v>4</v>
      </c>
      <c r="B25" s="18" t="s">
        <v>163</v>
      </c>
      <c r="C25" s="17"/>
      <c r="D25" s="19"/>
    </row>
    <row r="26" spans="1:4" x14ac:dyDescent="0.35">
      <c r="A26" s="15"/>
      <c r="B26" s="21" t="s">
        <v>69</v>
      </c>
      <c r="C26" s="15"/>
      <c r="D26" s="20"/>
    </row>
    <row r="27" spans="1:4" x14ac:dyDescent="0.35">
      <c r="A27" s="15"/>
      <c r="B27" s="21" t="s">
        <v>172</v>
      </c>
      <c r="C27" s="15"/>
      <c r="D27" s="20"/>
    </row>
    <row r="28" spans="1:4" x14ac:dyDescent="0.35">
      <c r="A28" s="15"/>
      <c r="B28" s="21" t="s">
        <v>173</v>
      </c>
      <c r="C28" s="15"/>
      <c r="D28" s="20"/>
    </row>
    <row r="29" spans="1:4" x14ac:dyDescent="0.35">
      <c r="A29" s="5"/>
      <c r="B29" s="11"/>
      <c r="C29" s="5"/>
      <c r="D29" s="9"/>
    </row>
    <row r="30" spans="1:4" x14ac:dyDescent="0.35">
      <c r="A30" s="7">
        <v>5</v>
      </c>
      <c r="B30" s="10" t="s">
        <v>164</v>
      </c>
      <c r="C30" s="7" t="s">
        <v>181</v>
      </c>
      <c r="D30" s="8"/>
    </row>
    <row r="31" spans="1:4" x14ac:dyDescent="0.35">
      <c r="A31" s="5"/>
      <c r="B31" s="5" t="s">
        <v>193</v>
      </c>
      <c r="C31" s="5"/>
      <c r="D31" s="5"/>
    </row>
    <row r="32" spans="1:4" x14ac:dyDescent="0.35">
      <c r="A32" s="5"/>
      <c r="B32" s="5"/>
      <c r="C32" s="5"/>
      <c r="D32" s="5"/>
    </row>
    <row r="33" spans="1:4" x14ac:dyDescent="0.35">
      <c r="A33" s="5"/>
      <c r="B33" s="5" t="s">
        <v>180</v>
      </c>
      <c r="C33" s="5" t="s">
        <v>174</v>
      </c>
      <c r="D33" s="5"/>
    </row>
    <row r="34" spans="1:4" x14ac:dyDescent="0.35">
      <c r="A34" s="5"/>
      <c r="B34" s="5"/>
      <c r="C34" s="5" t="s">
        <v>175</v>
      </c>
      <c r="D34" s="5"/>
    </row>
    <row r="35" spans="1:4" x14ac:dyDescent="0.35">
      <c r="A35" s="5"/>
      <c r="B35" s="5"/>
      <c r="C35" s="5" t="s">
        <v>176</v>
      </c>
      <c r="D35" s="5"/>
    </row>
    <row r="36" spans="1:4" x14ac:dyDescent="0.35">
      <c r="A36" s="5"/>
      <c r="B36" s="5"/>
      <c r="C36" s="5" t="s">
        <v>177</v>
      </c>
      <c r="D36" s="5"/>
    </row>
    <row r="37" spans="1:4" x14ac:dyDescent="0.35">
      <c r="A37" s="5"/>
      <c r="B37" s="5"/>
      <c r="C37" s="5" t="s">
        <v>178</v>
      </c>
      <c r="D37" s="5"/>
    </row>
    <row r="38" spans="1:4" x14ac:dyDescent="0.35">
      <c r="A38" s="5"/>
      <c r="B38" s="5"/>
      <c r="C38" s="5"/>
      <c r="D38" s="5"/>
    </row>
    <row r="39" spans="1:4" x14ac:dyDescent="0.35">
      <c r="A39" s="5"/>
      <c r="B39" s="5"/>
      <c r="C39" s="5" t="s">
        <v>174</v>
      </c>
      <c r="D39" s="5"/>
    </row>
    <row r="40" spans="1:4" x14ac:dyDescent="0.35">
      <c r="A40" s="5"/>
      <c r="B40" s="5"/>
      <c r="C40" s="5" t="s">
        <v>175</v>
      </c>
      <c r="D40" s="5"/>
    </row>
    <row r="41" spans="1:4" x14ac:dyDescent="0.35">
      <c r="A41" s="5"/>
      <c r="B41" s="5"/>
      <c r="C41" s="5" t="s">
        <v>176</v>
      </c>
      <c r="D41" s="5"/>
    </row>
    <row r="42" spans="1:4" x14ac:dyDescent="0.35">
      <c r="A42" s="5"/>
      <c r="B42" s="5"/>
      <c r="C42" s="5" t="s">
        <v>177</v>
      </c>
      <c r="D42" s="5"/>
    </row>
    <row r="43" spans="1:4" x14ac:dyDescent="0.35">
      <c r="A43" s="5"/>
      <c r="B43" s="5"/>
      <c r="C43" s="5" t="s">
        <v>178</v>
      </c>
      <c r="D43" s="5"/>
    </row>
    <row r="44" spans="1:4" x14ac:dyDescent="0.35">
      <c r="A44" s="5"/>
      <c r="B44" s="5"/>
      <c r="C44" s="5"/>
      <c r="D44" s="5"/>
    </row>
    <row r="45" spans="1:4" x14ac:dyDescent="0.35">
      <c r="A45" s="5"/>
      <c r="B45" s="5"/>
      <c r="C45" s="5" t="s">
        <v>174</v>
      </c>
      <c r="D45" s="5"/>
    </row>
    <row r="46" spans="1:4" x14ac:dyDescent="0.35">
      <c r="A46" s="5"/>
      <c r="B46" s="5"/>
      <c r="C46" s="5" t="s">
        <v>175</v>
      </c>
      <c r="D46" s="5"/>
    </row>
    <row r="47" spans="1:4" x14ac:dyDescent="0.35">
      <c r="A47" s="5"/>
      <c r="B47" s="5"/>
      <c r="C47" s="5" t="s">
        <v>176</v>
      </c>
      <c r="D47" s="5"/>
    </row>
    <row r="48" spans="1:4" x14ac:dyDescent="0.35">
      <c r="A48" s="5"/>
      <c r="C48" s="5" t="s">
        <v>177</v>
      </c>
      <c r="D48" s="5"/>
    </row>
    <row r="49" spans="1:4" x14ac:dyDescent="0.35">
      <c r="A49" s="5"/>
      <c r="C49" s="5" t="s">
        <v>178</v>
      </c>
      <c r="D49" s="5"/>
    </row>
    <row r="50" spans="1:4" x14ac:dyDescent="0.35">
      <c r="A50" s="5"/>
      <c r="B50" s="5" t="s">
        <v>192</v>
      </c>
      <c r="C50" s="5"/>
      <c r="D50" s="5"/>
    </row>
    <row r="51" spans="1:4" x14ac:dyDescent="0.35">
      <c r="A51" s="5"/>
      <c r="B51" s="5"/>
      <c r="C51" s="5"/>
      <c r="D51" s="5"/>
    </row>
    <row r="52" spans="1:4" x14ac:dyDescent="0.35">
      <c r="A52" s="5"/>
      <c r="B52" s="5"/>
      <c r="C52" s="5"/>
      <c r="D52" s="5"/>
    </row>
    <row r="53" spans="1:4" x14ac:dyDescent="0.35">
      <c r="A53" s="5"/>
      <c r="C53" s="5"/>
      <c r="D53" s="5"/>
    </row>
    <row r="54" spans="1:4" x14ac:dyDescent="0.35">
      <c r="A54" s="5"/>
      <c r="C54" s="5"/>
      <c r="D54" s="5"/>
    </row>
    <row r="55" spans="1:4" x14ac:dyDescent="0.35">
      <c r="A55" s="5"/>
      <c r="C55" s="5"/>
      <c r="D55" s="5"/>
    </row>
    <row r="56" spans="1:4" x14ac:dyDescent="0.35">
      <c r="A56" s="5"/>
      <c r="B56" s="5"/>
      <c r="C56" s="5"/>
      <c r="D56" s="5"/>
    </row>
    <row r="57" spans="1:4" x14ac:dyDescent="0.35">
      <c r="A57" s="5"/>
      <c r="B57" s="5"/>
      <c r="C57" s="5"/>
      <c r="D57" s="5"/>
    </row>
    <row r="58" spans="1:4" x14ac:dyDescent="0.35">
      <c r="A58" s="5"/>
      <c r="B58" s="5"/>
      <c r="C58" s="5"/>
      <c r="D58" s="5"/>
    </row>
    <row r="59" spans="1:4" x14ac:dyDescent="0.35">
      <c r="A59" s="5"/>
      <c r="B59" s="5"/>
      <c r="C59" s="5"/>
      <c r="D59" s="5"/>
    </row>
    <row r="60" spans="1:4" x14ac:dyDescent="0.35">
      <c r="A60" s="5"/>
      <c r="B60" s="5"/>
      <c r="C60" s="5"/>
      <c r="D60" s="5"/>
    </row>
    <row r="61" spans="1:4" x14ac:dyDescent="0.35">
      <c r="A61" s="5"/>
      <c r="B61" s="5"/>
      <c r="C61" s="5"/>
      <c r="D61" s="5"/>
    </row>
    <row r="62" spans="1:4" x14ac:dyDescent="0.35">
      <c r="A62" s="5"/>
      <c r="B62" s="5"/>
      <c r="C62" s="5"/>
      <c r="D62" s="5"/>
    </row>
    <row r="63" spans="1:4" x14ac:dyDescent="0.35">
      <c r="A63" s="5"/>
      <c r="B63" s="5"/>
      <c r="C63" s="5"/>
      <c r="D63" s="5"/>
    </row>
    <row r="64" spans="1:4" x14ac:dyDescent="0.35">
      <c r="A64" s="5"/>
      <c r="B64" s="5"/>
      <c r="C64" s="5"/>
      <c r="D64" s="5"/>
    </row>
    <row r="65" spans="1:4" x14ac:dyDescent="0.35">
      <c r="A65" s="5"/>
      <c r="B65" s="5"/>
      <c r="C65" s="5"/>
      <c r="D65" s="5"/>
    </row>
    <row r="66" spans="1:4" x14ac:dyDescent="0.35">
      <c r="A66" s="5"/>
      <c r="B66" s="5"/>
      <c r="C66" s="5"/>
      <c r="D66" s="5"/>
    </row>
    <row r="67" spans="1:4" x14ac:dyDescent="0.35">
      <c r="A67" s="5"/>
      <c r="B67" s="5"/>
      <c r="C67" s="5"/>
      <c r="D67" s="5"/>
    </row>
    <row r="68" spans="1:4" x14ac:dyDescent="0.35">
      <c r="A68" s="5"/>
      <c r="B68" s="5"/>
      <c r="C68" s="5"/>
      <c r="D68" s="5"/>
    </row>
    <row r="69" spans="1:4" x14ac:dyDescent="0.35">
      <c r="A69" s="5"/>
      <c r="B69" s="5"/>
      <c r="C69" s="5"/>
      <c r="D69" s="5"/>
    </row>
    <row r="70" spans="1:4" x14ac:dyDescent="0.35">
      <c r="A70" s="5"/>
      <c r="B70" s="5"/>
      <c r="C70" s="5"/>
      <c r="D70" s="5"/>
    </row>
    <row r="71" spans="1:4" x14ac:dyDescent="0.35">
      <c r="A71" s="5"/>
      <c r="B71" s="5"/>
      <c r="C71" s="5"/>
      <c r="D71" s="5"/>
    </row>
    <row r="72" spans="1:4" x14ac:dyDescent="0.35">
      <c r="A72" s="5"/>
      <c r="B72" s="5"/>
      <c r="D72" s="5"/>
    </row>
    <row r="73" spans="1:4" x14ac:dyDescent="0.35">
      <c r="A73" s="5"/>
      <c r="B73" s="5"/>
      <c r="D73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" sqref="B1"/>
    </sheetView>
  </sheetViews>
  <sheetFormatPr defaultColWidth="38.83203125" defaultRowHeight="15.5" x14ac:dyDescent="0.35"/>
  <cols>
    <col min="1" max="16384" width="38.83203125" style="2"/>
  </cols>
  <sheetData>
    <row r="1" spans="1:4" x14ac:dyDescent="0.35">
      <c r="A1" s="13" t="s">
        <v>155</v>
      </c>
      <c r="B1" s="13" t="s">
        <v>212</v>
      </c>
      <c r="C1" s="13"/>
      <c r="D1" s="13" t="s">
        <v>179</v>
      </c>
    </row>
    <row r="2" spans="1:4" x14ac:dyDescent="0.35">
      <c r="A2" s="15"/>
      <c r="B2" s="15"/>
      <c r="C2" s="15"/>
      <c r="D2" s="15"/>
    </row>
    <row r="3" spans="1:4" x14ac:dyDescent="0.35">
      <c r="A3" s="15"/>
      <c r="B3" s="15"/>
      <c r="C3" s="15"/>
      <c r="D3" s="15"/>
    </row>
    <row r="4" spans="1:4" x14ac:dyDescent="0.35">
      <c r="A4" s="15"/>
      <c r="B4" s="15"/>
      <c r="C4" s="15"/>
      <c r="D4" s="15"/>
    </row>
    <row r="5" spans="1:4" x14ac:dyDescent="0.35">
      <c r="A5" s="15"/>
      <c r="B5" s="15"/>
      <c r="C5" s="15"/>
      <c r="D5" s="15"/>
    </row>
    <row r="6" spans="1:4" x14ac:dyDescent="0.35">
      <c r="A6" s="15"/>
      <c r="B6" s="15"/>
      <c r="C6" s="15"/>
      <c r="D6" s="15"/>
    </row>
    <row r="7" spans="1:4" x14ac:dyDescent="0.35">
      <c r="A7" s="15"/>
      <c r="B7" s="15"/>
      <c r="C7" s="15"/>
      <c r="D7" s="15"/>
    </row>
    <row r="8" spans="1:4" x14ac:dyDescent="0.35">
      <c r="A8" s="15"/>
      <c r="B8" s="15"/>
      <c r="C8" s="16"/>
      <c r="D8" s="15"/>
    </row>
    <row r="9" spans="1:4" x14ac:dyDescent="0.35">
      <c r="A9" s="15"/>
      <c r="B9" s="15"/>
      <c r="C9" s="15"/>
      <c r="D9" s="15"/>
    </row>
    <row r="10" spans="1:4" x14ac:dyDescent="0.35">
      <c r="A10" s="15"/>
      <c r="B10" s="15"/>
      <c r="C10" s="15"/>
      <c r="D10" s="15"/>
    </row>
    <row r="11" spans="1:4" x14ac:dyDescent="0.35">
      <c r="A11" s="15"/>
      <c r="B11" s="15"/>
      <c r="C11" s="15"/>
      <c r="D11" s="15"/>
    </row>
    <row r="12" spans="1:4" x14ac:dyDescent="0.35">
      <c r="A12" s="15"/>
      <c r="B12" s="15"/>
      <c r="C12" s="15"/>
      <c r="D12" s="15"/>
    </row>
    <row r="13" spans="1:4" x14ac:dyDescent="0.35">
      <c r="A13" s="15"/>
      <c r="B13" s="15"/>
      <c r="C13" s="15"/>
      <c r="D13" s="15"/>
    </row>
    <row r="14" spans="1:4" x14ac:dyDescent="0.35">
      <c r="A14" s="15"/>
      <c r="B14" s="15"/>
      <c r="C14" s="15"/>
      <c r="D14" s="15"/>
    </row>
    <row r="15" spans="1:4" x14ac:dyDescent="0.35">
      <c r="A15" s="15"/>
      <c r="B15" s="15"/>
      <c r="C15" s="15"/>
      <c r="D15" s="16"/>
    </row>
    <row r="16" spans="1:4" x14ac:dyDescent="0.35">
      <c r="A16" s="15"/>
      <c r="B16" s="15"/>
      <c r="C16" s="15"/>
      <c r="D16" s="15"/>
    </row>
    <row r="17" spans="1:4" x14ac:dyDescent="0.35">
      <c r="A17" s="15"/>
      <c r="B17" s="15"/>
      <c r="C17" s="15"/>
      <c r="D17" s="15"/>
    </row>
    <row r="18" spans="1:4" x14ac:dyDescent="0.35">
      <c r="A18" s="15"/>
      <c r="B18" s="15"/>
      <c r="C18" s="15"/>
      <c r="D18" s="15"/>
    </row>
    <row r="19" spans="1:4" x14ac:dyDescent="0.35">
      <c r="A19" s="15"/>
      <c r="B19" s="15"/>
      <c r="C19" s="15"/>
      <c r="D19" s="15"/>
    </row>
    <row r="20" spans="1:4" x14ac:dyDescent="0.35">
      <c r="A20" s="15"/>
      <c r="B20" s="21"/>
      <c r="C20" s="15"/>
      <c r="D20" s="20"/>
    </row>
    <row r="21" spans="1:4" x14ac:dyDescent="0.35">
      <c r="A21" s="15"/>
      <c r="B21" s="16"/>
      <c r="C21" s="15"/>
      <c r="D21" s="20"/>
    </row>
    <row r="22" spans="1:4" x14ac:dyDescent="0.35">
      <c r="A22" s="15"/>
      <c r="B22" s="21"/>
      <c r="C22" s="15"/>
      <c r="D22" s="20"/>
    </row>
    <row r="23" spans="1:4" x14ac:dyDescent="0.35">
      <c r="A23" s="15"/>
      <c r="B23" s="21"/>
      <c r="C23" s="15"/>
      <c r="D23" s="20"/>
    </row>
    <row r="24" spans="1:4" x14ac:dyDescent="0.35">
      <c r="A24" s="15"/>
      <c r="B24" s="21"/>
      <c r="C24" s="15"/>
      <c r="D24" s="20"/>
    </row>
    <row r="25" spans="1:4" x14ac:dyDescent="0.35">
      <c r="A25" s="15"/>
      <c r="B25" s="21"/>
      <c r="C25" s="15"/>
      <c r="D25" s="20"/>
    </row>
    <row r="26" spans="1:4" x14ac:dyDescent="0.35">
      <c r="A26" s="15"/>
      <c r="B26" s="21"/>
      <c r="C26" s="15"/>
      <c r="D26" s="20"/>
    </row>
    <row r="27" spans="1:4" x14ac:dyDescent="0.35">
      <c r="A27" s="15"/>
      <c r="B27" s="21"/>
      <c r="C27" s="15"/>
      <c r="D27" s="20"/>
    </row>
    <row r="28" spans="1:4" x14ac:dyDescent="0.35">
      <c r="A28" s="15"/>
      <c r="B28" s="21"/>
      <c r="C28" s="15"/>
      <c r="D28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B56" sqref="B56"/>
    </sheetView>
  </sheetViews>
  <sheetFormatPr defaultRowHeight="15.5" x14ac:dyDescent="0.35"/>
  <cols>
    <col min="1" max="1" width="5.75" style="2" bestFit="1" customWidth="1"/>
    <col min="2" max="2" width="55.5" style="2" bestFit="1" customWidth="1"/>
    <col min="3" max="3" width="12.9140625" style="2" customWidth="1"/>
    <col min="4" max="4" width="23.5" style="2" bestFit="1" customWidth="1"/>
    <col min="5" max="5" width="26.75" style="2" bestFit="1" customWidth="1"/>
    <col min="6" max="6" width="48.9140625" style="2" bestFit="1" customWidth="1"/>
    <col min="7" max="7" width="20.83203125" style="2" customWidth="1"/>
    <col min="8" max="16384" width="8.6640625" style="2"/>
  </cols>
  <sheetData>
    <row r="1" spans="1:7" s="31" customFormat="1" x14ac:dyDescent="0.35">
      <c r="A1" s="30" t="s">
        <v>68</v>
      </c>
      <c r="B1" s="30" t="s">
        <v>69</v>
      </c>
      <c r="C1" s="30" t="s">
        <v>70</v>
      </c>
      <c r="D1" s="30" t="s">
        <v>71</v>
      </c>
      <c r="E1" s="30" t="s">
        <v>72</v>
      </c>
      <c r="F1" s="32" t="s">
        <v>73</v>
      </c>
      <c r="G1" s="30" t="s">
        <v>213</v>
      </c>
    </row>
    <row r="2" spans="1:7" x14ac:dyDescent="0.35">
      <c r="A2" s="25"/>
      <c r="B2" s="29" t="s">
        <v>75</v>
      </c>
      <c r="C2" s="25"/>
      <c r="D2" s="25"/>
      <c r="E2" s="25"/>
      <c r="F2" s="33"/>
      <c r="G2" s="37"/>
    </row>
    <row r="3" spans="1:7" x14ac:dyDescent="0.25">
      <c r="A3" s="22">
        <v>1</v>
      </c>
      <c r="B3" s="23" t="s">
        <v>74</v>
      </c>
      <c r="C3" s="22" t="s">
        <v>75</v>
      </c>
      <c r="D3" s="22"/>
      <c r="E3" s="22" t="s">
        <v>76</v>
      </c>
      <c r="F3" s="34" t="s">
        <v>77</v>
      </c>
      <c r="G3" s="3"/>
    </row>
    <row r="4" spans="1:7" x14ac:dyDescent="0.25">
      <c r="A4" s="22">
        <v>2</v>
      </c>
      <c r="B4" s="23" t="s">
        <v>78</v>
      </c>
      <c r="C4" s="22" t="s">
        <v>75</v>
      </c>
      <c r="D4" s="22"/>
      <c r="E4" s="22" t="s">
        <v>79</v>
      </c>
      <c r="F4" s="34" t="s">
        <v>80</v>
      </c>
      <c r="G4" s="3"/>
    </row>
    <row r="5" spans="1:7" x14ac:dyDescent="0.25">
      <c r="A5" s="22">
        <v>3</v>
      </c>
      <c r="B5" s="23" t="s">
        <v>81</v>
      </c>
      <c r="C5" s="22" t="s">
        <v>75</v>
      </c>
      <c r="D5" s="22"/>
      <c r="E5" s="22" t="s">
        <v>82</v>
      </c>
      <c r="F5" s="34" t="s">
        <v>83</v>
      </c>
      <c r="G5" s="3"/>
    </row>
    <row r="6" spans="1:7" x14ac:dyDescent="0.25">
      <c r="A6" s="22">
        <v>4</v>
      </c>
      <c r="B6" s="23" t="s">
        <v>84</v>
      </c>
      <c r="C6" s="22" t="s">
        <v>75</v>
      </c>
      <c r="D6" s="22" t="s">
        <v>85</v>
      </c>
      <c r="E6" s="22" t="s">
        <v>82</v>
      </c>
      <c r="F6" s="34" t="s">
        <v>86</v>
      </c>
      <c r="G6" s="3"/>
    </row>
    <row r="7" spans="1:7" x14ac:dyDescent="0.25">
      <c r="A7" s="22">
        <v>5</v>
      </c>
      <c r="B7" s="23" t="s">
        <v>87</v>
      </c>
      <c r="C7" s="22" t="s">
        <v>75</v>
      </c>
      <c r="D7" s="22" t="s">
        <v>85</v>
      </c>
      <c r="E7" s="22" t="s">
        <v>88</v>
      </c>
      <c r="F7" s="34" t="s">
        <v>89</v>
      </c>
      <c r="G7" s="3"/>
    </row>
    <row r="8" spans="1:7" x14ac:dyDescent="0.25">
      <c r="A8" s="22">
        <v>6</v>
      </c>
      <c r="B8" s="23" t="s">
        <v>90</v>
      </c>
      <c r="C8" s="22" t="s">
        <v>75</v>
      </c>
      <c r="D8" s="22"/>
      <c r="E8" s="22" t="s">
        <v>88</v>
      </c>
      <c r="F8" s="34" t="s">
        <v>91</v>
      </c>
      <c r="G8" s="3"/>
    </row>
    <row r="9" spans="1:7" x14ac:dyDescent="0.25">
      <c r="A9" s="22">
        <v>7</v>
      </c>
      <c r="B9" s="23" t="s">
        <v>87</v>
      </c>
      <c r="C9" s="22" t="s">
        <v>75</v>
      </c>
      <c r="D9" s="22" t="s">
        <v>85</v>
      </c>
      <c r="E9" s="22"/>
      <c r="F9" s="34" t="s">
        <v>92</v>
      </c>
      <c r="G9" s="3"/>
    </row>
    <row r="10" spans="1:7" x14ac:dyDescent="0.25">
      <c r="A10" s="22">
        <v>8</v>
      </c>
      <c r="B10" s="23" t="s">
        <v>93</v>
      </c>
      <c r="C10" s="22" t="s">
        <v>75</v>
      </c>
      <c r="D10" s="22" t="s">
        <v>85</v>
      </c>
      <c r="E10" s="22" t="s">
        <v>94</v>
      </c>
      <c r="F10" s="34" t="s">
        <v>95</v>
      </c>
      <c r="G10" s="3"/>
    </row>
    <row r="11" spans="1:7" x14ac:dyDescent="0.25">
      <c r="A11" s="22">
        <v>9</v>
      </c>
      <c r="B11" s="23" t="s">
        <v>96</v>
      </c>
      <c r="C11" s="22" t="s">
        <v>75</v>
      </c>
      <c r="D11" s="22" t="s">
        <v>97</v>
      </c>
      <c r="E11" s="22" t="s">
        <v>94</v>
      </c>
      <c r="F11" s="34" t="s">
        <v>98</v>
      </c>
      <c r="G11" s="3"/>
    </row>
    <row r="12" spans="1:7" x14ac:dyDescent="0.25">
      <c r="A12" s="22">
        <v>10</v>
      </c>
      <c r="B12" s="23" t="s">
        <v>99</v>
      </c>
      <c r="C12" s="22" t="s">
        <v>75</v>
      </c>
      <c r="D12" s="22" t="s">
        <v>85</v>
      </c>
      <c r="E12" s="22" t="s">
        <v>94</v>
      </c>
      <c r="F12" s="34" t="s">
        <v>100</v>
      </c>
      <c r="G12" s="3"/>
    </row>
    <row r="13" spans="1:7" x14ac:dyDescent="0.25">
      <c r="A13" s="22">
        <v>11</v>
      </c>
      <c r="B13" s="23" t="s">
        <v>101</v>
      </c>
      <c r="C13" s="22" t="s">
        <v>75</v>
      </c>
      <c r="D13" s="22"/>
      <c r="E13" s="22" t="s">
        <v>102</v>
      </c>
      <c r="F13" s="34" t="s">
        <v>103</v>
      </c>
      <c r="G13" s="3"/>
    </row>
    <row r="14" spans="1:7" x14ac:dyDescent="0.25">
      <c r="A14" s="22">
        <v>12</v>
      </c>
      <c r="B14" s="23" t="s">
        <v>124</v>
      </c>
      <c r="C14" s="22" t="s">
        <v>75</v>
      </c>
      <c r="D14" s="22"/>
      <c r="E14" s="22" t="s">
        <v>125</v>
      </c>
      <c r="F14" s="34" t="s">
        <v>126</v>
      </c>
      <c r="G14" s="3"/>
    </row>
    <row r="15" spans="1:7" x14ac:dyDescent="0.25">
      <c r="A15" s="22">
        <v>13</v>
      </c>
      <c r="B15" s="23" t="s">
        <v>127</v>
      </c>
      <c r="C15" s="22" t="s">
        <v>75</v>
      </c>
      <c r="D15" s="22"/>
      <c r="E15" s="22" t="s">
        <v>125</v>
      </c>
      <c r="F15" s="34" t="s">
        <v>128</v>
      </c>
      <c r="G15" s="3"/>
    </row>
    <row r="16" spans="1:7" x14ac:dyDescent="0.25">
      <c r="A16" s="22">
        <v>14</v>
      </c>
      <c r="B16" s="23" t="s">
        <v>129</v>
      </c>
      <c r="C16" s="22" t="s">
        <v>75</v>
      </c>
      <c r="D16" s="22"/>
      <c r="E16" s="22" t="s">
        <v>130</v>
      </c>
      <c r="F16" s="34" t="s">
        <v>131</v>
      </c>
      <c r="G16" s="3"/>
    </row>
    <row r="17" spans="1:7" x14ac:dyDescent="0.25">
      <c r="A17" s="22">
        <v>15</v>
      </c>
      <c r="B17" s="23" t="s">
        <v>135</v>
      </c>
      <c r="C17" s="22" t="s">
        <v>75</v>
      </c>
      <c r="D17" s="22" t="s">
        <v>112</v>
      </c>
      <c r="E17" s="22" t="s">
        <v>130</v>
      </c>
      <c r="F17" s="35" t="s">
        <v>136</v>
      </c>
      <c r="G17" s="3"/>
    </row>
    <row r="18" spans="1:7" x14ac:dyDescent="0.25">
      <c r="A18" s="22">
        <v>16</v>
      </c>
      <c r="B18" s="23" t="s">
        <v>144</v>
      </c>
      <c r="C18" s="22" t="s">
        <v>75</v>
      </c>
      <c r="D18" s="22" t="s">
        <v>145</v>
      </c>
      <c r="E18" s="22" t="s">
        <v>130</v>
      </c>
      <c r="F18" s="34" t="s">
        <v>146</v>
      </c>
      <c r="G18" s="3"/>
    </row>
    <row r="19" spans="1:7" x14ac:dyDescent="0.25">
      <c r="A19" s="22">
        <v>17</v>
      </c>
      <c r="B19" s="23" t="s">
        <v>149</v>
      </c>
      <c r="C19" s="22" t="s">
        <v>75</v>
      </c>
      <c r="D19" s="22" t="s">
        <v>145</v>
      </c>
      <c r="E19" s="22" t="s">
        <v>130</v>
      </c>
      <c r="F19" s="34" t="s">
        <v>150</v>
      </c>
      <c r="G19" s="3"/>
    </row>
    <row r="20" spans="1:7" x14ac:dyDescent="0.25">
      <c r="A20" s="22">
        <v>18</v>
      </c>
      <c r="B20" s="23" t="s">
        <v>151</v>
      </c>
      <c r="C20" s="22" t="s">
        <v>75</v>
      </c>
      <c r="D20" s="22" t="s">
        <v>152</v>
      </c>
      <c r="E20" s="22" t="s">
        <v>130</v>
      </c>
      <c r="F20" s="34" t="s">
        <v>153</v>
      </c>
      <c r="G20" s="3"/>
    </row>
    <row r="21" spans="1:7" s="26" customFormat="1" x14ac:dyDescent="0.25">
      <c r="A21" s="27"/>
      <c r="B21" s="28" t="s">
        <v>105</v>
      </c>
      <c r="C21" s="27"/>
      <c r="D21" s="27"/>
      <c r="E21" s="27"/>
      <c r="F21" s="36"/>
      <c r="G21" s="37"/>
    </row>
    <row r="22" spans="1:7" x14ac:dyDescent="0.25">
      <c r="A22" s="22">
        <v>1</v>
      </c>
      <c r="B22" s="23" t="s">
        <v>104</v>
      </c>
      <c r="C22" s="22" t="s">
        <v>105</v>
      </c>
      <c r="D22" s="22"/>
      <c r="E22" s="22" t="s">
        <v>106</v>
      </c>
      <c r="F22" s="34" t="s">
        <v>107</v>
      </c>
      <c r="G22" s="3"/>
    </row>
    <row r="23" spans="1:7" x14ac:dyDescent="0.25">
      <c r="A23" s="22">
        <v>2</v>
      </c>
      <c r="B23" s="23" t="s">
        <v>108</v>
      </c>
      <c r="C23" s="22" t="s">
        <v>105</v>
      </c>
      <c r="D23" s="22"/>
      <c r="E23" s="22" t="s">
        <v>109</v>
      </c>
      <c r="F23" s="34" t="s">
        <v>110</v>
      </c>
      <c r="G23" s="3"/>
    </row>
    <row r="24" spans="1:7" x14ac:dyDescent="0.25">
      <c r="A24" s="22">
        <v>3</v>
      </c>
      <c r="B24" s="23" t="s">
        <v>111</v>
      </c>
      <c r="C24" s="22" t="s">
        <v>105</v>
      </c>
      <c r="D24" s="22" t="s">
        <v>112</v>
      </c>
      <c r="E24" s="22" t="s">
        <v>113</v>
      </c>
      <c r="F24" s="34" t="s">
        <v>114</v>
      </c>
      <c r="G24" s="3"/>
    </row>
    <row r="25" spans="1:7" x14ac:dyDescent="0.25">
      <c r="A25" s="22">
        <v>4</v>
      </c>
      <c r="B25" s="23" t="s">
        <v>115</v>
      </c>
      <c r="C25" s="22" t="s">
        <v>105</v>
      </c>
      <c r="D25" s="22" t="s">
        <v>116</v>
      </c>
      <c r="E25" s="22" t="s">
        <v>109</v>
      </c>
      <c r="F25" s="34" t="s">
        <v>117</v>
      </c>
      <c r="G25" s="3"/>
    </row>
    <row r="26" spans="1:7" x14ac:dyDescent="0.25">
      <c r="A26" s="22">
        <v>5</v>
      </c>
      <c r="B26" s="23" t="s">
        <v>118</v>
      </c>
      <c r="C26" s="22" t="s">
        <v>105</v>
      </c>
      <c r="D26" s="22"/>
      <c r="E26" s="22" t="s">
        <v>119</v>
      </c>
      <c r="F26" s="34" t="s">
        <v>120</v>
      </c>
      <c r="G26" s="3"/>
    </row>
    <row r="27" spans="1:7" x14ac:dyDescent="0.25">
      <c r="A27" s="22">
        <v>6</v>
      </c>
      <c r="B27" s="23" t="s">
        <v>121</v>
      </c>
      <c r="C27" s="22" t="s">
        <v>105</v>
      </c>
      <c r="D27" s="22"/>
      <c r="E27" s="22" t="s">
        <v>122</v>
      </c>
      <c r="F27" s="34" t="s">
        <v>123</v>
      </c>
      <c r="G27" s="3"/>
    </row>
    <row r="28" spans="1:7" x14ac:dyDescent="0.25">
      <c r="A28" s="22">
        <v>7</v>
      </c>
      <c r="B28" s="23" t="s">
        <v>132</v>
      </c>
      <c r="C28" s="22" t="s">
        <v>105</v>
      </c>
      <c r="D28" s="22" t="s">
        <v>133</v>
      </c>
      <c r="E28" s="22" t="s">
        <v>130</v>
      </c>
      <c r="F28" s="34" t="s">
        <v>134</v>
      </c>
      <c r="G28" s="3"/>
    </row>
    <row r="29" spans="1:7" x14ac:dyDescent="0.25">
      <c r="A29" s="22">
        <v>8</v>
      </c>
      <c r="B29" s="23" t="s">
        <v>137</v>
      </c>
      <c r="C29" s="22" t="s">
        <v>105</v>
      </c>
      <c r="D29" s="22" t="s">
        <v>116</v>
      </c>
      <c r="E29" s="22" t="s">
        <v>130</v>
      </c>
      <c r="F29" s="35" t="s">
        <v>138</v>
      </c>
      <c r="G29" s="3"/>
    </row>
    <row r="30" spans="1:7" x14ac:dyDescent="0.25">
      <c r="A30" s="22">
        <v>9</v>
      </c>
      <c r="B30" s="23" t="s">
        <v>139</v>
      </c>
      <c r="C30" s="22" t="s">
        <v>105</v>
      </c>
      <c r="D30" s="22"/>
      <c r="E30" s="22" t="s">
        <v>130</v>
      </c>
      <c r="F30" s="34" t="s">
        <v>140</v>
      </c>
      <c r="G30" s="3"/>
    </row>
    <row r="31" spans="1:7" x14ac:dyDescent="0.25">
      <c r="A31" s="22">
        <v>10</v>
      </c>
      <c r="B31" s="23" t="s">
        <v>141</v>
      </c>
      <c r="C31" s="22" t="s">
        <v>105</v>
      </c>
      <c r="D31" s="22" t="s">
        <v>142</v>
      </c>
      <c r="E31" s="22" t="s">
        <v>130</v>
      </c>
      <c r="F31" s="34" t="s">
        <v>143</v>
      </c>
      <c r="G31" s="3"/>
    </row>
    <row r="32" spans="1:7" x14ac:dyDescent="0.25">
      <c r="A32" s="22">
        <v>11</v>
      </c>
      <c r="B32" s="23" t="s">
        <v>147</v>
      </c>
      <c r="C32" s="22" t="s">
        <v>105</v>
      </c>
      <c r="D32" s="22"/>
      <c r="E32" s="22" t="s">
        <v>130</v>
      </c>
      <c r="F32" s="34" t="s">
        <v>148</v>
      </c>
      <c r="G32" s="3"/>
    </row>
    <row r="33" spans="1:7" x14ac:dyDescent="0.25">
      <c r="A33" s="37"/>
      <c r="B33" s="28" t="s">
        <v>214</v>
      </c>
      <c r="C33" s="37"/>
      <c r="D33" s="37"/>
      <c r="E33" s="37"/>
      <c r="F33" s="37"/>
      <c r="G33" s="37"/>
    </row>
    <row r="34" spans="1:7" x14ac:dyDescent="0.25">
      <c r="A34" s="3"/>
      <c r="B34" s="23"/>
      <c r="C34" s="3"/>
      <c r="D34" s="3"/>
      <c r="E34" s="3"/>
      <c r="F34" s="3"/>
      <c r="G34" s="3"/>
    </row>
    <row r="35" spans="1:7" x14ac:dyDescent="0.25">
      <c r="A35" s="37"/>
      <c r="B35" s="28" t="s">
        <v>215</v>
      </c>
      <c r="C35" s="37"/>
      <c r="D35" s="37"/>
      <c r="E35" s="37"/>
      <c r="F35" s="37"/>
      <c r="G35" s="3"/>
    </row>
    <row r="36" spans="1:7" x14ac:dyDescent="0.25">
      <c r="A36" s="3"/>
      <c r="B36" s="23"/>
      <c r="C36" s="3"/>
      <c r="D36" s="3"/>
      <c r="E36" s="3"/>
      <c r="F36" s="3"/>
      <c r="G36" s="3"/>
    </row>
    <row r="37" spans="1:7" x14ac:dyDescent="0.25">
      <c r="A37" s="37"/>
      <c r="B37" s="28" t="s">
        <v>216</v>
      </c>
      <c r="C37" s="37"/>
      <c r="D37" s="37"/>
      <c r="E37" s="37"/>
      <c r="F37" s="37"/>
      <c r="G37" s="3"/>
    </row>
    <row r="38" spans="1:7" x14ac:dyDescent="0.25">
      <c r="A38" s="3"/>
      <c r="B38" s="23"/>
      <c r="C38" s="3"/>
      <c r="D38" s="3"/>
      <c r="E38" s="3"/>
      <c r="F38" s="3"/>
      <c r="G38" s="3"/>
    </row>
    <row r="39" spans="1:7" x14ac:dyDescent="0.25">
      <c r="A39" s="37"/>
      <c r="B39" s="28" t="s">
        <v>217</v>
      </c>
      <c r="C39" s="37"/>
      <c r="D39" s="37"/>
      <c r="E39" s="37"/>
      <c r="F39" s="37"/>
      <c r="G39" s="3"/>
    </row>
    <row r="40" spans="1:7" x14ac:dyDescent="0.25">
      <c r="A40" s="3"/>
      <c r="B40" s="23"/>
      <c r="C40" s="3"/>
      <c r="D40" s="3"/>
      <c r="E40" s="3"/>
      <c r="F40" s="3"/>
      <c r="G40" s="3"/>
    </row>
    <row r="41" spans="1:7" x14ac:dyDescent="0.25">
      <c r="A41" s="37"/>
      <c r="B41" s="28" t="s">
        <v>218</v>
      </c>
      <c r="C41" s="37"/>
      <c r="D41" s="37"/>
      <c r="E41" s="37"/>
      <c r="F41" s="37"/>
      <c r="G41" s="37"/>
    </row>
    <row r="42" spans="1:7" x14ac:dyDescent="0.25">
      <c r="A42" s="3"/>
      <c r="B42" s="23"/>
      <c r="C42" s="3"/>
      <c r="D42" s="3"/>
      <c r="E42" s="3"/>
      <c r="F42" s="3"/>
      <c r="G42" s="3"/>
    </row>
    <row r="43" spans="1:7" x14ac:dyDescent="0.25">
      <c r="A43" s="37"/>
      <c r="B43" s="28" t="s">
        <v>219</v>
      </c>
      <c r="C43" s="37"/>
      <c r="D43" s="37"/>
      <c r="E43" s="37"/>
      <c r="F43" s="37"/>
      <c r="G43" s="37"/>
    </row>
    <row r="44" spans="1:7" x14ac:dyDescent="0.25">
      <c r="A44" s="3"/>
      <c r="B44" s="23"/>
      <c r="C44" s="3"/>
      <c r="D44" s="3"/>
      <c r="E44" s="3"/>
      <c r="F44" s="3"/>
      <c r="G44" s="3"/>
    </row>
    <row r="45" spans="1:7" x14ac:dyDescent="0.25">
      <c r="A45" s="37"/>
      <c r="B45" s="28" t="s">
        <v>220</v>
      </c>
      <c r="C45" s="37"/>
      <c r="D45" s="37"/>
      <c r="E45" s="37"/>
      <c r="F45" s="37"/>
      <c r="G45" s="37"/>
    </row>
    <row r="46" spans="1:7" x14ac:dyDescent="0.25">
      <c r="A46" s="3"/>
      <c r="B46" s="23"/>
      <c r="C46" s="3"/>
      <c r="D46" s="3"/>
      <c r="E46" s="3"/>
      <c r="F46" s="3"/>
      <c r="G46" s="3"/>
    </row>
    <row r="47" spans="1:7" x14ac:dyDescent="0.25">
      <c r="A47" s="37"/>
      <c r="B47" s="28" t="s">
        <v>221</v>
      </c>
      <c r="C47" s="37"/>
      <c r="D47" s="37"/>
      <c r="E47" s="37"/>
      <c r="F47" s="37"/>
      <c r="G47" s="37"/>
    </row>
    <row r="48" spans="1:7" x14ac:dyDescent="0.25">
      <c r="A48" s="3"/>
      <c r="B48" s="23"/>
      <c r="C48" s="3"/>
      <c r="D48" s="3"/>
      <c r="E48" s="3"/>
      <c r="F48" s="3"/>
      <c r="G48" s="3"/>
    </row>
    <row r="49" spans="1:7" x14ac:dyDescent="0.25">
      <c r="A49" s="37"/>
      <c r="B49" s="28" t="s">
        <v>222</v>
      </c>
      <c r="C49" s="37"/>
      <c r="D49" s="37"/>
      <c r="E49" s="37"/>
      <c r="F49" s="37"/>
      <c r="G49" s="37"/>
    </row>
    <row r="50" spans="1:7" x14ac:dyDescent="0.25">
      <c r="A50" s="3"/>
      <c r="B50" s="23"/>
      <c r="C50" s="3"/>
      <c r="D50" s="3"/>
      <c r="E50" s="3"/>
      <c r="F50" s="3"/>
      <c r="G50" s="3"/>
    </row>
    <row r="51" spans="1:7" x14ac:dyDescent="0.25">
      <c r="A51" s="37"/>
      <c r="B51" s="28" t="s">
        <v>223</v>
      </c>
      <c r="C51" s="37"/>
      <c r="D51" s="37"/>
      <c r="E51" s="37"/>
      <c r="F51" s="37"/>
      <c r="G51" s="37"/>
    </row>
    <row r="52" spans="1:7" x14ac:dyDescent="0.25">
      <c r="A52" s="3"/>
      <c r="B52" s="23"/>
      <c r="C52" s="3"/>
      <c r="D52" s="3"/>
      <c r="E52" s="3"/>
      <c r="F52" s="3"/>
      <c r="G52" s="3"/>
    </row>
    <row r="53" spans="1:7" x14ac:dyDescent="0.25">
      <c r="A53" s="37"/>
      <c r="B53" s="28" t="s">
        <v>224</v>
      </c>
      <c r="C53" s="37"/>
      <c r="D53" s="37"/>
      <c r="E53" s="37"/>
      <c r="F53" s="37"/>
      <c r="G53" s="37"/>
    </row>
    <row r="54" spans="1:7" x14ac:dyDescent="0.25">
      <c r="A54" s="3"/>
      <c r="B54" s="23"/>
      <c r="C54" s="3"/>
      <c r="D54" s="3"/>
      <c r="E54" s="3"/>
      <c r="F54" s="3"/>
      <c r="G54" s="3"/>
    </row>
    <row r="55" spans="1:7" x14ac:dyDescent="0.25">
      <c r="A55" s="37"/>
      <c r="B55" s="28" t="s">
        <v>225</v>
      </c>
      <c r="C55" s="37"/>
      <c r="D55" s="37"/>
      <c r="E55" s="37"/>
      <c r="F55" s="37"/>
      <c r="G55" s="37"/>
    </row>
    <row r="56" spans="1:7" x14ac:dyDescent="0.25">
      <c r="A56" s="3"/>
      <c r="B56" s="23"/>
      <c r="C56" s="3"/>
      <c r="D56" s="3"/>
      <c r="E56" s="3"/>
      <c r="F56" s="3"/>
      <c r="G56" s="3"/>
    </row>
    <row r="57" spans="1:7" x14ac:dyDescent="0.25">
      <c r="A57" s="37"/>
      <c r="B57" s="28" t="s">
        <v>226</v>
      </c>
      <c r="C57" s="37"/>
      <c r="D57" s="37"/>
      <c r="E57" s="37"/>
      <c r="F57" s="37"/>
      <c r="G57" s="37"/>
    </row>
    <row r="58" spans="1:7" x14ac:dyDescent="0.25">
      <c r="A58" s="3"/>
      <c r="B58" s="23"/>
      <c r="C58" s="3"/>
      <c r="D58" s="3"/>
      <c r="E58" s="3"/>
      <c r="F58" s="3"/>
      <c r="G58" s="3"/>
    </row>
    <row r="59" spans="1:7" x14ac:dyDescent="0.25">
      <c r="A59" s="37"/>
      <c r="B59" s="28" t="s">
        <v>227</v>
      </c>
      <c r="C59" s="37"/>
      <c r="D59" s="37"/>
      <c r="E59" s="37"/>
      <c r="F59" s="37"/>
      <c r="G59" s="37"/>
    </row>
    <row r="60" spans="1:7" x14ac:dyDescent="0.25">
      <c r="A60" s="3"/>
      <c r="B60" s="23"/>
      <c r="C60" s="3"/>
      <c r="D60" s="3"/>
      <c r="E60" s="3"/>
      <c r="F60" s="3"/>
      <c r="G60" s="3"/>
    </row>
  </sheetData>
  <hyperlinks>
    <hyperlink ref="F29" r:id="rId1"/>
    <hyperlink ref="F17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1"/>
  <sheetViews>
    <sheetView workbookViewId="0">
      <selection activeCell="D4" sqref="D4"/>
    </sheetView>
  </sheetViews>
  <sheetFormatPr defaultRowHeight="15.5" x14ac:dyDescent="0.35"/>
  <cols>
    <col min="1" max="1" width="5.25" style="2" bestFit="1" customWidth="1"/>
    <col min="2" max="2" width="46.5" style="2" bestFit="1" customWidth="1"/>
    <col min="3" max="3" width="31.08203125" style="2" customWidth="1"/>
    <col min="4" max="4" width="20.4140625" style="2" bestFit="1" customWidth="1"/>
    <col min="5" max="5" width="22" style="2" bestFit="1" customWidth="1"/>
    <col min="6" max="6" width="37.33203125" style="2" bestFit="1" customWidth="1"/>
    <col min="7" max="7" width="8.25" style="2" bestFit="1" customWidth="1"/>
    <col min="8" max="16384" width="8.6640625" style="2"/>
  </cols>
  <sheetData>
    <row r="1" spans="1:7" x14ac:dyDescent="0.35">
      <c r="A1" s="30" t="s">
        <v>68</v>
      </c>
      <c r="B1" s="30" t="s">
        <v>343</v>
      </c>
      <c r="C1" s="30" t="s">
        <v>344</v>
      </c>
      <c r="D1" s="30" t="s">
        <v>377</v>
      </c>
      <c r="E1" s="30" t="s">
        <v>72</v>
      </c>
      <c r="F1" s="32" t="s">
        <v>73</v>
      </c>
      <c r="G1" s="30" t="s">
        <v>213</v>
      </c>
    </row>
    <row r="2" spans="1:7" x14ac:dyDescent="0.35">
      <c r="A2" s="25"/>
      <c r="B2" s="29" t="s">
        <v>375</v>
      </c>
      <c r="C2" s="25" t="s">
        <v>376</v>
      </c>
      <c r="D2" s="25"/>
      <c r="E2" s="25"/>
      <c r="F2" s="33"/>
      <c r="G2" s="37"/>
    </row>
    <row r="3" spans="1:7" x14ac:dyDescent="0.25">
      <c r="A3" s="22">
        <v>1</v>
      </c>
      <c r="B3" s="23" t="s">
        <v>229</v>
      </c>
      <c r="C3" s="22"/>
      <c r="D3" s="22"/>
      <c r="E3" s="22"/>
      <c r="F3" s="34"/>
      <c r="G3" s="3"/>
    </row>
    <row r="4" spans="1:7" x14ac:dyDescent="0.25">
      <c r="A4" s="22">
        <v>2</v>
      </c>
      <c r="B4" s="23" t="s">
        <v>230</v>
      </c>
      <c r="C4" s="22"/>
      <c r="D4" s="22"/>
      <c r="E4" s="22"/>
      <c r="F4" s="34"/>
      <c r="G4" s="3"/>
    </row>
    <row r="5" spans="1:7" x14ac:dyDescent="0.25">
      <c r="A5" s="22">
        <v>3</v>
      </c>
      <c r="B5" s="23" t="s">
        <v>231</v>
      </c>
      <c r="C5" s="22"/>
      <c r="D5" s="22"/>
      <c r="E5" s="22"/>
      <c r="F5" s="34"/>
      <c r="G5" s="3"/>
    </row>
    <row r="6" spans="1:7" x14ac:dyDescent="0.25">
      <c r="A6" s="22">
        <v>4</v>
      </c>
      <c r="B6" s="23" t="s">
        <v>232</v>
      </c>
      <c r="C6" s="22"/>
      <c r="D6" s="22"/>
      <c r="E6" s="22"/>
      <c r="F6" s="34"/>
      <c r="G6" s="3"/>
    </row>
    <row r="7" spans="1:7" x14ac:dyDescent="0.25">
      <c r="A7" s="22">
        <v>5</v>
      </c>
      <c r="B7" s="23" t="s">
        <v>233</v>
      </c>
      <c r="C7" s="22"/>
      <c r="D7" s="22"/>
      <c r="E7" s="22"/>
      <c r="F7" s="34"/>
      <c r="G7" s="3"/>
    </row>
    <row r="8" spans="1:7" x14ac:dyDescent="0.25">
      <c r="A8" s="22">
        <v>6</v>
      </c>
      <c r="B8" s="23" t="s">
        <v>234</v>
      </c>
      <c r="C8" s="22"/>
      <c r="D8" s="22"/>
      <c r="E8" s="22"/>
      <c r="F8" s="34"/>
      <c r="G8" s="3"/>
    </row>
    <row r="9" spans="1:7" x14ac:dyDescent="0.25">
      <c r="A9" s="22">
        <v>7</v>
      </c>
      <c r="B9" s="23" t="s">
        <v>235</v>
      </c>
      <c r="C9" s="22"/>
      <c r="D9" s="22"/>
      <c r="E9" s="22"/>
      <c r="F9" s="34"/>
      <c r="G9" s="3"/>
    </row>
    <row r="10" spans="1:7" x14ac:dyDescent="0.25">
      <c r="A10" s="22">
        <v>8</v>
      </c>
      <c r="B10" s="23" t="s">
        <v>236</v>
      </c>
      <c r="C10" s="22"/>
      <c r="D10" s="22"/>
      <c r="E10" s="22"/>
      <c r="F10" s="34"/>
      <c r="G10" s="3"/>
    </row>
    <row r="11" spans="1:7" x14ac:dyDescent="0.25">
      <c r="A11" s="22">
        <v>9</v>
      </c>
      <c r="B11" s="23" t="s">
        <v>237</v>
      </c>
      <c r="C11" s="22"/>
      <c r="D11" s="22"/>
      <c r="E11" s="22"/>
      <c r="F11" s="34"/>
      <c r="G11" s="3"/>
    </row>
    <row r="12" spans="1:7" x14ac:dyDescent="0.25">
      <c r="A12" s="22">
        <v>10</v>
      </c>
      <c r="B12" s="23" t="s">
        <v>238</v>
      </c>
      <c r="C12" s="22"/>
      <c r="D12" s="22"/>
      <c r="E12" s="22"/>
      <c r="F12" s="34"/>
      <c r="G12" s="3"/>
    </row>
    <row r="13" spans="1:7" x14ac:dyDescent="0.25">
      <c r="A13" s="22">
        <v>11</v>
      </c>
      <c r="B13" s="23" t="s">
        <v>239</v>
      </c>
      <c r="C13" s="22"/>
      <c r="D13" s="22"/>
      <c r="E13" s="22"/>
      <c r="F13" s="34"/>
      <c r="G13" s="3"/>
    </row>
    <row r="14" spans="1:7" x14ac:dyDescent="0.25">
      <c r="A14" s="22">
        <v>12</v>
      </c>
      <c r="B14" s="23" t="s">
        <v>240</v>
      </c>
      <c r="C14" s="22"/>
      <c r="D14" s="22"/>
      <c r="E14" s="22"/>
      <c r="F14" s="34"/>
      <c r="G14" s="3"/>
    </row>
    <row r="15" spans="1:7" x14ac:dyDescent="0.25">
      <c r="A15" s="22">
        <v>13</v>
      </c>
      <c r="B15" s="23" t="s">
        <v>241</v>
      </c>
      <c r="C15" s="22"/>
      <c r="D15" s="22"/>
      <c r="E15" s="22"/>
      <c r="F15" s="34"/>
      <c r="G15" s="3"/>
    </row>
    <row r="16" spans="1:7" x14ac:dyDescent="0.25">
      <c r="A16" s="22">
        <v>14</v>
      </c>
      <c r="B16" s="23" t="s">
        <v>242</v>
      </c>
      <c r="C16" s="22"/>
      <c r="D16" s="22"/>
      <c r="E16" s="22"/>
      <c r="F16" s="34"/>
      <c r="G16" s="3"/>
    </row>
    <row r="17" spans="1:7" x14ac:dyDescent="0.25">
      <c r="A17" s="22">
        <v>15</v>
      </c>
      <c r="B17" s="23" t="s">
        <v>243</v>
      </c>
      <c r="C17" s="22"/>
      <c r="D17" s="22"/>
      <c r="E17" s="22"/>
      <c r="F17" s="35"/>
      <c r="G17" s="3"/>
    </row>
    <row r="18" spans="1:7" x14ac:dyDescent="0.25">
      <c r="A18" s="22">
        <v>16</v>
      </c>
      <c r="B18" s="23" t="s">
        <v>244</v>
      </c>
      <c r="C18" s="22"/>
      <c r="D18" s="22"/>
      <c r="E18" s="22"/>
      <c r="F18" s="34"/>
      <c r="G18" s="3"/>
    </row>
    <row r="19" spans="1:7" x14ac:dyDescent="0.25">
      <c r="A19" s="22">
        <v>17</v>
      </c>
      <c r="B19" s="23" t="s">
        <v>245</v>
      </c>
      <c r="C19" s="22"/>
      <c r="D19" s="22"/>
      <c r="E19" s="22"/>
      <c r="F19" s="34"/>
      <c r="G19" s="3"/>
    </row>
    <row r="20" spans="1:7" x14ac:dyDescent="0.25">
      <c r="A20" s="22">
        <v>18</v>
      </c>
      <c r="B20" s="23" t="s">
        <v>246</v>
      </c>
      <c r="C20" s="22"/>
      <c r="D20" s="22"/>
      <c r="E20" s="22"/>
      <c r="F20" s="34"/>
      <c r="G20" s="3"/>
    </row>
    <row r="21" spans="1:7" x14ac:dyDescent="0.25">
      <c r="A21" s="22">
        <v>19</v>
      </c>
      <c r="B21" s="23" t="s">
        <v>247</v>
      </c>
      <c r="C21" s="22"/>
      <c r="D21" s="22"/>
      <c r="E21" s="22"/>
      <c r="F21" s="34"/>
      <c r="G21" s="3"/>
    </row>
    <row r="22" spans="1:7" x14ac:dyDescent="0.25">
      <c r="A22" s="22">
        <v>20</v>
      </c>
      <c r="B22" s="23" t="s">
        <v>248</v>
      </c>
      <c r="C22" s="22"/>
      <c r="D22" s="22"/>
      <c r="E22" s="22"/>
      <c r="F22" s="34"/>
      <c r="G22" s="3"/>
    </row>
    <row r="23" spans="1:7" x14ac:dyDescent="0.25">
      <c r="A23" s="22">
        <v>21</v>
      </c>
      <c r="B23" s="23" t="s">
        <v>249</v>
      </c>
      <c r="C23" s="22"/>
      <c r="D23" s="22"/>
      <c r="E23" s="22"/>
      <c r="F23" s="34"/>
      <c r="G23" s="3"/>
    </row>
    <row r="24" spans="1:7" x14ac:dyDescent="0.25">
      <c r="A24" s="22">
        <v>22</v>
      </c>
      <c r="B24" s="23" t="s">
        <v>250</v>
      </c>
      <c r="C24" s="22"/>
      <c r="D24" s="22"/>
      <c r="E24" s="22"/>
      <c r="F24" s="34"/>
      <c r="G24" s="3"/>
    </row>
    <row r="25" spans="1:7" x14ac:dyDescent="0.25">
      <c r="A25" s="22">
        <v>23</v>
      </c>
      <c r="B25" s="23" t="s">
        <v>251</v>
      </c>
      <c r="C25" s="22"/>
      <c r="D25" s="22"/>
      <c r="E25" s="22"/>
      <c r="F25" s="34"/>
      <c r="G25" s="3"/>
    </row>
    <row r="26" spans="1:7" x14ac:dyDescent="0.25">
      <c r="A26" s="22">
        <v>24</v>
      </c>
      <c r="B26" s="23" t="s">
        <v>252</v>
      </c>
      <c r="C26" s="22"/>
      <c r="D26" s="22"/>
      <c r="E26" s="22"/>
      <c r="F26" s="34"/>
      <c r="G26" s="3"/>
    </row>
    <row r="27" spans="1:7" x14ac:dyDescent="0.25">
      <c r="A27" s="22">
        <v>25</v>
      </c>
      <c r="B27" s="23" t="s">
        <v>253</v>
      </c>
      <c r="C27" s="22"/>
      <c r="D27" s="22"/>
      <c r="E27" s="22"/>
      <c r="F27" s="34"/>
      <c r="G27" s="3"/>
    </row>
    <row r="28" spans="1:7" x14ac:dyDescent="0.25">
      <c r="A28" s="22">
        <v>26</v>
      </c>
      <c r="B28" s="23" t="s">
        <v>254</v>
      </c>
      <c r="C28" s="22"/>
      <c r="D28" s="22"/>
      <c r="E28" s="22"/>
      <c r="F28" s="34"/>
      <c r="G28" s="3"/>
    </row>
    <row r="29" spans="1:7" x14ac:dyDescent="0.25">
      <c r="A29" s="22">
        <v>27</v>
      </c>
      <c r="B29" s="23" t="s">
        <v>255</v>
      </c>
      <c r="C29" s="22"/>
      <c r="D29" s="22"/>
      <c r="E29" s="22"/>
      <c r="F29" s="35"/>
      <c r="G29" s="3"/>
    </row>
    <row r="30" spans="1:7" x14ac:dyDescent="0.25">
      <c r="A30" s="22">
        <v>28</v>
      </c>
      <c r="B30" s="23" t="s">
        <v>256</v>
      </c>
      <c r="C30" s="22"/>
      <c r="D30" s="22"/>
      <c r="E30" s="22"/>
      <c r="F30" s="34"/>
      <c r="G30" s="3"/>
    </row>
    <row r="31" spans="1:7" x14ac:dyDescent="0.25">
      <c r="A31" s="22">
        <v>29</v>
      </c>
      <c r="B31" s="23" t="s">
        <v>257</v>
      </c>
      <c r="C31" s="22"/>
      <c r="D31" s="22"/>
      <c r="E31" s="22"/>
      <c r="F31" s="34"/>
      <c r="G31" s="3"/>
    </row>
    <row r="32" spans="1:7" x14ac:dyDescent="0.25">
      <c r="A32" s="22">
        <v>30</v>
      </c>
      <c r="B32" s="23" t="s">
        <v>258</v>
      </c>
      <c r="C32" s="22"/>
      <c r="D32" s="22"/>
      <c r="E32" s="22"/>
      <c r="F32" s="34"/>
      <c r="G32" s="3"/>
    </row>
    <row r="33" spans="1:7" x14ac:dyDescent="0.25">
      <c r="A33" s="22">
        <v>31</v>
      </c>
      <c r="B33" s="23" t="s">
        <v>259</v>
      </c>
      <c r="C33" s="22"/>
      <c r="D33" s="22"/>
      <c r="E33" s="22"/>
      <c r="F33" s="34"/>
      <c r="G33" s="3"/>
    </row>
    <row r="34" spans="1:7" x14ac:dyDescent="0.25">
      <c r="A34" s="22">
        <v>32</v>
      </c>
      <c r="B34" s="23" t="s">
        <v>260</v>
      </c>
      <c r="C34" s="22"/>
      <c r="D34" s="22"/>
      <c r="E34" s="22"/>
      <c r="F34" s="34"/>
      <c r="G34" s="3"/>
    </row>
    <row r="35" spans="1:7" x14ac:dyDescent="0.25">
      <c r="A35" s="22">
        <v>33</v>
      </c>
      <c r="B35" s="23" t="s">
        <v>261</v>
      </c>
      <c r="C35" s="22"/>
      <c r="D35" s="22"/>
      <c r="E35" s="22"/>
      <c r="F35" s="34"/>
      <c r="G35" s="3"/>
    </row>
    <row r="36" spans="1:7" x14ac:dyDescent="0.25">
      <c r="A36" s="22">
        <v>34</v>
      </c>
      <c r="B36" s="23" t="s">
        <v>262</v>
      </c>
      <c r="C36" s="22"/>
      <c r="D36" s="22"/>
      <c r="E36" s="22"/>
      <c r="F36" s="34"/>
      <c r="G36" s="3"/>
    </row>
    <row r="37" spans="1:7" x14ac:dyDescent="0.25">
      <c r="A37" s="22">
        <v>35</v>
      </c>
      <c r="B37" s="23" t="s">
        <v>263</v>
      </c>
      <c r="C37" s="22"/>
      <c r="D37" s="22"/>
      <c r="E37" s="22"/>
      <c r="F37" s="34"/>
      <c r="G37" s="3"/>
    </row>
    <row r="38" spans="1:7" x14ac:dyDescent="0.25">
      <c r="A38" s="22">
        <v>36</v>
      </c>
      <c r="B38" s="23" t="s">
        <v>264</v>
      </c>
      <c r="C38" s="22"/>
      <c r="D38" s="22"/>
      <c r="E38" s="22"/>
      <c r="F38" s="34"/>
      <c r="G38" s="3"/>
    </row>
    <row r="39" spans="1:7" x14ac:dyDescent="0.25">
      <c r="A39" s="22">
        <v>37</v>
      </c>
      <c r="B39" s="23" t="s">
        <v>265</v>
      </c>
      <c r="C39" s="22"/>
      <c r="D39" s="22"/>
      <c r="E39" s="22"/>
      <c r="F39" s="34"/>
      <c r="G39" s="3"/>
    </row>
    <row r="40" spans="1:7" x14ac:dyDescent="0.25">
      <c r="A40" s="22">
        <v>38</v>
      </c>
      <c r="B40" s="23" t="s">
        <v>266</v>
      </c>
      <c r="C40" s="22"/>
      <c r="D40" s="22"/>
      <c r="E40" s="22"/>
      <c r="F40" s="34"/>
      <c r="G40" s="3"/>
    </row>
    <row r="41" spans="1:7" x14ac:dyDescent="0.25">
      <c r="A41" s="22">
        <v>39</v>
      </c>
      <c r="B41" s="23" t="s">
        <v>267</v>
      </c>
      <c r="C41" s="22"/>
      <c r="D41" s="22"/>
      <c r="E41" s="22"/>
      <c r="F41" s="34"/>
      <c r="G41" s="3"/>
    </row>
    <row r="42" spans="1:7" x14ac:dyDescent="0.25">
      <c r="A42" s="22">
        <v>40</v>
      </c>
      <c r="B42" s="23" t="s">
        <v>268</v>
      </c>
      <c r="C42" s="22"/>
      <c r="D42" s="22"/>
      <c r="E42" s="22"/>
      <c r="F42" s="34"/>
      <c r="G42" s="3"/>
    </row>
    <row r="43" spans="1:7" x14ac:dyDescent="0.25">
      <c r="A43" s="22">
        <v>41</v>
      </c>
      <c r="B43" s="23" t="s">
        <v>269</v>
      </c>
      <c r="C43" s="22"/>
      <c r="D43" s="22"/>
      <c r="E43" s="22"/>
      <c r="F43" s="34"/>
      <c r="G43" s="3"/>
    </row>
    <row r="44" spans="1:7" x14ac:dyDescent="0.25">
      <c r="A44" s="22">
        <v>42</v>
      </c>
      <c r="B44" s="23" t="s">
        <v>270</v>
      </c>
      <c r="C44" s="22"/>
      <c r="D44" s="22"/>
      <c r="E44" s="22"/>
      <c r="F44" s="34"/>
      <c r="G44" s="3"/>
    </row>
    <row r="45" spans="1:7" x14ac:dyDescent="0.25">
      <c r="A45" s="22">
        <v>43</v>
      </c>
      <c r="B45" s="23" t="s">
        <v>271</v>
      </c>
      <c r="C45" s="22"/>
      <c r="D45" s="22"/>
      <c r="E45" s="22"/>
      <c r="F45" s="34"/>
      <c r="G45" s="3"/>
    </row>
    <row r="46" spans="1:7" x14ac:dyDescent="0.25">
      <c r="A46" s="22">
        <v>44</v>
      </c>
      <c r="B46" s="23" t="s">
        <v>272</v>
      </c>
      <c r="C46" s="22"/>
      <c r="D46" s="22"/>
      <c r="E46" s="22"/>
      <c r="F46" s="34"/>
      <c r="G46" s="3"/>
    </row>
    <row r="47" spans="1:7" x14ac:dyDescent="0.25">
      <c r="A47" s="22">
        <v>45</v>
      </c>
      <c r="B47" s="23" t="s">
        <v>273</v>
      </c>
      <c r="C47" s="22"/>
      <c r="D47" s="22"/>
      <c r="E47" s="22"/>
      <c r="F47" s="34"/>
      <c r="G47" s="3"/>
    </row>
    <row r="48" spans="1:7" x14ac:dyDescent="0.25">
      <c r="A48" s="22">
        <v>46</v>
      </c>
      <c r="B48" s="23" t="s">
        <v>274</v>
      </c>
      <c r="C48" s="22"/>
      <c r="D48" s="22"/>
      <c r="E48" s="22"/>
      <c r="F48" s="34"/>
      <c r="G48" s="3"/>
    </row>
    <row r="49" spans="1:7" x14ac:dyDescent="0.25">
      <c r="A49" s="22">
        <v>47</v>
      </c>
      <c r="B49" s="23" t="s">
        <v>275</v>
      </c>
      <c r="C49" s="22"/>
      <c r="D49" s="22"/>
      <c r="E49" s="22"/>
      <c r="F49" s="34"/>
      <c r="G49" s="3"/>
    </row>
    <row r="50" spans="1:7" x14ac:dyDescent="0.25">
      <c r="A50" s="22">
        <v>48</v>
      </c>
      <c r="B50" s="23" t="s">
        <v>276</v>
      </c>
      <c r="C50" s="22"/>
      <c r="D50" s="22"/>
      <c r="E50" s="22"/>
      <c r="F50" s="34"/>
      <c r="G50" s="3"/>
    </row>
    <row r="51" spans="1:7" x14ac:dyDescent="0.25">
      <c r="A51" s="22">
        <v>49</v>
      </c>
      <c r="B51" s="23" t="s">
        <v>277</v>
      </c>
      <c r="C51" s="22"/>
      <c r="D51" s="22"/>
      <c r="E51" s="22"/>
      <c r="F51" s="34"/>
      <c r="G51" s="3"/>
    </row>
    <row r="52" spans="1:7" x14ac:dyDescent="0.25">
      <c r="A52" s="22">
        <v>50</v>
      </c>
      <c r="B52" s="23" t="s">
        <v>278</v>
      </c>
      <c r="C52" s="22"/>
      <c r="D52" s="22"/>
      <c r="E52" s="22"/>
      <c r="F52" s="34"/>
      <c r="G52" s="3"/>
    </row>
    <row r="53" spans="1:7" x14ac:dyDescent="0.25">
      <c r="A53" s="22">
        <v>51</v>
      </c>
      <c r="B53" s="23" t="s">
        <v>279</v>
      </c>
      <c r="C53" s="22"/>
      <c r="D53" s="22"/>
      <c r="E53" s="22"/>
      <c r="F53" s="34"/>
      <c r="G53" s="3"/>
    </row>
    <row r="54" spans="1:7" x14ac:dyDescent="0.25">
      <c r="A54" s="22">
        <v>52</v>
      </c>
      <c r="B54" s="23" t="s">
        <v>280</v>
      </c>
      <c r="C54" s="22"/>
      <c r="D54" s="22"/>
      <c r="E54" s="22"/>
      <c r="F54" s="34"/>
      <c r="G54" s="3"/>
    </row>
    <row r="55" spans="1:7" x14ac:dyDescent="0.25">
      <c r="A55" s="22">
        <v>53</v>
      </c>
      <c r="B55" s="23" t="s">
        <v>281</v>
      </c>
      <c r="C55" s="22"/>
      <c r="D55" s="22"/>
      <c r="E55" s="22"/>
      <c r="F55" s="34"/>
      <c r="G55" s="3"/>
    </row>
    <row r="56" spans="1:7" x14ac:dyDescent="0.25">
      <c r="A56" s="22">
        <v>54</v>
      </c>
      <c r="B56" s="23" t="s">
        <v>282</v>
      </c>
      <c r="C56" s="22"/>
      <c r="D56" s="22"/>
      <c r="E56" s="22"/>
      <c r="F56" s="34"/>
      <c r="G56" s="3"/>
    </row>
    <row r="57" spans="1:7" x14ac:dyDescent="0.25">
      <c r="A57" s="22">
        <v>55</v>
      </c>
      <c r="B57" s="23" t="s">
        <v>283</v>
      </c>
      <c r="C57" s="22"/>
      <c r="D57" s="22"/>
      <c r="E57" s="22"/>
      <c r="F57" s="34"/>
      <c r="G57" s="3"/>
    </row>
    <row r="58" spans="1:7" x14ac:dyDescent="0.25">
      <c r="A58" s="22">
        <v>56</v>
      </c>
      <c r="B58" s="23" t="s">
        <v>284</v>
      </c>
      <c r="C58" s="22"/>
      <c r="D58" s="22"/>
      <c r="E58" s="22"/>
      <c r="F58" s="34"/>
      <c r="G58" s="3"/>
    </row>
    <row r="59" spans="1:7" x14ac:dyDescent="0.25">
      <c r="A59" s="22">
        <v>57</v>
      </c>
      <c r="B59" s="23" t="s">
        <v>285</v>
      </c>
      <c r="C59" s="22"/>
      <c r="D59" s="22"/>
      <c r="E59" s="22"/>
      <c r="F59" s="34"/>
      <c r="G59" s="3"/>
    </row>
    <row r="60" spans="1:7" x14ac:dyDescent="0.25">
      <c r="A60" s="22">
        <v>58</v>
      </c>
      <c r="B60" s="23" t="s">
        <v>286</v>
      </c>
      <c r="C60" s="22"/>
      <c r="D60" s="22"/>
      <c r="E60" s="22"/>
      <c r="F60" s="34"/>
      <c r="G60" s="3"/>
    </row>
    <row r="61" spans="1:7" x14ac:dyDescent="0.25">
      <c r="A61" s="22">
        <v>59</v>
      </c>
      <c r="B61" s="23" t="s">
        <v>287</v>
      </c>
      <c r="C61" s="22"/>
      <c r="D61" s="22"/>
      <c r="E61" s="22"/>
      <c r="F61" s="34"/>
      <c r="G61" s="3"/>
    </row>
    <row r="62" spans="1:7" x14ac:dyDescent="0.25">
      <c r="A62" s="22">
        <v>60</v>
      </c>
      <c r="B62" s="23" t="s">
        <v>288</v>
      </c>
      <c r="C62" s="22"/>
      <c r="D62" s="22"/>
      <c r="E62" s="22"/>
      <c r="F62" s="34"/>
      <c r="G62" s="3"/>
    </row>
    <row r="63" spans="1:7" x14ac:dyDescent="0.25">
      <c r="A63" s="22">
        <v>61</v>
      </c>
      <c r="B63" s="23" t="s">
        <v>289</v>
      </c>
      <c r="C63" s="22"/>
      <c r="D63" s="22"/>
      <c r="E63" s="22"/>
      <c r="F63" s="34"/>
      <c r="G63" s="3"/>
    </row>
    <row r="64" spans="1:7" x14ac:dyDescent="0.25">
      <c r="A64" s="22">
        <v>62</v>
      </c>
      <c r="B64" s="23" t="s">
        <v>290</v>
      </c>
      <c r="C64" s="22"/>
      <c r="D64" s="22"/>
      <c r="E64" s="22"/>
      <c r="F64" s="34"/>
      <c r="G64" s="3"/>
    </row>
    <row r="65" spans="1:7" x14ac:dyDescent="0.25">
      <c r="A65" s="22">
        <v>63</v>
      </c>
      <c r="B65" s="23" t="s">
        <v>291</v>
      </c>
      <c r="C65" s="22"/>
      <c r="D65" s="22"/>
      <c r="E65" s="22"/>
      <c r="F65" s="34"/>
      <c r="G65" s="3"/>
    </row>
    <row r="66" spans="1:7" x14ac:dyDescent="0.25">
      <c r="A66" s="22">
        <v>64</v>
      </c>
      <c r="B66" s="23" t="s">
        <v>292</v>
      </c>
      <c r="C66" s="22"/>
      <c r="D66" s="22"/>
      <c r="E66" s="22"/>
      <c r="F66" s="34"/>
      <c r="G66" s="3"/>
    </row>
    <row r="67" spans="1:7" x14ac:dyDescent="0.25">
      <c r="A67" s="22">
        <v>65</v>
      </c>
      <c r="B67" s="23" t="s">
        <v>293</v>
      </c>
      <c r="C67" s="22"/>
      <c r="D67" s="22"/>
      <c r="E67" s="22"/>
      <c r="F67" s="34"/>
      <c r="G67" s="3"/>
    </row>
    <row r="68" spans="1:7" x14ac:dyDescent="0.25">
      <c r="A68" s="22">
        <v>66</v>
      </c>
      <c r="B68" s="23" t="s">
        <v>294</v>
      </c>
      <c r="C68" s="22"/>
      <c r="D68" s="22"/>
      <c r="E68" s="22"/>
      <c r="F68" s="34"/>
      <c r="G68" s="3"/>
    </row>
    <row r="69" spans="1:7" x14ac:dyDescent="0.25">
      <c r="A69" s="22">
        <v>67</v>
      </c>
      <c r="B69" s="23" t="s">
        <v>295</v>
      </c>
      <c r="C69" s="22"/>
      <c r="D69" s="22"/>
      <c r="E69" s="22"/>
      <c r="F69" s="34"/>
      <c r="G69" s="3"/>
    </row>
    <row r="70" spans="1:7" x14ac:dyDescent="0.25">
      <c r="A70" s="22">
        <v>68</v>
      </c>
      <c r="B70" s="23" t="s">
        <v>296</v>
      </c>
      <c r="C70" s="22"/>
      <c r="D70" s="22"/>
      <c r="E70" s="22"/>
      <c r="F70" s="34"/>
      <c r="G70" s="3"/>
    </row>
    <row r="71" spans="1:7" x14ac:dyDescent="0.25">
      <c r="A71" s="22">
        <v>69</v>
      </c>
      <c r="B71" s="23" t="s">
        <v>297</v>
      </c>
      <c r="C71" s="22"/>
      <c r="D71" s="22"/>
      <c r="E71" s="22"/>
      <c r="F71" s="34"/>
      <c r="G71" s="3"/>
    </row>
    <row r="72" spans="1:7" x14ac:dyDescent="0.25">
      <c r="A72" s="22">
        <v>70</v>
      </c>
      <c r="B72" s="23" t="s">
        <v>298</v>
      </c>
      <c r="C72" s="22"/>
      <c r="D72" s="22"/>
      <c r="E72" s="22"/>
      <c r="F72" s="34"/>
      <c r="G72" s="3"/>
    </row>
    <row r="73" spans="1:7" x14ac:dyDescent="0.25">
      <c r="A73" s="22">
        <v>71</v>
      </c>
      <c r="B73" s="23" t="s">
        <v>299</v>
      </c>
      <c r="C73" s="22"/>
      <c r="D73" s="22"/>
      <c r="E73" s="22"/>
      <c r="F73" s="34"/>
      <c r="G73" s="3"/>
    </row>
    <row r="74" spans="1:7" x14ac:dyDescent="0.25">
      <c r="A74" s="22">
        <v>72</v>
      </c>
      <c r="B74" s="23" t="s">
        <v>300</v>
      </c>
      <c r="C74" s="22"/>
      <c r="D74" s="22"/>
      <c r="E74" s="22"/>
      <c r="F74" s="34"/>
      <c r="G74" s="3"/>
    </row>
    <row r="75" spans="1:7" x14ac:dyDescent="0.25">
      <c r="A75" s="22">
        <v>73</v>
      </c>
      <c r="B75" s="23" t="s">
        <v>301</v>
      </c>
      <c r="C75" s="22"/>
      <c r="D75" s="22"/>
      <c r="E75" s="22"/>
      <c r="F75" s="34"/>
      <c r="G75" s="3"/>
    </row>
    <row r="76" spans="1:7" x14ac:dyDescent="0.25">
      <c r="A76" s="22">
        <v>74</v>
      </c>
      <c r="B76" s="23" t="s">
        <v>302</v>
      </c>
      <c r="C76" s="22"/>
      <c r="D76" s="22"/>
      <c r="E76" s="22"/>
      <c r="F76" s="34"/>
      <c r="G76" s="3"/>
    </row>
    <row r="77" spans="1:7" x14ac:dyDescent="0.25">
      <c r="A77" s="22">
        <v>75</v>
      </c>
      <c r="B77" s="23" t="s">
        <v>303</v>
      </c>
      <c r="C77" s="22"/>
      <c r="D77" s="22"/>
      <c r="E77" s="22"/>
      <c r="F77" s="34"/>
      <c r="G77" s="3"/>
    </row>
    <row r="78" spans="1:7" x14ac:dyDescent="0.25">
      <c r="A78" s="22">
        <v>76</v>
      </c>
      <c r="B78" s="23" t="s">
        <v>304</v>
      </c>
      <c r="C78" s="22"/>
      <c r="D78" s="22"/>
      <c r="E78" s="22"/>
      <c r="F78" s="34"/>
      <c r="G78" s="3"/>
    </row>
    <row r="79" spans="1:7" x14ac:dyDescent="0.25">
      <c r="A79" s="22">
        <v>77</v>
      </c>
      <c r="B79" s="23" t="s">
        <v>305</v>
      </c>
      <c r="C79" s="22"/>
      <c r="D79" s="22"/>
      <c r="E79" s="22"/>
      <c r="F79" s="34"/>
      <c r="G79" s="3"/>
    </row>
    <row r="80" spans="1:7" x14ac:dyDescent="0.25">
      <c r="A80" s="22">
        <v>78</v>
      </c>
      <c r="B80" s="23" t="s">
        <v>306</v>
      </c>
      <c r="C80" s="22"/>
      <c r="D80" s="22"/>
      <c r="E80" s="22"/>
      <c r="F80" s="34"/>
      <c r="G80" s="3"/>
    </row>
    <row r="81" spans="1:7" x14ac:dyDescent="0.25">
      <c r="A81" s="22">
        <v>79</v>
      </c>
      <c r="B81" s="23" t="s">
        <v>307</v>
      </c>
      <c r="C81" s="22"/>
      <c r="D81" s="22"/>
      <c r="E81" s="22"/>
      <c r="F81" s="34"/>
      <c r="G81" s="3"/>
    </row>
    <row r="82" spans="1:7" x14ac:dyDescent="0.25">
      <c r="A82" s="22">
        <v>80</v>
      </c>
      <c r="B82" s="23" t="s">
        <v>308</v>
      </c>
      <c r="C82" s="22"/>
      <c r="D82" s="22"/>
      <c r="E82" s="22"/>
      <c r="F82" s="34"/>
      <c r="G82" s="3"/>
    </row>
    <row r="83" spans="1:7" x14ac:dyDescent="0.25">
      <c r="A83" s="22">
        <v>81</v>
      </c>
      <c r="B83" s="23" t="s">
        <v>309</v>
      </c>
      <c r="C83" s="22"/>
      <c r="D83" s="22"/>
      <c r="E83" s="22"/>
      <c r="F83" s="34"/>
      <c r="G83" s="3"/>
    </row>
    <row r="84" spans="1:7" x14ac:dyDescent="0.25">
      <c r="A84" s="22">
        <v>82</v>
      </c>
      <c r="B84" s="23" t="s">
        <v>310</v>
      </c>
      <c r="C84" s="22"/>
      <c r="D84" s="22"/>
      <c r="E84" s="22"/>
      <c r="F84" s="34"/>
      <c r="G84" s="3"/>
    </row>
    <row r="85" spans="1:7" x14ac:dyDescent="0.25">
      <c r="A85" s="22">
        <v>83</v>
      </c>
      <c r="B85" s="23" t="s">
        <v>311</v>
      </c>
      <c r="C85" s="22"/>
      <c r="D85" s="22"/>
      <c r="E85" s="22"/>
      <c r="F85" s="34"/>
      <c r="G85" s="3"/>
    </row>
    <row r="86" spans="1:7" x14ac:dyDescent="0.25">
      <c r="A86" s="22">
        <v>84</v>
      </c>
      <c r="B86" s="23" t="s">
        <v>312</v>
      </c>
      <c r="C86" s="22"/>
      <c r="D86" s="22"/>
      <c r="E86" s="22"/>
      <c r="F86" s="34"/>
      <c r="G86" s="3"/>
    </row>
    <row r="87" spans="1:7" x14ac:dyDescent="0.25">
      <c r="A87" s="22">
        <v>85</v>
      </c>
      <c r="B87" s="23" t="s">
        <v>313</v>
      </c>
      <c r="C87" s="22"/>
      <c r="D87" s="22"/>
      <c r="E87" s="22"/>
      <c r="F87" s="34"/>
      <c r="G87" s="3"/>
    </row>
    <row r="88" spans="1:7" x14ac:dyDescent="0.25">
      <c r="A88" s="22">
        <v>86</v>
      </c>
      <c r="B88" s="23" t="s">
        <v>314</v>
      </c>
      <c r="C88" s="22"/>
      <c r="D88" s="22"/>
      <c r="E88" s="22"/>
      <c r="F88" s="34"/>
      <c r="G88" s="3"/>
    </row>
    <row r="89" spans="1:7" x14ac:dyDescent="0.25">
      <c r="A89" s="22">
        <v>87</v>
      </c>
      <c r="B89" s="23" t="s">
        <v>315</v>
      </c>
      <c r="C89" s="22"/>
      <c r="D89" s="22"/>
      <c r="E89" s="22"/>
      <c r="F89" s="34"/>
      <c r="G89" s="3"/>
    </row>
    <row r="90" spans="1:7" x14ac:dyDescent="0.25">
      <c r="A90" s="22">
        <v>88</v>
      </c>
      <c r="B90" s="23" t="s">
        <v>316</v>
      </c>
      <c r="C90" s="22"/>
      <c r="D90" s="22"/>
      <c r="E90" s="22"/>
      <c r="F90" s="34"/>
      <c r="G90" s="3"/>
    </row>
    <row r="91" spans="1:7" x14ac:dyDescent="0.25">
      <c r="A91" s="22">
        <v>89</v>
      </c>
      <c r="B91" s="23" t="s">
        <v>317</v>
      </c>
      <c r="C91" s="22"/>
      <c r="D91" s="22"/>
      <c r="E91" s="22"/>
      <c r="F91" s="34"/>
      <c r="G91" s="3"/>
    </row>
    <row r="92" spans="1:7" x14ac:dyDescent="0.25">
      <c r="A92" s="22">
        <v>90</v>
      </c>
      <c r="B92" s="23" t="s">
        <v>318</v>
      </c>
      <c r="C92" s="22"/>
      <c r="D92" s="22"/>
      <c r="E92" s="22"/>
      <c r="F92" s="34"/>
      <c r="G92" s="3"/>
    </row>
    <row r="93" spans="1:7" x14ac:dyDescent="0.25">
      <c r="A93" s="22">
        <v>91</v>
      </c>
      <c r="B93" s="23" t="s">
        <v>319</v>
      </c>
      <c r="C93" s="22"/>
      <c r="D93" s="22"/>
      <c r="E93" s="22"/>
      <c r="F93" s="34"/>
      <c r="G93" s="3"/>
    </row>
    <row r="94" spans="1:7" x14ac:dyDescent="0.25">
      <c r="A94" s="22">
        <v>92</v>
      </c>
      <c r="B94" s="23" t="s">
        <v>320</v>
      </c>
      <c r="C94" s="22"/>
      <c r="D94" s="22"/>
      <c r="E94" s="22"/>
      <c r="F94" s="34"/>
      <c r="G94" s="3"/>
    </row>
    <row r="95" spans="1:7" x14ac:dyDescent="0.25">
      <c r="A95" s="22">
        <v>93</v>
      </c>
      <c r="B95" s="23" t="s">
        <v>321</v>
      </c>
      <c r="C95" s="22"/>
      <c r="D95" s="22"/>
      <c r="E95" s="22"/>
      <c r="F95" s="34"/>
      <c r="G95" s="3"/>
    </row>
    <row r="96" spans="1:7" x14ac:dyDescent="0.25">
      <c r="A96" s="22">
        <v>94</v>
      </c>
      <c r="B96" s="23" t="s">
        <v>322</v>
      </c>
      <c r="C96" s="22"/>
      <c r="D96" s="22"/>
      <c r="E96" s="22"/>
      <c r="F96" s="34"/>
      <c r="G96" s="3"/>
    </row>
    <row r="97" spans="1:7" x14ac:dyDescent="0.25">
      <c r="A97" s="22">
        <v>95</v>
      </c>
      <c r="B97" s="23" t="s">
        <v>323</v>
      </c>
      <c r="C97" s="22"/>
      <c r="D97" s="22"/>
      <c r="E97" s="22"/>
      <c r="F97" s="34"/>
      <c r="G97" s="3"/>
    </row>
    <row r="98" spans="1:7" x14ac:dyDescent="0.25">
      <c r="A98" s="22">
        <v>96</v>
      </c>
      <c r="B98" s="23" t="s">
        <v>324</v>
      </c>
      <c r="C98" s="22"/>
      <c r="D98" s="22"/>
      <c r="E98" s="22"/>
      <c r="F98" s="34"/>
      <c r="G98" s="3"/>
    </row>
    <row r="99" spans="1:7" x14ac:dyDescent="0.25">
      <c r="A99" s="22">
        <v>97</v>
      </c>
      <c r="B99" s="23" t="s">
        <v>325</v>
      </c>
      <c r="C99" s="22"/>
      <c r="D99" s="22"/>
      <c r="E99" s="22"/>
      <c r="F99" s="34"/>
      <c r="G99" s="3"/>
    </row>
    <row r="100" spans="1:7" x14ac:dyDescent="0.25">
      <c r="A100" s="22">
        <v>98</v>
      </c>
      <c r="B100" s="23" t="s">
        <v>326</v>
      </c>
      <c r="C100" s="22"/>
      <c r="D100" s="22"/>
      <c r="E100" s="22"/>
      <c r="F100" s="34"/>
      <c r="G100" s="3"/>
    </row>
    <row r="101" spans="1:7" x14ac:dyDescent="0.25">
      <c r="A101" s="22">
        <v>99</v>
      </c>
      <c r="B101" s="23" t="s">
        <v>327</v>
      </c>
      <c r="C101" s="22"/>
      <c r="D101" s="22"/>
      <c r="E101" s="22"/>
      <c r="F101" s="34"/>
      <c r="G101" s="3"/>
    </row>
    <row r="102" spans="1:7" x14ac:dyDescent="0.25">
      <c r="A102" s="22">
        <v>100</v>
      </c>
      <c r="B102" s="23" t="s">
        <v>328</v>
      </c>
      <c r="C102" s="22"/>
      <c r="D102" s="22"/>
      <c r="E102" s="22"/>
      <c r="F102" s="34"/>
      <c r="G102" s="3"/>
    </row>
    <row r="103" spans="1:7" x14ac:dyDescent="0.25">
      <c r="A103" s="22">
        <v>101</v>
      </c>
      <c r="B103" s="23" t="s">
        <v>329</v>
      </c>
      <c r="C103" s="22"/>
      <c r="D103" s="22"/>
      <c r="E103" s="22"/>
      <c r="F103" s="34"/>
      <c r="G103" s="3"/>
    </row>
    <row r="104" spans="1:7" x14ac:dyDescent="0.25">
      <c r="A104" s="22">
        <v>102</v>
      </c>
      <c r="B104" s="23" t="s">
        <v>330</v>
      </c>
      <c r="C104" s="22"/>
      <c r="D104" s="22"/>
      <c r="E104" s="22"/>
      <c r="F104" s="34"/>
      <c r="G104" s="3"/>
    </row>
    <row r="105" spans="1:7" x14ac:dyDescent="0.25">
      <c r="A105" s="22">
        <v>103</v>
      </c>
      <c r="B105" s="23" t="s">
        <v>331</v>
      </c>
      <c r="C105" s="22"/>
      <c r="D105" s="22"/>
      <c r="E105" s="22"/>
      <c r="F105" s="34"/>
      <c r="G105" s="3"/>
    </row>
    <row r="106" spans="1:7" x14ac:dyDescent="0.25">
      <c r="A106" s="22">
        <v>104</v>
      </c>
      <c r="B106" s="23" t="s">
        <v>332</v>
      </c>
      <c r="C106" s="22"/>
      <c r="D106" s="22"/>
      <c r="E106" s="22"/>
      <c r="F106" s="34"/>
      <c r="G106" s="3"/>
    </row>
    <row r="107" spans="1:7" x14ac:dyDescent="0.25">
      <c r="A107" s="22">
        <v>105</v>
      </c>
      <c r="B107" s="23" t="s">
        <v>333</v>
      </c>
      <c r="C107" s="22"/>
      <c r="D107" s="22"/>
      <c r="E107" s="22"/>
      <c r="F107" s="34"/>
      <c r="G107" s="3"/>
    </row>
    <row r="108" spans="1:7" x14ac:dyDescent="0.25">
      <c r="A108" s="22">
        <v>106</v>
      </c>
      <c r="B108" s="23" t="s">
        <v>334</v>
      </c>
      <c r="C108" s="22"/>
      <c r="D108" s="22"/>
      <c r="E108" s="22"/>
      <c r="F108" s="34"/>
      <c r="G108" s="3"/>
    </row>
    <row r="109" spans="1:7" x14ac:dyDescent="0.25">
      <c r="A109" s="22">
        <v>107</v>
      </c>
      <c r="B109" s="23" t="s">
        <v>335</v>
      </c>
      <c r="C109" s="22"/>
      <c r="D109" s="22"/>
      <c r="E109" s="22"/>
      <c r="F109" s="34"/>
      <c r="G109" s="3"/>
    </row>
    <row r="110" spans="1:7" x14ac:dyDescent="0.25">
      <c r="A110" s="22">
        <v>108</v>
      </c>
      <c r="B110" s="23" t="s">
        <v>336</v>
      </c>
      <c r="C110" s="22"/>
      <c r="D110" s="22"/>
      <c r="E110" s="22"/>
      <c r="F110" s="34"/>
      <c r="G110" s="3"/>
    </row>
    <row r="111" spans="1:7" x14ac:dyDescent="0.25">
      <c r="A111" s="22">
        <v>109</v>
      </c>
      <c r="B111" s="23" t="s">
        <v>337</v>
      </c>
      <c r="C111" s="22"/>
      <c r="D111" s="22"/>
      <c r="E111" s="22"/>
      <c r="F111" s="34"/>
      <c r="G111" s="3"/>
    </row>
    <row r="112" spans="1:7" x14ac:dyDescent="0.25">
      <c r="A112" s="22">
        <v>110</v>
      </c>
      <c r="B112" s="23" t="s">
        <v>338</v>
      </c>
      <c r="C112" s="22"/>
      <c r="D112" s="22"/>
      <c r="E112" s="22"/>
      <c r="F112" s="34"/>
      <c r="G112" s="3"/>
    </row>
    <row r="113" spans="1:10" x14ac:dyDescent="0.25">
      <c r="A113" s="22">
        <v>111</v>
      </c>
      <c r="B113" s="23" t="s">
        <v>339</v>
      </c>
      <c r="C113" s="22"/>
      <c r="D113" s="22"/>
      <c r="E113" s="22"/>
      <c r="F113" s="34"/>
      <c r="G113" s="3"/>
    </row>
    <row r="114" spans="1:10" x14ac:dyDescent="0.25">
      <c r="A114" s="39">
        <v>112</v>
      </c>
      <c r="B114" s="40" t="s">
        <v>340</v>
      </c>
      <c r="C114" s="39"/>
      <c r="D114" s="39"/>
      <c r="E114" s="39"/>
      <c r="F114" s="41"/>
      <c r="G114" s="42"/>
    </row>
    <row r="115" spans="1:10" x14ac:dyDescent="0.25">
      <c r="A115" s="22">
        <v>113</v>
      </c>
      <c r="B115" s="23" t="s">
        <v>341</v>
      </c>
      <c r="C115" s="22"/>
      <c r="D115" s="22"/>
      <c r="E115" s="22"/>
      <c r="F115" s="24"/>
      <c r="G115" s="3"/>
      <c r="H115" s="3"/>
      <c r="I115" s="3"/>
      <c r="J115" s="3"/>
    </row>
    <row r="116" spans="1:10" x14ac:dyDescent="0.25">
      <c r="A116" s="22">
        <v>114</v>
      </c>
      <c r="B116" s="23" t="s">
        <v>342</v>
      </c>
      <c r="C116" s="22"/>
      <c r="D116" s="22"/>
      <c r="E116" s="22"/>
      <c r="F116" s="24"/>
      <c r="G116" s="3"/>
      <c r="H116" s="3"/>
      <c r="I116" s="3"/>
      <c r="J116" s="3"/>
    </row>
    <row r="117" spans="1:10" x14ac:dyDescent="0.35">
      <c r="A117" s="25"/>
      <c r="B117" s="29" t="s">
        <v>228</v>
      </c>
      <c r="C117" s="25"/>
      <c r="D117" s="25"/>
      <c r="E117" s="25"/>
      <c r="F117" s="25"/>
      <c r="G117" s="37"/>
      <c r="H117" s="3"/>
      <c r="I117" s="3"/>
      <c r="J117" s="3"/>
    </row>
    <row r="118" spans="1:10" x14ac:dyDescent="0.25">
      <c r="A118" s="22">
        <v>1</v>
      </c>
      <c r="B118" s="23" t="s">
        <v>345</v>
      </c>
      <c r="C118" s="3"/>
      <c r="D118" s="3"/>
      <c r="E118" s="3"/>
      <c r="F118" s="3"/>
      <c r="G118" s="3"/>
      <c r="H118" s="3"/>
      <c r="I118" s="3"/>
      <c r="J118" s="3"/>
    </row>
    <row r="119" spans="1:10" x14ac:dyDescent="0.25">
      <c r="A119" s="22">
        <v>2</v>
      </c>
      <c r="B119" s="23" t="s">
        <v>346</v>
      </c>
      <c r="C119" s="3"/>
      <c r="D119" s="3"/>
      <c r="E119" s="3"/>
      <c r="F119" s="3"/>
      <c r="G119" s="3"/>
      <c r="H119" s="3"/>
      <c r="I119" s="3"/>
      <c r="J119" s="3"/>
    </row>
    <row r="120" spans="1:10" x14ac:dyDescent="0.25">
      <c r="A120" s="22">
        <v>3</v>
      </c>
      <c r="B120" s="23" t="s">
        <v>347</v>
      </c>
      <c r="C120" s="3"/>
      <c r="D120" s="3"/>
      <c r="E120" s="3"/>
      <c r="F120" s="3"/>
      <c r="G120" s="3"/>
      <c r="H120" s="3"/>
      <c r="I120" s="3"/>
      <c r="J120" s="3"/>
    </row>
    <row r="121" spans="1:10" x14ac:dyDescent="0.25">
      <c r="A121" s="22">
        <v>4</v>
      </c>
      <c r="B121" s="23" t="s">
        <v>348</v>
      </c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22">
        <v>5</v>
      </c>
      <c r="B122" s="23" t="s">
        <v>349</v>
      </c>
      <c r="C122" s="3"/>
      <c r="D122" s="3"/>
      <c r="E122" s="3"/>
      <c r="F122" s="3"/>
      <c r="G122" s="3"/>
      <c r="H122" s="3"/>
      <c r="I122" s="3"/>
      <c r="J122" s="3"/>
    </row>
    <row r="123" spans="1:10" x14ac:dyDescent="0.25">
      <c r="A123" s="22">
        <v>6</v>
      </c>
      <c r="B123" s="23" t="s">
        <v>350</v>
      </c>
      <c r="C123" s="3"/>
      <c r="D123" s="3"/>
      <c r="E123" s="3"/>
      <c r="F123" s="3"/>
      <c r="G123" s="3"/>
      <c r="H123" s="3"/>
      <c r="I123" s="3"/>
      <c r="J123" s="3"/>
    </row>
    <row r="124" spans="1:10" x14ac:dyDescent="0.25">
      <c r="A124" s="22">
        <v>7</v>
      </c>
      <c r="B124" s="23" t="s">
        <v>351</v>
      </c>
      <c r="C124" s="3"/>
      <c r="D124" s="3"/>
      <c r="E124" s="3"/>
      <c r="F124" s="3"/>
      <c r="G124" s="3"/>
      <c r="H124" s="3"/>
      <c r="I124" s="3"/>
      <c r="J124" s="3"/>
    </row>
    <row r="125" spans="1:10" x14ac:dyDescent="0.25">
      <c r="A125" s="22">
        <v>8</v>
      </c>
      <c r="B125" s="23" t="s">
        <v>352</v>
      </c>
      <c r="C125" s="3"/>
      <c r="D125" s="3"/>
      <c r="E125" s="3"/>
      <c r="F125" s="3"/>
      <c r="G125" s="3"/>
      <c r="H125" s="3"/>
      <c r="I125" s="3"/>
      <c r="J125" s="3"/>
    </row>
    <row r="126" spans="1:10" x14ac:dyDescent="0.25">
      <c r="A126" s="22">
        <v>9</v>
      </c>
      <c r="B126" s="23" t="s">
        <v>353</v>
      </c>
      <c r="C126" s="3"/>
      <c r="D126" s="3"/>
      <c r="E126" s="3"/>
      <c r="F126" s="3"/>
      <c r="G126" s="3"/>
      <c r="H126" s="3"/>
      <c r="I126" s="3"/>
      <c r="J126" s="3"/>
    </row>
    <row r="127" spans="1:10" x14ac:dyDescent="0.25">
      <c r="A127" s="22">
        <v>10</v>
      </c>
      <c r="B127" s="23" t="s">
        <v>354</v>
      </c>
      <c r="C127" s="3"/>
      <c r="D127" s="3"/>
      <c r="E127" s="3"/>
      <c r="F127" s="3"/>
      <c r="G127" s="3"/>
      <c r="H127" s="3"/>
      <c r="I127" s="3"/>
      <c r="J127" s="3"/>
    </row>
    <row r="128" spans="1:10" x14ac:dyDescent="0.25">
      <c r="A128" s="22">
        <v>11</v>
      </c>
      <c r="B128" s="23" t="s">
        <v>355</v>
      </c>
      <c r="C128" s="3"/>
      <c r="D128" s="3"/>
      <c r="E128" s="3"/>
      <c r="F128" s="3"/>
      <c r="G128" s="3"/>
      <c r="H128" s="3"/>
      <c r="I128" s="3"/>
      <c r="J128" s="3"/>
    </row>
    <row r="129" spans="1:10" x14ac:dyDescent="0.25">
      <c r="A129" s="22">
        <v>12</v>
      </c>
      <c r="B129" s="23" t="s">
        <v>356</v>
      </c>
      <c r="C129" s="3"/>
      <c r="D129" s="3"/>
      <c r="E129" s="3"/>
      <c r="F129" s="3"/>
      <c r="G129" s="3"/>
      <c r="H129" s="3"/>
      <c r="I129" s="3"/>
      <c r="J129" s="3"/>
    </row>
    <row r="130" spans="1:10" x14ac:dyDescent="0.25">
      <c r="A130" s="22">
        <v>13</v>
      </c>
      <c r="B130" s="23" t="s">
        <v>357</v>
      </c>
      <c r="C130" s="3"/>
      <c r="D130" s="3"/>
      <c r="E130" s="3"/>
      <c r="F130" s="3"/>
      <c r="G130" s="3"/>
      <c r="H130" s="3"/>
      <c r="I130" s="3"/>
      <c r="J130" s="3"/>
    </row>
    <row r="131" spans="1:10" x14ac:dyDescent="0.25">
      <c r="A131" s="22">
        <v>14</v>
      </c>
      <c r="B131" s="23" t="s">
        <v>358</v>
      </c>
      <c r="C131" s="3"/>
      <c r="D131" s="3"/>
      <c r="E131" s="3"/>
      <c r="F131" s="3"/>
      <c r="G131" s="3"/>
      <c r="H131" s="3"/>
      <c r="I131" s="3"/>
      <c r="J131" s="3"/>
    </row>
    <row r="132" spans="1:10" x14ac:dyDescent="0.25">
      <c r="A132" s="22">
        <v>15</v>
      </c>
      <c r="B132" s="23" t="s">
        <v>359</v>
      </c>
      <c r="C132" s="3"/>
      <c r="D132" s="3"/>
      <c r="E132" s="3"/>
      <c r="F132" s="3"/>
      <c r="G132" s="3"/>
      <c r="H132" s="3"/>
      <c r="I132" s="3"/>
      <c r="J132" s="3"/>
    </row>
    <row r="133" spans="1:10" x14ac:dyDescent="0.25">
      <c r="A133" s="22">
        <v>16</v>
      </c>
      <c r="B133" s="23" t="s">
        <v>360</v>
      </c>
      <c r="C133" s="3"/>
      <c r="D133" s="3"/>
      <c r="E133" s="3"/>
      <c r="F133" s="3"/>
      <c r="G133" s="3"/>
      <c r="H133" s="3"/>
      <c r="I133" s="3"/>
      <c r="J133" s="3"/>
    </row>
    <row r="134" spans="1:10" x14ac:dyDescent="0.25">
      <c r="A134" s="22">
        <v>17</v>
      </c>
      <c r="B134" s="23" t="s">
        <v>361</v>
      </c>
      <c r="C134" s="3"/>
      <c r="D134" s="3"/>
      <c r="E134" s="3"/>
      <c r="F134" s="3"/>
      <c r="G134" s="3"/>
      <c r="H134" s="3"/>
      <c r="I134" s="3"/>
      <c r="J134" s="3"/>
    </row>
    <row r="135" spans="1:10" x14ac:dyDescent="0.25">
      <c r="A135" s="22">
        <v>18</v>
      </c>
      <c r="B135" s="23" t="s">
        <v>362</v>
      </c>
      <c r="C135" s="3"/>
      <c r="D135" s="3"/>
      <c r="E135" s="3"/>
      <c r="F135" s="3"/>
      <c r="G135" s="3"/>
      <c r="H135" s="3"/>
      <c r="I135" s="3"/>
      <c r="J135" s="3"/>
    </row>
    <row r="136" spans="1:10" x14ac:dyDescent="0.25">
      <c r="A136" s="22">
        <v>19</v>
      </c>
      <c r="B136" s="23" t="s">
        <v>363</v>
      </c>
      <c r="C136" s="3"/>
      <c r="D136" s="3"/>
      <c r="E136" s="3"/>
      <c r="F136" s="3"/>
      <c r="G136" s="3"/>
      <c r="H136" s="3"/>
      <c r="I136" s="3"/>
      <c r="J136" s="3"/>
    </row>
    <row r="137" spans="1:10" x14ac:dyDescent="0.25">
      <c r="A137" s="22">
        <v>20</v>
      </c>
      <c r="B137" s="23" t="s">
        <v>364</v>
      </c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s="22">
        <v>21</v>
      </c>
      <c r="B138" s="23" t="s">
        <v>365</v>
      </c>
      <c r="C138" s="3"/>
      <c r="D138" s="3"/>
      <c r="E138" s="3"/>
      <c r="F138" s="3"/>
      <c r="G138" s="3"/>
      <c r="H138" s="3"/>
      <c r="I138" s="3"/>
      <c r="J138" s="3"/>
    </row>
    <row r="139" spans="1:10" x14ac:dyDescent="0.25">
      <c r="A139" s="22">
        <v>22</v>
      </c>
      <c r="B139" s="23" t="s">
        <v>366</v>
      </c>
      <c r="C139" s="3"/>
      <c r="D139" s="3"/>
      <c r="E139" s="3"/>
      <c r="F139" s="3"/>
      <c r="G139" s="3"/>
      <c r="H139" s="3"/>
      <c r="I139" s="3"/>
      <c r="J139" s="3"/>
    </row>
    <row r="140" spans="1:10" x14ac:dyDescent="0.25">
      <c r="A140" s="22">
        <v>23</v>
      </c>
      <c r="B140" s="23" t="s">
        <v>367</v>
      </c>
      <c r="C140" s="3"/>
      <c r="D140" s="3"/>
      <c r="E140" s="3"/>
      <c r="F140" s="3"/>
      <c r="G140" s="3"/>
      <c r="H140" s="3"/>
      <c r="I140" s="3"/>
      <c r="J140" s="3"/>
    </row>
    <row r="141" spans="1:10" x14ac:dyDescent="0.25">
      <c r="A141" s="22">
        <v>24</v>
      </c>
      <c r="B141" s="23" t="s">
        <v>368</v>
      </c>
      <c r="C141" s="3"/>
      <c r="D141" s="3"/>
      <c r="E141" s="3"/>
      <c r="F141" s="3"/>
      <c r="G141" s="3"/>
      <c r="H141" s="3"/>
      <c r="I141" s="3"/>
      <c r="J141" s="3"/>
    </row>
    <row r="142" spans="1:10" x14ac:dyDescent="0.25">
      <c r="A142" s="22">
        <v>25</v>
      </c>
      <c r="B142" s="23" t="s">
        <v>369</v>
      </c>
      <c r="C142" s="3"/>
      <c r="D142" s="3"/>
      <c r="E142" s="3"/>
      <c r="F142" s="3"/>
      <c r="G142" s="3"/>
      <c r="H142" s="3"/>
      <c r="I142" s="3"/>
      <c r="J142" s="3"/>
    </row>
    <row r="143" spans="1:10" x14ac:dyDescent="0.25">
      <c r="A143" s="22">
        <v>26</v>
      </c>
      <c r="B143" s="23" t="s">
        <v>370</v>
      </c>
      <c r="C143" s="3"/>
      <c r="D143" s="3"/>
      <c r="E143" s="3"/>
      <c r="F143" s="3"/>
      <c r="G143" s="3"/>
      <c r="H143" s="3"/>
      <c r="I143" s="3"/>
      <c r="J143" s="3"/>
    </row>
    <row r="144" spans="1:10" x14ac:dyDescent="0.25">
      <c r="A144" s="22">
        <v>27</v>
      </c>
      <c r="B144" s="23" t="s">
        <v>371</v>
      </c>
      <c r="C144" s="3"/>
      <c r="D144" s="3"/>
      <c r="E144" s="3"/>
      <c r="F144" s="3"/>
      <c r="G144" s="3"/>
      <c r="H144" s="3"/>
      <c r="I144" s="3"/>
      <c r="J144" s="3"/>
    </row>
    <row r="145" spans="1:15" x14ac:dyDescent="0.25">
      <c r="A145" s="22">
        <v>28</v>
      </c>
      <c r="B145" s="23" t="s">
        <v>372</v>
      </c>
      <c r="C145" s="3"/>
      <c r="D145" s="3"/>
      <c r="E145" s="3"/>
      <c r="F145" s="3"/>
      <c r="G145" s="3"/>
      <c r="H145" s="3"/>
      <c r="I145" s="3"/>
      <c r="J145" s="3"/>
    </row>
    <row r="146" spans="1:15" x14ac:dyDescent="0.25">
      <c r="A146" s="22">
        <v>29</v>
      </c>
      <c r="B146" s="23" t="s">
        <v>373</v>
      </c>
      <c r="C146" s="3"/>
      <c r="D146" s="3"/>
      <c r="E146" s="3"/>
      <c r="F146" s="3"/>
      <c r="G146" s="3"/>
      <c r="H146" s="3"/>
      <c r="I146" s="3"/>
      <c r="J146" s="3"/>
    </row>
    <row r="147" spans="1:15" x14ac:dyDescent="0.25">
      <c r="A147" s="22">
        <v>30</v>
      </c>
      <c r="B147" s="23" t="s">
        <v>374</v>
      </c>
      <c r="C147" s="3"/>
      <c r="D147" s="3"/>
      <c r="E147" s="3"/>
      <c r="F147" s="3"/>
      <c r="G147" s="42"/>
      <c r="H147" s="42"/>
      <c r="I147" s="42"/>
      <c r="J147" s="42"/>
    </row>
    <row r="148" spans="1:15" x14ac:dyDescent="0.25">
      <c r="A148" s="38"/>
      <c r="B148" s="43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</row>
    <row r="149" spans="1:15" x14ac:dyDescent="0.25">
      <c r="A149" s="38"/>
      <c r="B149" s="43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</row>
    <row r="150" spans="1:15" x14ac:dyDescent="0.25">
      <c r="A150" s="38"/>
      <c r="B150" s="43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</row>
    <row r="151" spans="1:15" x14ac:dyDescent="0.25">
      <c r="A151" s="38"/>
      <c r="B151" s="43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</row>
    <row r="152" spans="1:15" x14ac:dyDescent="0.25">
      <c r="A152" s="38"/>
      <c r="B152" s="43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</row>
    <row r="153" spans="1:15" x14ac:dyDescent="0.25">
      <c r="A153" s="38"/>
      <c r="B153" s="43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</row>
    <row r="154" spans="1:15" x14ac:dyDescent="0.25">
      <c r="A154" s="38"/>
      <c r="B154" s="43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</row>
    <row r="155" spans="1:15" x14ac:dyDescent="0.25">
      <c r="A155" s="38"/>
      <c r="B155" s="43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</row>
    <row r="156" spans="1:15" x14ac:dyDescent="0.25">
      <c r="A156" s="38"/>
      <c r="B156" s="43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</row>
    <row r="157" spans="1:15" x14ac:dyDescent="0.25">
      <c r="A157" s="38"/>
      <c r="B157" s="43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</row>
    <row r="158" spans="1:15" x14ac:dyDescent="0.25">
      <c r="A158" s="38"/>
      <c r="B158" s="43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</row>
    <row r="159" spans="1:15" x14ac:dyDescent="0.25">
      <c r="A159" s="38"/>
      <c r="B159" s="43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</row>
    <row r="160" spans="1:15" x14ac:dyDescent="0.25">
      <c r="A160" s="38"/>
      <c r="B160" s="43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</row>
    <row r="161" spans="1:15" x14ac:dyDescent="0.25">
      <c r="A161" s="38"/>
      <c r="B161" s="43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</row>
    <row r="162" spans="1:15" x14ac:dyDescent="0.25">
      <c r="A162" s="38"/>
      <c r="B162" s="43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</row>
    <row r="163" spans="1:15" x14ac:dyDescent="0.25">
      <c r="A163" s="38"/>
      <c r="B163" s="43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</row>
    <row r="164" spans="1:15" x14ac:dyDescent="0.25">
      <c r="A164" s="38"/>
      <c r="B164" s="43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</row>
    <row r="165" spans="1:15" x14ac:dyDescent="0.25">
      <c r="A165" s="38"/>
      <c r="B165" s="43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</row>
    <row r="166" spans="1:15" x14ac:dyDescent="0.25">
      <c r="A166" s="38"/>
      <c r="B166" s="43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</row>
    <row r="167" spans="1:15" x14ac:dyDescent="0.25">
      <c r="A167" s="38"/>
      <c r="B167" s="43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</row>
    <row r="168" spans="1:15" x14ac:dyDescent="0.25">
      <c r="A168" s="38"/>
      <c r="B168" s="43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</row>
    <row r="169" spans="1:15" x14ac:dyDescent="0.25">
      <c r="A169" s="38"/>
      <c r="B169" s="43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</row>
    <row r="170" spans="1:15" x14ac:dyDescent="0.25">
      <c r="A170" s="38"/>
      <c r="B170" s="43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</row>
    <row r="171" spans="1:15" x14ac:dyDescent="0.25">
      <c r="A171" s="38"/>
      <c r="B171" s="43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</row>
    <row r="172" spans="1:15" x14ac:dyDescent="0.25">
      <c r="A172" s="38"/>
      <c r="B172" s="43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</row>
    <row r="173" spans="1:15" x14ac:dyDescent="0.25">
      <c r="A173" s="38"/>
      <c r="B173" s="43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</row>
    <row r="174" spans="1:15" x14ac:dyDescent="0.25">
      <c r="A174" s="38"/>
      <c r="B174" s="43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</row>
    <row r="175" spans="1:15" x14ac:dyDescent="0.25">
      <c r="A175" s="38"/>
      <c r="B175" s="43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</row>
    <row r="176" spans="1:15" x14ac:dyDescent="0.25">
      <c r="A176" s="38"/>
      <c r="B176" s="43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</row>
    <row r="177" spans="1:15" x14ac:dyDescent="0.25">
      <c r="A177" s="38"/>
      <c r="B177" s="43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</row>
    <row r="178" spans="1:15" x14ac:dyDescent="0.3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</row>
    <row r="179" spans="1:15" x14ac:dyDescent="0.3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</row>
    <row r="180" spans="1:15" x14ac:dyDescent="0.3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</row>
    <row r="181" spans="1:15" x14ac:dyDescent="0.3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</row>
    <row r="182" spans="1:15" x14ac:dyDescent="0.3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</row>
    <row r="183" spans="1:15" x14ac:dyDescent="0.3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</row>
    <row r="184" spans="1:15" x14ac:dyDescent="0.3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</row>
    <row r="185" spans="1:15" x14ac:dyDescent="0.3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</row>
    <row r="186" spans="1:15" x14ac:dyDescent="0.3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</row>
    <row r="187" spans="1:15" x14ac:dyDescent="0.3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</row>
    <row r="188" spans="1:15" x14ac:dyDescent="0.3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</row>
    <row r="189" spans="1:15" x14ac:dyDescent="0.3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</row>
    <row r="190" spans="1:15" x14ac:dyDescent="0.35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</row>
    <row r="191" spans="1:15" x14ac:dyDescent="0.35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7" sqref="E7"/>
    </sheetView>
  </sheetViews>
  <sheetFormatPr defaultRowHeight="15.5" x14ac:dyDescent="0.35"/>
  <cols>
    <col min="1" max="16384" width="8.6640625" style="2"/>
  </cols>
  <sheetData>
    <row r="1" spans="1:1" x14ac:dyDescent="0.35">
      <c r="A1" s="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1" sqref="A1:XFD1048576"/>
    </sheetView>
  </sheetViews>
  <sheetFormatPr defaultRowHeight="15.5" x14ac:dyDescent="0.35"/>
  <cols>
    <col min="1" max="16384" width="8.6640625" style="2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.5" x14ac:dyDescent="0.35"/>
  <cols>
    <col min="1" max="16384" width="8.6640625" style="2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56" sqref="G56"/>
    </sheetView>
  </sheetViews>
  <sheetFormatPr defaultRowHeight="15.5" x14ac:dyDescent="0.35"/>
  <cols>
    <col min="1" max="16384" width="8.6640625" style="2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5" x14ac:dyDescent="0.35"/>
  <cols>
    <col min="8" max="8" width="11" customWidth="1"/>
    <col min="10" max="10" width="11.33203125" customWidth="1"/>
    <col min="14" max="15" width="14.33203125" customWidth="1"/>
  </cols>
  <sheetData>
    <row r="1" spans="1:20" ht="108.5" x14ac:dyDescent="0.35">
      <c r="A1" t="s">
        <v>12</v>
      </c>
    </row>
    <row r="4" spans="1:20" x14ac:dyDescent="0.35">
      <c r="I4" t="s">
        <v>10</v>
      </c>
      <c r="J4" s="1">
        <f ca="1">DATE((YEAR(TODAY())-1),1,1)</f>
        <v>45292</v>
      </c>
    </row>
    <row r="5" spans="1:20" x14ac:dyDescent="0.35">
      <c r="I5" t="s">
        <v>11</v>
      </c>
      <c r="J5" s="1"/>
    </row>
    <row r="7" spans="1:20" x14ac:dyDescent="0.35">
      <c r="I7" t="s">
        <v>7</v>
      </c>
      <c r="J7" t="e">
        <f>'Feature Board'!#REF!</f>
        <v>#REF!</v>
      </c>
    </row>
    <row r="8" spans="1:20" x14ac:dyDescent="0.35">
      <c r="I8" t="s">
        <v>6</v>
      </c>
      <c r="J8" s="1" t="e">
        <f>'Feature Board'!#REF!</f>
        <v>#REF!</v>
      </c>
      <c r="N8">
        <f ca="1">COUNT(typesUnsorted)</f>
        <v>1</v>
      </c>
    </row>
    <row r="9" spans="1:20" x14ac:dyDescent="0.35">
      <c r="I9" t="s">
        <v>0</v>
      </c>
      <c r="J9" t="e">
        <f>'Feature Board'!#REF!</f>
        <v>#REF!</v>
      </c>
    </row>
    <row r="10" spans="1:20" x14ac:dyDescent="0.35">
      <c r="I10" t="s">
        <v>1</v>
      </c>
      <c r="J10" t="e">
        <f>'Feature Board'!#REF!</f>
        <v>#REF!</v>
      </c>
    </row>
    <row r="12" spans="1:20" x14ac:dyDescent="0.35">
      <c r="N12" t="e">
        <f ca="1">OFFSET($N$16,,,$N$13)</f>
        <v>#VALUE!</v>
      </c>
      <c r="O12" t="e">
        <f ca="1">OFFSET($O$16,,,$O$13)</f>
        <v>#VALUE!</v>
      </c>
    </row>
    <row r="13" spans="1:20" x14ac:dyDescent="0.35">
      <c r="N13">
        <f>COUNTA(N16:N45)-COUNTIF(N16:N45,NA())</f>
        <v>3</v>
      </c>
      <c r="O13">
        <f>COUNTA(O16:O45)-COUNTIF(O16:O45,NA())</f>
        <v>3</v>
      </c>
      <c r="S13" t="s">
        <v>16</v>
      </c>
      <c r="T13" t="s">
        <v>16</v>
      </c>
    </row>
    <row r="14" spans="1:20" ht="31" x14ac:dyDescent="0.3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35">
      <c r="N15" t="s">
        <v>5</v>
      </c>
      <c r="O15" t="s">
        <v>5</v>
      </c>
    </row>
    <row r="16" spans="1:20" x14ac:dyDescent="0.35">
      <c r="G16">
        <v>1</v>
      </c>
      <c r="H16" s="1" t="e">
        <f t="shared" ref="H16:H47" si="0">keydate-days+G16</f>
        <v>#REF!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Type 2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35">
      <c r="G17">
        <v>2</v>
      </c>
      <c r="H17" s="1" t="e">
        <f t="shared" si="0"/>
        <v>#REF!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 t="str">
        <f t="array" ref="N17">INDEX(Issues[TYPE],MATCH(0,COUNTIF(N$15:N16, Issues[TYPE]),0))</f>
        <v>Bug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ht="77.5" x14ac:dyDescent="0.35">
      <c r="G18">
        <v>3</v>
      </c>
      <c r="H18" s="1" t="e">
        <f t="shared" si="0"/>
        <v>#REF!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>
        <f t="array" ref="N18">INDEX(Issues[TYPE],MATCH(0,COUNTIF(N$15:N17, Issues[TYPE]),0))</f>
        <v>0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Bug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 x14ac:dyDescent="0.35">
      <c r="G19">
        <v>4</v>
      </c>
      <c r="H19" s="1" t="e">
        <f t="shared" si="0"/>
        <v>#REF!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e">
        <f t="array" ref="N19">INDEX(Issues[TYPE],MATCH(0,COUNTIF(N$15:N18, Issues[TYPE]),0))</f>
        <v>#N/A</v>
      </c>
      <c r="O19" t="e">
        <f t="array" ref="O19">INDEX(Issues[PRIORITY],MATCH(0,COUNTIF(O$15:O18,Issues[PRIORITY]),0))</f>
        <v>#N/A</v>
      </c>
      <c r="S19" t="str">
        <f t="array" aca="1" ref="S19" ca="1">INDEX(typesUnsorted, MATCH(SMALL(COUNTIF(typesUnsorted, "&lt;"&amp;typesUnsorted), ROW(4:4)), COUNTIF(typesUnsorted, "&lt;"&amp;typesUnsorted), 0))</f>
        <v>Type 2</v>
      </c>
      <c r="T19" t="str">
        <f t="array" aca="1" ref="T19" ca="1">INDEX(prioritiesUnsorted, MATCH(SMALL(COUNTIF(prioritiesUnsorted, "&lt;"&amp;prioritiesUnsorted), ROW(4:4)), COUNTIF(prioritiesUnsorted, "&lt;"&amp;prioritiesUnsorted), 0))</f>
        <v>Medium</v>
      </c>
    </row>
    <row r="20" spans="7:20" ht="93" x14ac:dyDescent="0.35">
      <c r="G20">
        <v>5</v>
      </c>
      <c r="H20" s="1" t="e">
        <f t="shared" si="0"/>
        <v>#REF!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e">
        <f t="array" ref="N20">INDEX(Issues[TYPE],MATCH(0,COUNTIF(N$15:N19, Issues[TYPE]),0))</f>
        <v>#N/A</v>
      </c>
      <c r="O20" t="e">
        <f t="array" ref="O20">INDEX(Issues[PRIORITY],MATCH(0,COUNTIF(O$15:O19,Issues[PRIORITY]),0))</f>
        <v>#N/A</v>
      </c>
      <c r="S20" t="e">
        <f t="array" aca="1" ref="S20" ca="1">INDEX(typesUnsorted, MATCH(SMALL(COUNTIF(typesUnsorted, "&lt;"&amp;typesUnsorted), ROW(5:5)), COUNTIF(typesUnsorted, "&lt;"&amp;typesUnsorted), 0))</f>
        <v>#NUM!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 ht="31" x14ac:dyDescent="0.35">
      <c r="G21">
        <v>6</v>
      </c>
      <c r="H21" s="1" t="e">
        <f t="shared" si="0"/>
        <v>#REF!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e">
        <f t="array" ref="N21">INDEX(Issues[TYPE],MATCH(0,COUNTIF(N$15:N20, Issues[TYPE]),0))</f>
        <v>#N/A</v>
      </c>
      <c r="O21" t="e">
        <f t="array" ref="O21">INDEX(Issues[PRIORITY],MATCH(0,COUNTIF(O$15:O20,Issues[PRIORITY]),0))</f>
        <v>#N/A</v>
      </c>
      <c r="S21" t="e">
        <f t="array" aca="1" ref="S21" ca="1">INDEX(typesUnsorted, MATCH(SMALL(COUNTIF(typesUnsorted, "&lt;"&amp;typesUnsorted), ROW(6:6)), COUNTIF(typesUnsorted, "&lt;"&amp;typesUnsorted), 0))</f>
        <v>#NUM!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ht="139.5" x14ac:dyDescent="0.35">
      <c r="G22">
        <v>7</v>
      </c>
      <c r="H22" s="1" t="e">
        <f t="shared" si="0"/>
        <v>#REF!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e">
        <f t="array" ref="N22">INDEX(Issues[TYPE],MATCH(0,COUNTIF(N$15:N21, Issues[TYPE]),0))</f>
        <v>#N/A</v>
      </c>
      <c r="O22" t="e">
        <f t="array" ref="O22">INDEX(Issues[PRIORITY],MATCH(0,COUNTIF(O$15:O21,Issues[PRIORITY]),0))</f>
        <v>#N/A</v>
      </c>
      <c r="S22" t="e">
        <f t="array" aca="1" ref="S22" ca="1">INDEX(typesUnsorted, MATCH(SMALL(COUNTIF(typesUnsorted, "&lt;"&amp;typesUnsorted), ROW(7:7)), COUNTIF(typesUnsorted, "&lt;"&amp;typesUnsorted), 0))</f>
        <v>#NUM!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ht="62" x14ac:dyDescent="0.35">
      <c r="G23">
        <v>8</v>
      </c>
      <c r="H23" s="1" t="e">
        <f t="shared" si="0"/>
        <v>#REF!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e">
        <f t="array" aca="1" ref="S23" ca="1">INDEX(typesUnsorted, MATCH(SMALL(COUNTIF(typesUnsorted, "&lt;"&amp;typesUnsorted), ROW(8:8)), COUNTIF(typesUnsorted, "&lt;"&amp;typesUnsorted), 0))</f>
        <v>#NUM!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35">
      <c r="G24">
        <v>9</v>
      </c>
      <c r="H24" s="1" t="e">
        <f t="shared" si="0"/>
        <v>#REF!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35">
      <c r="G25">
        <v>10</v>
      </c>
      <c r="H25" s="1" t="e">
        <f t="shared" si="0"/>
        <v>#REF!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35">
      <c r="G26">
        <v>11</v>
      </c>
      <c r="H26" s="1" t="e">
        <f t="shared" si="0"/>
        <v>#REF!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35">
      <c r="G27">
        <v>12</v>
      </c>
      <c r="H27" s="1" t="e">
        <f t="shared" si="0"/>
        <v>#REF!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35">
      <c r="G28">
        <v>13</v>
      </c>
      <c r="H28" s="1" t="e">
        <f t="shared" si="0"/>
        <v>#REF!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35">
      <c r="G29">
        <v>14</v>
      </c>
      <c r="H29" s="1" t="e">
        <f t="shared" si="0"/>
        <v>#REF!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35">
      <c r="G30">
        <v>15</v>
      </c>
      <c r="H30" s="1" t="e">
        <f t="shared" si="0"/>
        <v>#REF!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35">
      <c r="G31">
        <v>16</v>
      </c>
      <c r="H31" s="1" t="e">
        <f t="shared" si="0"/>
        <v>#REF!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35">
      <c r="G32">
        <v>17</v>
      </c>
      <c r="H32" s="1" t="e">
        <f t="shared" si="0"/>
        <v>#REF!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35">
      <c r="G33">
        <v>18</v>
      </c>
      <c r="H33" s="1" t="e">
        <f t="shared" si="0"/>
        <v>#REF!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35">
      <c r="G34">
        <v>19</v>
      </c>
      <c r="H34" s="1" t="e">
        <f t="shared" si="0"/>
        <v>#REF!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35">
      <c r="G35">
        <v>20</v>
      </c>
      <c r="H35" s="1" t="e">
        <f t="shared" si="0"/>
        <v>#REF!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35">
      <c r="G36">
        <v>21</v>
      </c>
      <c r="H36" s="1" t="e">
        <f t="shared" si="0"/>
        <v>#REF!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35">
      <c r="G37">
        <v>22</v>
      </c>
      <c r="H37" s="1" t="e">
        <f t="shared" si="0"/>
        <v>#REF!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35">
      <c r="G38">
        <v>23</v>
      </c>
      <c r="H38" s="1" t="e">
        <f t="shared" si="0"/>
        <v>#REF!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35">
      <c r="G39">
        <v>24</v>
      </c>
      <c r="H39" s="1" t="e">
        <f t="shared" si="0"/>
        <v>#REF!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35">
      <c r="G40">
        <v>25</v>
      </c>
      <c r="H40" s="1" t="e">
        <f t="shared" si="0"/>
        <v>#REF!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35">
      <c r="G41">
        <v>26</v>
      </c>
      <c r="H41" s="1" t="e">
        <f t="shared" si="0"/>
        <v>#REF!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35">
      <c r="G42">
        <v>27</v>
      </c>
      <c r="H42" s="1" t="e">
        <f t="shared" si="0"/>
        <v>#REF!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35">
      <c r="G43">
        <v>28</v>
      </c>
      <c r="H43" s="1" t="e">
        <f t="shared" si="0"/>
        <v>#REF!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35">
      <c r="G44">
        <v>29</v>
      </c>
      <c r="H44" s="1" t="e">
        <f t="shared" si="0"/>
        <v>#REF!</v>
      </c>
      <c r="I44">
        <f>I43+COUNTIFS(Issues[OPENED ON],H44,Issues[TYPE],type,Issues[PRIORITY],priority)</f>
        <v>0</v>
      </c>
      <c r="J44">
        <f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35">
      <c r="G45">
        <v>30</v>
      </c>
      <c r="H45" s="1" t="e">
        <f t="shared" si="0"/>
        <v>#REF!</v>
      </c>
      <c r="I45">
        <f>I44+COUNTIFS(Issues[OPENED ON],H45,Issues[TYPE],type,Issues[PRIORITY],priority)</f>
        <v>0</v>
      </c>
      <c r="J45">
        <f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35">
      <c r="G46">
        <v>31</v>
      </c>
      <c r="H46" s="1" t="e">
        <f t="shared" si="0"/>
        <v>#REF!</v>
      </c>
      <c r="I46">
        <f>I45+COUNTIFS(Issues[OPENED ON],H46,Issues[TYPE],type,Issues[PRIORITY],priority)</f>
        <v>0</v>
      </c>
      <c r="J46">
        <f>J45+COUNTIFS(Issues[CLOSED ON],H46,Issues[TYPE],type,Issues[PRIORITY],priority)</f>
        <v>0</v>
      </c>
    </row>
    <row r="47" spans="7:20" x14ac:dyDescent="0.35">
      <c r="G47">
        <v>32</v>
      </c>
      <c r="H47" s="1" t="e">
        <f t="shared" si="0"/>
        <v>#REF!</v>
      </c>
      <c r="I47">
        <f>I46+COUNTIFS(Issues[OPENED ON],H47,Issues[TYPE],type,Issues[PRIORITY],priority)</f>
        <v>0</v>
      </c>
      <c r="J47">
        <f>J46+COUNTIFS(Issues[CLOSED ON],H47,Issues[TYPE],type,Issues[PRIORITY],priority)</f>
        <v>0</v>
      </c>
    </row>
    <row r="48" spans="7:20" x14ac:dyDescent="0.35">
      <c r="G48">
        <v>33</v>
      </c>
      <c r="H48" s="1" t="e">
        <f t="shared" ref="H48:H79" si="1">keydate-days+G48</f>
        <v>#REF!</v>
      </c>
      <c r="I48">
        <f>I47+COUNTIFS(Issues[OPENED ON],H48,Issues[TYPE],type,Issues[PRIORITY],priority)</f>
        <v>0</v>
      </c>
      <c r="J48">
        <f>J47+COUNTIFS(Issues[CLOSED ON],H48,Issues[TYPE],type,Issues[PRIORITY],priority)</f>
        <v>0</v>
      </c>
    </row>
    <row r="49" spans="7:10" x14ac:dyDescent="0.35">
      <c r="G49">
        <v>34</v>
      </c>
      <c r="H49" s="1" t="e">
        <f t="shared" si="1"/>
        <v>#REF!</v>
      </c>
      <c r="I49">
        <f>I48+COUNTIFS(Issues[OPENED ON],H49,Issues[TYPE],type,Issues[PRIORITY],priority)</f>
        <v>0</v>
      </c>
      <c r="J49">
        <f>J48+COUNTIFS(Issues[CLOSED ON],H49,Issues[TYPE],type,Issues[PRIORITY],priority)</f>
        <v>0</v>
      </c>
    </row>
    <row r="50" spans="7:10" x14ac:dyDescent="0.35">
      <c r="G50">
        <v>35</v>
      </c>
      <c r="H50" s="1" t="e">
        <f t="shared" si="1"/>
        <v>#REF!</v>
      </c>
      <c r="I50">
        <f>I49+COUNTIFS(Issues[OPENED ON],H50,Issues[TYPE],type,Issues[PRIORITY],priority)</f>
        <v>0</v>
      </c>
      <c r="J50">
        <f>J49+COUNTIFS(Issues[CLOSED ON],H50,Issues[TYPE],type,Issues[PRIORITY],priority)</f>
        <v>0</v>
      </c>
    </row>
    <row r="51" spans="7:10" x14ac:dyDescent="0.35">
      <c r="G51">
        <v>36</v>
      </c>
      <c r="H51" s="1" t="e">
        <f t="shared" si="1"/>
        <v>#REF!</v>
      </c>
      <c r="I51">
        <f>I50+COUNTIFS(Issues[OPENED ON],H51,Issues[TYPE],type,Issues[PRIORITY],priority)</f>
        <v>0</v>
      </c>
      <c r="J51">
        <f>J50+COUNTIFS(Issues[CLOSED ON],H51,Issues[TYPE],type,Issues[PRIORITY],priority)</f>
        <v>0</v>
      </c>
    </row>
    <row r="52" spans="7:10" x14ac:dyDescent="0.35">
      <c r="G52">
        <v>37</v>
      </c>
      <c r="H52" s="1" t="e">
        <f t="shared" si="1"/>
        <v>#REF!</v>
      </c>
      <c r="I52">
        <f>I51+COUNTIFS(Issues[OPENED ON],H52,Issues[TYPE],type,Issues[PRIORITY],priority)</f>
        <v>0</v>
      </c>
      <c r="J52">
        <f>J51+COUNTIFS(Issues[CLOSED ON],H52,Issues[TYPE],type,Issues[PRIORITY],priority)</f>
        <v>0</v>
      </c>
    </row>
    <row r="53" spans="7:10" x14ac:dyDescent="0.35">
      <c r="G53">
        <v>38</v>
      </c>
      <c r="H53" s="1" t="e">
        <f t="shared" si="1"/>
        <v>#REF!</v>
      </c>
      <c r="I53">
        <f>I52+COUNTIFS(Issues[OPENED ON],H53,Issues[TYPE],type,Issues[PRIORITY],priority)</f>
        <v>0</v>
      </c>
      <c r="J53">
        <f>J52+COUNTIFS(Issues[CLOSED ON],H53,Issues[TYPE],type,Issues[PRIORITY],priority)</f>
        <v>0</v>
      </c>
    </row>
    <row r="54" spans="7:10" x14ac:dyDescent="0.35">
      <c r="G54">
        <v>39</v>
      </c>
      <c r="H54" s="1" t="e">
        <f t="shared" si="1"/>
        <v>#REF!</v>
      </c>
      <c r="I54">
        <f>I53+COUNTIFS(Issues[OPENED ON],H54,Issues[TYPE],type,Issues[PRIORITY],priority)</f>
        <v>0</v>
      </c>
      <c r="J54">
        <f>J53+COUNTIFS(Issues[CLOSED ON],H54,Issues[TYPE],type,Issues[PRIORITY],priority)</f>
        <v>0</v>
      </c>
    </row>
    <row r="55" spans="7:10" x14ac:dyDescent="0.35">
      <c r="G55">
        <v>40</v>
      </c>
      <c r="H55" s="1" t="e">
        <f t="shared" si="1"/>
        <v>#REF!</v>
      </c>
      <c r="I55">
        <f>I54+COUNTIFS(Issues[OPENED ON],H55,Issues[TYPE],type,Issues[PRIORITY],priority)</f>
        <v>0</v>
      </c>
      <c r="J55">
        <f>J54+COUNTIFS(Issues[CLOSED ON],H55,Issues[TYPE],type,Issues[PRIORITY],priority)</f>
        <v>0</v>
      </c>
    </row>
    <row r="56" spans="7:10" x14ac:dyDescent="0.35">
      <c r="G56">
        <v>41</v>
      </c>
      <c r="H56" s="1" t="e">
        <f t="shared" si="1"/>
        <v>#REF!</v>
      </c>
      <c r="I56">
        <f>I55+COUNTIFS(Issues[OPENED ON],H56,Issues[TYPE],type,Issues[PRIORITY],priority)</f>
        <v>0</v>
      </c>
      <c r="J56">
        <f>J55+COUNTIFS(Issues[CLOSED ON],H56,Issues[TYPE],type,Issues[PRIORITY],priority)</f>
        <v>0</v>
      </c>
    </row>
    <row r="57" spans="7:10" x14ac:dyDescent="0.35">
      <c r="G57">
        <v>42</v>
      </c>
      <c r="H57" s="1" t="e">
        <f t="shared" si="1"/>
        <v>#REF!</v>
      </c>
      <c r="I57">
        <f>I56+COUNTIFS(Issues[OPENED ON],H57,Issues[TYPE],type,Issues[PRIORITY],priority)</f>
        <v>0</v>
      </c>
      <c r="J57">
        <f>J56+COUNTIFS(Issues[CLOSED ON],H57,Issues[TYPE],type,Issues[PRIORITY],priority)</f>
        <v>0</v>
      </c>
    </row>
    <row r="58" spans="7:10" x14ac:dyDescent="0.35">
      <c r="G58">
        <v>43</v>
      </c>
      <c r="H58" s="1" t="e">
        <f t="shared" si="1"/>
        <v>#REF!</v>
      </c>
      <c r="I58">
        <f>I57+COUNTIFS(Issues[OPENED ON],H58,Issues[TYPE],type,Issues[PRIORITY],priority)</f>
        <v>0</v>
      </c>
      <c r="J58">
        <f>J57+COUNTIFS(Issues[CLOSED ON],H58,Issues[TYPE],type,Issues[PRIORITY],priority)</f>
        <v>0</v>
      </c>
    </row>
    <row r="59" spans="7:10" x14ac:dyDescent="0.35">
      <c r="G59">
        <v>44</v>
      </c>
      <c r="H59" s="1" t="e">
        <f t="shared" si="1"/>
        <v>#REF!</v>
      </c>
      <c r="I59">
        <f>I58+COUNTIFS(Issues[OPENED ON],H59,Issues[TYPE],type,Issues[PRIORITY],priority)</f>
        <v>0</v>
      </c>
      <c r="J59">
        <f>J58+COUNTIFS(Issues[CLOSED ON],H59,Issues[TYPE],type,Issues[PRIORITY],priority)</f>
        <v>0</v>
      </c>
    </row>
    <row r="60" spans="7:10" x14ac:dyDescent="0.35">
      <c r="G60">
        <v>45</v>
      </c>
      <c r="H60" s="1" t="e">
        <f t="shared" si="1"/>
        <v>#REF!</v>
      </c>
      <c r="I60">
        <f>I59+COUNTIFS(Issues[OPENED ON],H60,Issues[TYPE],type,Issues[PRIORITY],priority)</f>
        <v>0</v>
      </c>
      <c r="J60">
        <f>J59+COUNTIFS(Issues[CLOSED ON],H60,Issues[TYPE],type,Issues[PRIORITY],priority)</f>
        <v>0</v>
      </c>
    </row>
    <row r="61" spans="7:10" x14ac:dyDescent="0.35">
      <c r="G61">
        <v>46</v>
      </c>
      <c r="H61" s="1" t="e">
        <f t="shared" si="1"/>
        <v>#REF!</v>
      </c>
      <c r="I61">
        <f>I60+COUNTIFS(Issues[OPENED ON],H61,Issues[TYPE],type,Issues[PRIORITY],priority)</f>
        <v>0</v>
      </c>
      <c r="J61">
        <f>J60+COUNTIFS(Issues[CLOSED ON],H61,Issues[TYPE],type,Issues[PRIORITY],priority)</f>
        <v>0</v>
      </c>
    </row>
    <row r="62" spans="7:10" x14ac:dyDescent="0.35">
      <c r="G62">
        <v>47</v>
      </c>
      <c r="H62" s="1" t="e">
        <f t="shared" si="1"/>
        <v>#REF!</v>
      </c>
      <c r="I62">
        <f>I61+COUNTIFS(Issues[OPENED ON],H62,Issues[TYPE],type,Issues[PRIORITY],priority)</f>
        <v>0</v>
      </c>
      <c r="J62">
        <f>J61+COUNTIFS(Issues[CLOSED ON],H62,Issues[TYPE],type,Issues[PRIORITY],priority)</f>
        <v>0</v>
      </c>
    </row>
    <row r="63" spans="7:10" x14ac:dyDescent="0.35">
      <c r="G63">
        <v>48</v>
      </c>
      <c r="H63" s="1" t="e">
        <f t="shared" si="1"/>
        <v>#REF!</v>
      </c>
      <c r="I63">
        <f>I62+COUNTIFS(Issues[OPENED ON],H63,Issues[TYPE],type,Issues[PRIORITY],priority)</f>
        <v>0</v>
      </c>
      <c r="J63">
        <f>J62+COUNTIFS(Issues[CLOSED ON],H63,Issues[TYPE],type,Issues[PRIORITY],priority)</f>
        <v>0</v>
      </c>
    </row>
    <row r="64" spans="7:10" x14ac:dyDescent="0.35">
      <c r="G64">
        <v>49</v>
      </c>
      <c r="H64" s="1" t="e">
        <f t="shared" si="1"/>
        <v>#REF!</v>
      </c>
      <c r="I64">
        <f>I63+COUNTIFS(Issues[OPENED ON],H64,Issues[TYPE],type,Issues[PRIORITY],priority)</f>
        <v>0</v>
      </c>
      <c r="J64">
        <f>J63+COUNTIFS(Issues[CLOSED ON],H64,Issues[TYPE],type,Issues[PRIORITY],priority)</f>
        <v>0</v>
      </c>
    </row>
    <row r="65" spans="7:10" x14ac:dyDescent="0.35">
      <c r="G65">
        <v>50</v>
      </c>
      <c r="H65" s="1" t="e">
        <f t="shared" si="1"/>
        <v>#REF!</v>
      </c>
      <c r="I65">
        <f>I64+COUNTIFS(Issues[OPENED ON],H65,Issues[TYPE],type,Issues[PRIORITY],priority)</f>
        <v>0</v>
      </c>
      <c r="J65">
        <f>J64+COUNTIFS(Issues[CLOSED ON],H65,Issues[TYPE],type,Issues[PRIORITY],priority)</f>
        <v>0</v>
      </c>
    </row>
    <row r="66" spans="7:10" x14ac:dyDescent="0.35">
      <c r="G66">
        <v>51</v>
      </c>
      <c r="H66" s="1" t="e">
        <f t="shared" si="1"/>
        <v>#REF!</v>
      </c>
      <c r="I66">
        <f>I65+COUNTIFS(Issues[OPENED ON],H66,Issues[TYPE],type,Issues[PRIORITY],priority)</f>
        <v>0</v>
      </c>
      <c r="J66">
        <f>J65+COUNTIFS(Issues[CLOSED ON],H66,Issues[TYPE],type,Issues[PRIORITY],priority)</f>
        <v>0</v>
      </c>
    </row>
    <row r="67" spans="7:10" x14ac:dyDescent="0.35">
      <c r="G67">
        <v>52</v>
      </c>
      <c r="H67" s="1" t="e">
        <f t="shared" si="1"/>
        <v>#REF!</v>
      </c>
      <c r="I67">
        <f>I66+COUNTIFS(Issues[OPENED ON],H67,Issues[TYPE],type,Issues[PRIORITY],priority)</f>
        <v>0</v>
      </c>
      <c r="J67">
        <f>J66+COUNTIFS(Issues[CLOSED ON],H67,Issues[TYPE],type,Issues[PRIORITY],priority)</f>
        <v>0</v>
      </c>
    </row>
    <row r="68" spans="7:10" x14ac:dyDescent="0.35">
      <c r="G68">
        <v>53</v>
      </c>
      <c r="H68" s="1" t="e">
        <f t="shared" si="1"/>
        <v>#REF!</v>
      </c>
      <c r="I68">
        <f>I67+COUNTIFS(Issues[OPENED ON],H68,Issues[TYPE],type,Issues[PRIORITY],priority)</f>
        <v>0</v>
      </c>
      <c r="J68">
        <f>J67+COUNTIFS(Issues[CLOSED ON],H68,Issues[TYPE],type,Issues[PRIORITY],priority)</f>
        <v>0</v>
      </c>
    </row>
    <row r="69" spans="7:10" x14ac:dyDescent="0.35">
      <c r="G69">
        <v>54</v>
      </c>
      <c r="H69" s="1" t="e">
        <f t="shared" si="1"/>
        <v>#REF!</v>
      </c>
      <c r="I69">
        <f>I68+COUNTIFS(Issues[OPENED ON],H69,Issues[TYPE],type,Issues[PRIORITY],priority)</f>
        <v>0</v>
      </c>
      <c r="J69">
        <f>J68+COUNTIFS(Issues[CLOSED ON],H69,Issues[TYPE],type,Issues[PRIORITY],priority)</f>
        <v>0</v>
      </c>
    </row>
    <row r="70" spans="7:10" x14ac:dyDescent="0.35">
      <c r="G70">
        <v>55</v>
      </c>
      <c r="H70" s="1" t="e">
        <f t="shared" si="1"/>
        <v>#REF!</v>
      </c>
      <c r="I70">
        <f>I69+COUNTIFS(Issues[OPENED ON],H70,Issues[TYPE],type,Issues[PRIORITY],priority)</f>
        <v>0</v>
      </c>
      <c r="J70">
        <f>J69+COUNTIFS(Issues[CLOSED ON],H70,Issues[TYPE],type,Issues[PRIORITY],priority)</f>
        <v>0</v>
      </c>
    </row>
    <row r="71" spans="7:10" x14ac:dyDescent="0.35">
      <c r="G71">
        <v>56</v>
      </c>
      <c r="H71" s="1" t="e">
        <f t="shared" si="1"/>
        <v>#REF!</v>
      </c>
      <c r="I71">
        <f>I70+COUNTIFS(Issues[OPENED ON],H71,Issues[TYPE],type,Issues[PRIORITY],priority)</f>
        <v>0</v>
      </c>
      <c r="J71">
        <f>J70+COUNTIFS(Issues[CLOSED ON],H71,Issues[TYPE],type,Issues[PRIORITY],priority)</f>
        <v>0</v>
      </c>
    </row>
    <row r="72" spans="7:10" x14ac:dyDescent="0.35">
      <c r="G72">
        <v>57</v>
      </c>
      <c r="H72" s="1" t="e">
        <f t="shared" si="1"/>
        <v>#REF!</v>
      </c>
      <c r="I72">
        <f>I71+COUNTIFS(Issues[OPENED ON],H72,Issues[TYPE],type,Issues[PRIORITY],priority)</f>
        <v>0</v>
      </c>
      <c r="J72">
        <f>J71+COUNTIFS(Issues[CLOSED ON],H72,Issues[TYPE],type,Issues[PRIORITY],priority)</f>
        <v>0</v>
      </c>
    </row>
    <row r="73" spans="7:10" x14ac:dyDescent="0.35">
      <c r="G73">
        <v>58</v>
      </c>
      <c r="H73" s="1" t="e">
        <f t="shared" si="1"/>
        <v>#REF!</v>
      </c>
      <c r="I73">
        <f>I72+COUNTIFS(Issues[OPENED ON],H73,Issues[TYPE],type,Issues[PRIORITY],priority)</f>
        <v>0</v>
      </c>
      <c r="J73">
        <f>J72+COUNTIFS(Issues[CLOSED ON],H73,Issues[TYPE],type,Issues[PRIORITY],priority)</f>
        <v>0</v>
      </c>
    </row>
    <row r="74" spans="7:10" x14ac:dyDescent="0.35">
      <c r="G74">
        <v>59</v>
      </c>
      <c r="H74" s="1" t="e">
        <f t="shared" si="1"/>
        <v>#REF!</v>
      </c>
      <c r="I74">
        <f>I73+COUNTIFS(Issues[OPENED ON],H74,Issues[TYPE],type,Issues[PRIORITY],priority)</f>
        <v>0</v>
      </c>
      <c r="J74">
        <f>J73+COUNTIFS(Issues[CLOSED ON],H74,Issues[TYPE],type,Issues[PRIORITY],priority)</f>
        <v>0</v>
      </c>
    </row>
    <row r="75" spans="7:10" x14ac:dyDescent="0.35">
      <c r="G75">
        <v>60</v>
      </c>
      <c r="H75" s="1" t="e">
        <f t="shared" si="1"/>
        <v>#REF!</v>
      </c>
      <c r="I75">
        <f>I74+COUNTIFS(Issues[OPENED ON],H75,Issues[TYPE],type,Issues[PRIORITY],priority)</f>
        <v>0</v>
      </c>
      <c r="J75">
        <f>J74+COUNTIFS(Issues[CLOSED ON],H75,Issues[TYPE],type,Issues[PRIORITY],priority)</f>
        <v>0</v>
      </c>
    </row>
    <row r="76" spans="7:10" x14ac:dyDescent="0.35">
      <c r="G76">
        <v>61</v>
      </c>
      <c r="H76" s="1" t="e">
        <f t="shared" si="1"/>
        <v>#REF!</v>
      </c>
      <c r="I76">
        <f>I75+COUNTIFS(Issues[OPENED ON],H76,Issues[TYPE],type,Issues[PRIORITY],priority)</f>
        <v>0</v>
      </c>
      <c r="J76">
        <f>J75+COUNTIFS(Issues[CLOSED ON],H76,Issues[TYPE],type,Issues[PRIORITY],priority)</f>
        <v>0</v>
      </c>
    </row>
    <row r="77" spans="7:10" x14ac:dyDescent="0.35">
      <c r="G77">
        <v>62</v>
      </c>
      <c r="H77" s="1" t="e">
        <f t="shared" si="1"/>
        <v>#REF!</v>
      </c>
      <c r="I77">
        <f>I76+COUNTIFS(Issues[OPENED ON],H77,Issues[TYPE],type,Issues[PRIORITY],priority)</f>
        <v>0</v>
      </c>
      <c r="J77">
        <f>J76+COUNTIFS(Issues[CLOSED ON],H77,Issues[TYPE],type,Issues[PRIORITY],priority)</f>
        <v>0</v>
      </c>
    </row>
    <row r="78" spans="7:10" x14ac:dyDescent="0.35">
      <c r="G78">
        <v>63</v>
      </c>
      <c r="H78" s="1" t="e">
        <f t="shared" si="1"/>
        <v>#REF!</v>
      </c>
      <c r="I78">
        <f>I77+COUNTIFS(Issues[OPENED ON],H78,Issues[TYPE],type,Issues[PRIORITY],priority)</f>
        <v>0</v>
      </c>
      <c r="J78">
        <f>J77+COUNTIFS(Issues[CLOSED ON],H78,Issues[TYPE],type,Issues[PRIORITY],priority)</f>
        <v>0</v>
      </c>
    </row>
    <row r="79" spans="7:10" x14ac:dyDescent="0.35">
      <c r="G79">
        <v>64</v>
      </c>
      <c r="H79" s="1" t="e">
        <f t="shared" si="1"/>
        <v>#REF!</v>
      </c>
      <c r="I79">
        <f>I78+COUNTIFS(Issues[OPENED ON],H79,Issues[TYPE],type,Issues[PRIORITY],priority)</f>
        <v>0</v>
      </c>
      <c r="J79">
        <f>J78+COUNTIFS(Issues[CLOSED ON],H79,Issues[TYPE],type,Issues[PRIORITY],priority)</f>
        <v>0</v>
      </c>
    </row>
    <row r="80" spans="7:10" x14ac:dyDescent="0.35">
      <c r="G80">
        <v>65</v>
      </c>
      <c r="H80" s="1" t="e">
        <f t="shared" ref="H80" si="2">keydate-days+G80</f>
        <v>#REF!</v>
      </c>
      <c r="I80">
        <f>I79+COUNTIFS(Issues[OPENED ON],H80,Issues[TYPE],type,Issues[PRIORITY],priority)</f>
        <v>0</v>
      </c>
      <c r="J80">
        <f>J79+COUNTIFS(Issues[CLOSED ON],H80,Issues[TYPE],type,Issues[PRIORITY],priority)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9</vt:i4>
      </vt:variant>
    </vt:vector>
  </HeadingPairs>
  <TitlesOfParts>
    <vt:vector size="20" baseType="lpstr">
      <vt:lpstr>Feature Board</vt:lpstr>
      <vt:lpstr>Buglist</vt:lpstr>
      <vt:lpstr>HOME</vt:lpstr>
      <vt:lpstr>BOOKS</vt:lpstr>
      <vt:lpstr>MEDIA</vt:lpstr>
      <vt:lpstr>QURAN</vt:lpstr>
      <vt:lpstr>BIOGRAPHY</vt:lpstr>
      <vt:lpstr>CONTACT US</vt:lpstr>
      <vt:lpstr>ABOUT US</vt:lpstr>
      <vt:lpstr>ACTIVITY</vt:lpstr>
      <vt:lpstr>calculations</vt:lpstr>
      <vt:lpstr>days</vt:lpstr>
      <vt:lpstr>keydate</vt:lpstr>
      <vt:lpstr>maxdate</vt:lpstr>
      <vt:lpstr>mindate</vt:lpstr>
      <vt:lpstr>'Feature Board'!Print_Titles</vt:lpstr>
      <vt:lpstr>priority</vt:lpstr>
      <vt:lpstr>BOOKS!Title1</vt:lpstr>
      <vt:lpstr>Title1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https://templates.office.com/</dc:creator>
  <cp:lastModifiedBy>User</cp:lastModifiedBy>
  <dcterms:created xsi:type="dcterms:W3CDTF">2017-08-16T05:53:27Z</dcterms:created>
  <dcterms:modified xsi:type="dcterms:W3CDTF">2025-05-24T08:03:29Z</dcterms:modified>
</cp:coreProperties>
</file>