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AbulFatahWeb\AbulFatahWeb\client\docs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H4" i="1" l="1"/>
  <c r="J4" i="2" l="1"/>
  <c r="H20" i="1"/>
  <c r="H19" i="1"/>
  <c r="H18" i="1"/>
  <c r="H17" i="1"/>
  <c r="H16" i="1"/>
  <c r="H15" i="1"/>
  <c r="H14" i="1"/>
  <c r="H13" i="1"/>
  <c r="H12" i="1"/>
  <c r="F20" i="1"/>
  <c r="F19" i="1"/>
  <c r="F17" i="1"/>
  <c r="F18" i="1"/>
  <c r="F16" i="1"/>
  <c r="F15" i="1"/>
  <c r="F14" i="1"/>
  <c r="F13" i="1"/>
  <c r="F12" i="1"/>
  <c r="F11" i="1"/>
  <c r="H11" i="1"/>
  <c r="H10" i="1"/>
  <c r="H9" i="1"/>
  <c r="H8" i="1"/>
  <c r="H7" i="1"/>
  <c r="F8" i="1"/>
  <c r="F9" i="1"/>
  <c r="F10" i="1"/>
  <c r="F7" i="1"/>
  <c r="H6" i="1"/>
  <c r="H5" i="1"/>
  <c r="F5" i="1"/>
  <c r="F6" i="1"/>
  <c r="F4" i="1"/>
  <c r="H3" i="1"/>
  <c r="H2" i="1"/>
  <c r="F3" i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<sst xmlns="http://schemas.openxmlformats.org/spreadsheetml/2006/main" count="125" uniqueCount="55">
  <si>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</si>
  <si>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</si>
  <si>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</si>
  <si>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</si>
  <si>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</si>
  <si>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</si>
  <si>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</si>
  <si>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</si>
  <si>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</si>
  <si>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</si>
  <si>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</si>
  <si>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</si>
  <si>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</si>
  <si>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Type 1</t>
  </si>
  <si>
    <t>High</t>
  </si>
  <si>
    <t>Type 2</t>
  </si>
  <si>
    <t>Medium</t>
  </si>
  <si>
    <t>James</t>
  </si>
  <si>
    <t>Low</t>
  </si>
  <si>
    <t>Type 3</t>
  </si>
  <si>
    <t>Lilly</t>
  </si>
  <si>
    <t>Ted</t>
  </si>
  <si>
    <t>Type 4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</si>
  <si>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</si>
  <si>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</si>
  <si>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</si>
  <si>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</si>
  <si>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</si>
  <si>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</si>
  <si>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</si>
  <si>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</si>
  <si>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</si>
  <si>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</si>
  <si>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</si>
  <si>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</si>
  <si>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</si>
  <si>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</si>
  <si>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</si>
  <si>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</si>
  <si>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landing page design / development</t>
  </si>
  <si>
    <t>books page design / development</t>
  </si>
  <si>
    <t>ai - quran page design / development</t>
  </si>
  <si>
    <t>media page design / development</t>
  </si>
  <si>
    <t>activity page design / development</t>
  </si>
  <si>
    <t>contact page design / development</t>
  </si>
  <si>
    <t>registration page design / development</t>
  </si>
  <si>
    <t>login page design / development</t>
  </si>
  <si>
    <t>profile page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</si>
  <si>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</si>
  <si>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</si>
  <si>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</si>
  <si>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</si>
  <si>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</si>
  <si>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 xml:space="preserve">Sahabaz </t>
  </si>
  <si>
    <t>Iftikhar / suhail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</si>
</sst>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92" totalsRowShown="0" headerRowCellStyle="Heading 2">
  <autoFilter ref="B1:J92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92"/>
  <sheetViews>
    <sheetView showGridLines="0" tabSelected="1" topLeftCell="A16" zoomScaleNormal="100" workbookViewId="0">
      <selection activeCell="F23" sqref="F23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27.332031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31</v>
      </c>
      <c r="D1" s="4" t="s">
        <v>24</v>
      </c>
      <c r="E1" s="4" t="s">
        <v>25</v>
      </c>
      <c r="F1" s="5" t="s">
        <v>26</v>
      </c>
      <c r="G1" s="4" t="s">
        <v>27</v>
      </c>
      <c r="H1" s="6" t="s">
        <v>28</v>
      </c>
      <c r="I1" s="4" t="s">
        <v>29</v>
      </c>
      <c r="J1" s="4" t="s">
        <v>30</v>
      </c>
    </row>
    <row r="2" spans="2:10" ht="30" customHeight="1" x14ac:dyDescent="0.35">
      <c r="B2">
        <v>1</v>
      </c>
      <c r="C2" t="s">
        <v>35</v>
      </c>
      <c r="D2" t="s">
        <v>15</v>
      </c>
      <c r="E2" t="s">
        <v>16</v>
      </c>
      <c r="F2" s="3">
        <f ca="1">DATE(YEAR(TODAY()),2,1)</f>
        <v>45323</v>
      </c>
      <c r="G2" t="s">
        <v>32</v>
      </c>
      <c r="H2" s="3">
        <f ca="1">DATE(YEAR(TODAY()),2,4)</f>
        <v>45326</v>
      </c>
      <c r="I2" t="s">
        <v>32</v>
      </c>
      <c r="J2" s="2" t="s">
        <v>33</v>
      </c>
    </row>
    <row r="3" spans="2:10" ht="30" customHeight="1" x14ac:dyDescent="0.35">
      <c r="B3">
        <v>2</v>
      </c>
      <c r="C3" t="s">
        <v>34</v>
      </c>
      <c r="D3" t="s">
        <v>15</v>
      </c>
      <c r="E3" t="s">
        <v>16</v>
      </c>
      <c r="F3" s="3">
        <f ca="1">DATE(YEAR(TODAY()),2,1)</f>
        <v>45323</v>
      </c>
      <c r="G3" t="s">
        <v>32</v>
      </c>
      <c r="H3" s="3">
        <f ca="1">DATE(YEAR(TODAY()),2,1)</f>
        <v>45323</v>
      </c>
      <c r="I3" t="s">
        <v>32</v>
      </c>
      <c r="J3" s="2" t="s">
        <v>33</v>
      </c>
    </row>
    <row r="4" spans="2:10" ht="30" customHeight="1" x14ac:dyDescent="0.35">
      <c r="B4">
        <v>3</v>
      </c>
      <c r="C4" t="s">
        <v>37</v>
      </c>
      <c r="D4" t="s">
        <v>19</v>
      </c>
      <c r="E4" t="s">
        <v>16</v>
      </c>
      <c r="F4" s="3">
        <f ca="1">DATE(YEAR(TODAY()),2,4)</f>
        <v>45326</v>
      </c>
      <c r="G4" t="s">
        <v>32</v>
      </c>
      <c r="H4" s="3">
        <f ca="1">DATE(YEAR(TODAY()),2,1)</f>
        <v>45323</v>
      </c>
      <c r="I4" t="s">
        <v>32</v>
      </c>
      <c r="J4" s="2" t="s">
        <v>33</v>
      </c>
    </row>
    <row r="5" spans="2:10" ht="30" customHeight="1" x14ac:dyDescent="0.35">
      <c r="B5">
        <v>4</v>
      </c>
      <c r="C5" t="s">
        <v>36</v>
      </c>
      <c r="D5" t="s">
        <v>13</v>
      </c>
      <c r="E5" t="s">
        <v>16</v>
      </c>
      <c r="F5" s="3">
        <f t="shared" ref="F5:F6" ca="1" si="0">DATE(YEAR(TODAY()),2,4)</f>
        <v>45326</v>
      </c>
      <c r="G5" t="s">
        <v>32</v>
      </c>
      <c r="H5" s="3">
        <f ca="1">DATE(YEAR(TODAY()),2,5)</f>
        <v>45327</v>
      </c>
      <c r="I5" t="s">
        <v>32</v>
      </c>
      <c r="J5" s="2"/>
    </row>
    <row r="6" spans="2:10" ht="30" customHeight="1" x14ac:dyDescent="0.35">
      <c r="B6">
        <v>5</v>
      </c>
      <c r="C6" t="s">
        <v>38</v>
      </c>
      <c r="D6" t="s">
        <v>13</v>
      </c>
      <c r="E6" t="s">
        <v>16</v>
      </c>
      <c r="F6" s="3">
        <f t="shared" ca="1" si="0"/>
        <v>45326</v>
      </c>
      <c r="G6" t="s">
        <v>32</v>
      </c>
      <c r="H6" s="3">
        <f ca="1">DATE(YEAR(TODAY()),2,4)</f>
        <v>45326</v>
      </c>
      <c r="I6" t="s">
        <v>32</v>
      </c>
      <c r="J6" s="2"/>
    </row>
    <row r="7" spans="2:10" ht="30" customHeight="1" x14ac:dyDescent="0.35">
      <c r="B7">
        <v>6</v>
      </c>
      <c r="C7" t="s">
        <v>39</v>
      </c>
      <c r="D7" t="s">
        <v>13</v>
      </c>
      <c r="E7" t="s">
        <v>18</v>
      </c>
      <c r="F7" s="3">
        <f ca="1">DATE(YEAR(TODAY()),2,8)</f>
        <v>45330</v>
      </c>
      <c r="G7" t="s">
        <v>32</v>
      </c>
      <c r="H7" s="3">
        <f ca="1">DATE(YEAR(TODAY()),2,8)</f>
        <v>45330</v>
      </c>
      <c r="I7" t="s">
        <v>32</v>
      </c>
    </row>
    <row r="8" spans="2:10" ht="30" customHeight="1" x14ac:dyDescent="0.35">
      <c r="B8">
        <v>7</v>
      </c>
      <c r="C8" t="s">
        <v>40</v>
      </c>
      <c r="D8" t="s">
        <v>13</v>
      </c>
      <c r="E8" t="s">
        <v>14</v>
      </c>
      <c r="F8" s="3">
        <f t="shared" ref="F8:F10" ca="1" si="1">DATE(YEAR(TODAY()),2,8)</f>
        <v>45330</v>
      </c>
      <c r="G8" t="s">
        <v>32</v>
      </c>
      <c r="H8" s="3">
        <f ca="1">DATE(YEAR(TODAY()),2,13)</f>
        <v>45335</v>
      </c>
      <c r="I8" t="s">
        <v>32</v>
      </c>
    </row>
    <row r="9" spans="2:10" ht="30" customHeight="1" x14ac:dyDescent="0.35">
      <c r="B9">
        <v>8</v>
      </c>
      <c r="C9" t="s">
        <v>41</v>
      </c>
      <c r="D9" t="s">
        <v>15</v>
      </c>
      <c r="E9" t="s">
        <v>16</v>
      </c>
      <c r="F9" s="3">
        <f t="shared" ca="1" si="1"/>
        <v>45330</v>
      </c>
      <c r="G9" t="s">
        <v>32</v>
      </c>
      <c r="H9" s="3">
        <f ca="1">DATE(YEAR(TODAY()),2,11)</f>
        <v>45333</v>
      </c>
      <c r="I9" t="s">
        <v>32</v>
      </c>
    </row>
    <row r="10" spans="2:10" ht="30" customHeight="1" x14ac:dyDescent="0.35">
      <c r="B10">
        <v>9</v>
      </c>
      <c r="C10" t="s">
        <v>42</v>
      </c>
      <c r="D10" t="s">
        <v>19</v>
      </c>
      <c r="E10" t="s">
        <v>16</v>
      </c>
      <c r="F10" s="3">
        <f t="shared" ca="1" si="1"/>
        <v>45330</v>
      </c>
      <c r="G10" t="s">
        <v>32</v>
      </c>
      <c r="H10" s="3">
        <f ca="1">DATE(YEAR(TODAY()),2,11)</f>
        <v>45333</v>
      </c>
      <c r="I10" t="s">
        <v>32</v>
      </c>
    </row>
    <row r="11" spans="2:10" ht="30" customHeight="1" x14ac:dyDescent="0.35">
      <c r="B11">
        <v>10</v>
      </c>
      <c r="C11" t="s">
        <v>43</v>
      </c>
      <c r="D11" t="s">
        <v>22</v>
      </c>
      <c r="E11" t="s">
        <v>14</v>
      </c>
      <c r="F11" s="3">
        <f ca="1">DATE(YEAR(TODAY()),2,12)</f>
        <v>45334</v>
      </c>
      <c r="G11" t="s">
        <v>32</v>
      </c>
      <c r="H11" s="3">
        <f ca="1">DATE(YEAR(TODAY()),2,12)</f>
        <v>45334</v>
      </c>
      <c r="I11" t="s">
        <v>32</v>
      </c>
    </row>
    <row r="12" spans="2:10" ht="30" customHeight="1" x14ac:dyDescent="0.35">
      <c r="B12">
        <v>11</v>
      </c>
      <c r="C12" t="s">
        <v>44</v>
      </c>
      <c r="D12" t="s">
        <v>15</v>
      </c>
      <c r="E12" t="s">
        <v>16</v>
      </c>
      <c r="F12" s="3">
        <f ca="1">DATE(YEAR(TODAY()),2,12)</f>
        <v>45334</v>
      </c>
      <c r="G12" t="s">
        <v>32</v>
      </c>
      <c r="H12" s="3">
        <f ca="1">DATE(YEAR(TODAY()),2,13)</f>
        <v>45335</v>
      </c>
      <c r="I12" t="s">
        <v>32</v>
      </c>
    </row>
    <row r="13" spans="2:10" ht="30" customHeight="1" x14ac:dyDescent="0.35">
      <c r="B13">
        <v>12</v>
      </c>
      <c r="C13" t="s">
        <v>45</v>
      </c>
      <c r="D13" t="s">
        <v>13</v>
      </c>
      <c r="E13" t="s">
        <v>14</v>
      </c>
      <c r="F13" s="3">
        <f ca="1">DATE(YEAR(TODAY()),2,15)</f>
        <v>45337</v>
      </c>
      <c r="G13" t="s">
        <v>32</v>
      </c>
      <c r="H13" s="3">
        <f ca="1">DATE(YEAR(TODAY()),2,18)</f>
        <v>45340</v>
      </c>
      <c r="I13" t="s">
        <v>32</v>
      </c>
    </row>
    <row r="14" spans="2:10" ht="30" customHeight="1" x14ac:dyDescent="0.35">
      <c r="B14">
        <v>13</v>
      </c>
      <c r="C14" t="s">
        <v>46</v>
      </c>
      <c r="D14" t="s">
        <v>15</v>
      </c>
      <c r="E14" t="s">
        <v>14</v>
      </c>
      <c r="F14" s="3">
        <f ca="1">DATE(YEAR(TODAY()),2,20)</f>
        <v>45342</v>
      </c>
      <c r="G14" t="s">
        <v>32</v>
      </c>
      <c r="H14" s="3">
        <f ca="1">DATE(YEAR(TODAY()),2,20)</f>
        <v>45342</v>
      </c>
      <c r="I14" t="s">
        <v>32</v>
      </c>
    </row>
    <row r="15" spans="2:10" ht="30" customHeight="1" x14ac:dyDescent="0.35">
      <c r="B15">
        <v>14</v>
      </c>
      <c r="C15" t="s">
        <v>47</v>
      </c>
      <c r="D15" t="s">
        <v>15</v>
      </c>
      <c r="E15" t="s">
        <v>14</v>
      </c>
      <c r="F15" s="3">
        <f ca="1">DATE(YEAR(TODAY()),2,23)</f>
        <v>45345</v>
      </c>
      <c r="G15" t="s">
        <v>32</v>
      </c>
      <c r="H15" s="3">
        <f ca="1">DATE(YEAR(TODAY()),2,23)</f>
        <v>45345</v>
      </c>
      <c r="I15" t="s">
        <v>32</v>
      </c>
    </row>
    <row r="16" spans="2:10" ht="30" customHeight="1" x14ac:dyDescent="0.35">
      <c r="B16">
        <v>15</v>
      </c>
      <c r="C16" t="s">
        <v>48</v>
      </c>
      <c r="D16" t="s">
        <v>15</v>
      </c>
      <c r="E16" t="s">
        <v>18</v>
      </c>
      <c r="F16" s="3">
        <f ca="1">DATE(YEAR(TODAY()),2,26)</f>
        <v>45348</v>
      </c>
      <c r="G16" t="s">
        <v>17</v>
      </c>
      <c r="H16" s="3">
        <f ca="1">DATE(YEAR(TODAY()),2,27)</f>
        <v>45349</v>
      </c>
      <c r="I16" t="s">
        <v>32</v>
      </c>
    </row>
    <row r="17" spans="2:9" ht="30" customHeight="1" x14ac:dyDescent="0.35">
      <c r="B17">
        <v>16</v>
      </c>
      <c r="C17" t="s">
        <v>49</v>
      </c>
      <c r="D17" t="s">
        <v>22</v>
      </c>
      <c r="E17" t="s">
        <v>16</v>
      </c>
      <c r="F17" s="3">
        <f t="shared" ref="F17:F18" ca="1" si="2">DATE(YEAR(TODAY()),2,26)</f>
        <v>45348</v>
      </c>
      <c r="G17" t="s">
        <v>20</v>
      </c>
      <c r="H17" s="3">
        <f ca="1">DATE(YEAR(TODAY()),2,26)</f>
        <v>45348</v>
      </c>
      <c r="I17" t="s">
        <v>54</v>
      </c>
    </row>
    <row r="18" spans="2:9" ht="30" customHeight="1" x14ac:dyDescent="0.35">
      <c r="B18">
        <v>17</v>
      </c>
      <c r="C18" t="s">
        <v>50</v>
      </c>
      <c r="D18" t="s">
        <v>15</v>
      </c>
      <c r="E18" t="s">
        <v>18</v>
      </c>
      <c r="F18" s="3">
        <f t="shared" ca="1" si="2"/>
        <v>45348</v>
      </c>
      <c r="G18" t="s">
        <v>21</v>
      </c>
      <c r="H18" s="3">
        <f ca="1">DATE(YEAR(TODAY()),2,26)</f>
        <v>45348</v>
      </c>
      <c r="I18" t="s">
        <v>53</v>
      </c>
    </row>
    <row r="19" spans="2:9" ht="30" customHeight="1" x14ac:dyDescent="0.35">
      <c r="B19">
        <v>18</v>
      </c>
      <c r="C19" t="s">
        <v>51</v>
      </c>
      <c r="D19" t="s">
        <v>19</v>
      </c>
      <c r="E19" t="s">
        <v>14</v>
      </c>
      <c r="F19" s="3">
        <f ca="1">DATE(YEAR(TODAY()),2,27)</f>
        <v>45349</v>
      </c>
      <c r="G19" t="s">
        <v>20</v>
      </c>
      <c r="H19" s="3">
        <f ca="1">DATE(YEAR(TODAY()),2,27)</f>
        <v>45349</v>
      </c>
      <c r="I19" t="s">
        <v>54</v>
      </c>
    </row>
    <row r="20" spans="2:9" ht="30" customHeight="1" x14ac:dyDescent="0.35">
      <c r="B20">
        <v>19</v>
      </c>
      <c r="C20" t="s">
        <v>52</v>
      </c>
      <c r="D20" t="s">
        <v>15</v>
      </c>
      <c r="E20" t="s">
        <v>18</v>
      </c>
      <c r="F20" s="3">
        <f ca="1">DATE(YEAR(TODAY()),2,27)</f>
        <v>45349</v>
      </c>
      <c r="G20" t="s">
        <v>21</v>
      </c>
      <c r="H20" s="3">
        <f ca="1">DATE(YEAR(TODAY()),2,27)</f>
        <v>45349</v>
      </c>
      <c r="I20" t="s">
        <v>54</v>
      </c>
    </row>
    <row r="21" spans="2:9" ht="30" customHeight="1" x14ac:dyDescent="0.35">
      <c r="B21">
        <v>20</v>
      </c>
      <c r="F21" s="3"/>
      <c r="H21" s="3"/>
    </row>
    <row r="22" spans="2:9" ht="30" customHeight="1" x14ac:dyDescent="0.35">
      <c r="B22">
        <v>21</v>
      </c>
      <c r="F22" s="3"/>
      <c r="H22" s="3"/>
    </row>
    <row r="23" spans="2:9" ht="30" customHeight="1" x14ac:dyDescent="0.35">
      <c r="B23">
        <v>22</v>
      </c>
      <c r="F23" s="3"/>
      <c r="H23" s="3"/>
    </row>
    <row r="24" spans="2:9" ht="30" customHeight="1" x14ac:dyDescent="0.35">
      <c r="B24">
        <v>23</v>
      </c>
      <c r="F24" s="3"/>
      <c r="H24" s="3"/>
    </row>
    <row r="25" spans="2:9" ht="30" customHeight="1" x14ac:dyDescent="0.35">
      <c r="B25">
        <v>24</v>
      </c>
      <c r="F25" s="3"/>
      <c r="H25" s="3"/>
    </row>
    <row r="26" spans="2:9" ht="30" customHeight="1" x14ac:dyDescent="0.35">
      <c r="B26">
        <v>25</v>
      </c>
      <c r="F26" s="3"/>
      <c r="H26" s="3"/>
    </row>
    <row r="27" spans="2:9" ht="30" customHeight="1" x14ac:dyDescent="0.35">
      <c r="B27">
        <v>26</v>
      </c>
      <c r="F27" s="3"/>
      <c r="H27" s="3"/>
    </row>
    <row r="28" spans="2:9" ht="30" customHeight="1" x14ac:dyDescent="0.35">
      <c r="B28">
        <v>27</v>
      </c>
      <c r="F28" s="3"/>
      <c r="H28" s="3"/>
    </row>
    <row r="29" spans="2:9" ht="30" customHeight="1" x14ac:dyDescent="0.35">
      <c r="B29">
        <v>28</v>
      </c>
      <c r="F29" s="3"/>
      <c r="H29" s="3"/>
    </row>
    <row r="30" spans="2:9" ht="30" customHeight="1" x14ac:dyDescent="0.35">
      <c r="B30">
        <v>29</v>
      </c>
      <c r="F30" s="3"/>
      <c r="H30" s="3"/>
    </row>
    <row r="31" spans="2:9" ht="30" customHeight="1" x14ac:dyDescent="0.35">
      <c r="B31">
        <v>30</v>
      </c>
      <c r="F31" s="3"/>
      <c r="H31" s="3"/>
    </row>
    <row r="32" spans="2:9" ht="30" customHeight="1" x14ac:dyDescent="0.35">
      <c r="B32">
        <v>31</v>
      </c>
      <c r="F32" s="3"/>
      <c r="H32" s="3"/>
    </row>
    <row r="33" spans="2:8" ht="30" customHeight="1" x14ac:dyDescent="0.35">
      <c r="B33">
        <v>32</v>
      </c>
      <c r="F33" s="3"/>
      <c r="H33" s="3"/>
    </row>
    <row r="34" spans="2:8" ht="30" customHeight="1" x14ac:dyDescent="0.35">
      <c r="B34">
        <v>33</v>
      </c>
      <c r="F34" s="3"/>
      <c r="H34" s="3"/>
    </row>
    <row r="35" spans="2:8" ht="30" customHeight="1" x14ac:dyDescent="0.35">
      <c r="B35">
        <v>34</v>
      </c>
      <c r="F35" s="3"/>
      <c r="H35" s="3"/>
    </row>
    <row r="36" spans="2:8" ht="30" customHeight="1" x14ac:dyDescent="0.35">
      <c r="B36">
        <v>35</v>
      </c>
      <c r="F36" s="3"/>
      <c r="H36" s="3"/>
    </row>
    <row r="37" spans="2:8" ht="30" customHeight="1" x14ac:dyDescent="0.35">
      <c r="B37">
        <v>36</v>
      </c>
      <c r="F37" s="3"/>
      <c r="H37" s="3"/>
    </row>
    <row r="38" spans="2:8" ht="30" customHeight="1" x14ac:dyDescent="0.35">
      <c r="B38">
        <v>37</v>
      </c>
      <c r="F38" s="3"/>
      <c r="H38" s="3"/>
    </row>
    <row r="39" spans="2:8" ht="30" customHeight="1" x14ac:dyDescent="0.35">
      <c r="B39">
        <v>38</v>
      </c>
      <c r="F39" s="3"/>
      <c r="H39" s="3"/>
    </row>
    <row r="40" spans="2:8" ht="30" customHeight="1" x14ac:dyDescent="0.35">
      <c r="B40">
        <v>39</v>
      </c>
      <c r="F40" s="3"/>
      <c r="H40" s="3"/>
    </row>
    <row r="41" spans="2:8" ht="30" customHeight="1" x14ac:dyDescent="0.35">
      <c r="B41">
        <v>40</v>
      </c>
      <c r="F41" s="3"/>
      <c r="H41" s="3"/>
    </row>
    <row r="42" spans="2:8" ht="30" customHeight="1" x14ac:dyDescent="0.35">
      <c r="B42">
        <v>41</v>
      </c>
      <c r="F42" s="3"/>
      <c r="H42" s="3"/>
    </row>
    <row r="43" spans="2:8" ht="30" customHeight="1" x14ac:dyDescent="0.35">
      <c r="B43">
        <v>42</v>
      </c>
      <c r="F43" s="3"/>
      <c r="H43" s="3"/>
    </row>
    <row r="44" spans="2:8" ht="30" customHeight="1" x14ac:dyDescent="0.35">
      <c r="B44">
        <v>43</v>
      </c>
      <c r="F44" s="3"/>
      <c r="H44" s="3"/>
    </row>
    <row r="45" spans="2:8" ht="30" customHeight="1" x14ac:dyDescent="0.35">
      <c r="B45">
        <v>44</v>
      </c>
      <c r="F45" s="3"/>
      <c r="H45" s="3"/>
    </row>
    <row r="46" spans="2:8" ht="30" customHeight="1" x14ac:dyDescent="0.35">
      <c r="B46">
        <v>45</v>
      </c>
      <c r="F46" s="3"/>
      <c r="H46" s="3"/>
    </row>
    <row r="47" spans="2:8" ht="30" customHeight="1" x14ac:dyDescent="0.35">
      <c r="B47">
        <v>46</v>
      </c>
      <c r="F47" s="3"/>
      <c r="H47" s="3"/>
    </row>
    <row r="48" spans="2:8" ht="30" customHeight="1" x14ac:dyDescent="0.35">
      <c r="B48">
        <v>47</v>
      </c>
      <c r="F48" s="3"/>
      <c r="H48" s="3"/>
    </row>
    <row r="49" spans="2:8" ht="30" customHeight="1" x14ac:dyDescent="0.35">
      <c r="B49">
        <v>48</v>
      </c>
      <c r="F49" s="3"/>
      <c r="H49" s="3"/>
    </row>
    <row r="50" spans="2:8" ht="30" customHeight="1" x14ac:dyDescent="0.35">
      <c r="B50">
        <v>49</v>
      </c>
      <c r="F50" s="3"/>
      <c r="H50" s="3"/>
    </row>
    <row r="51" spans="2:8" ht="30" customHeight="1" x14ac:dyDescent="0.35">
      <c r="B51">
        <v>50</v>
      </c>
      <c r="F51" s="3"/>
      <c r="H51" s="3"/>
    </row>
    <row r="52" spans="2:8" ht="30" customHeight="1" x14ac:dyDescent="0.35">
      <c r="B52">
        <v>51</v>
      </c>
      <c r="F52" s="3"/>
      <c r="H52" s="3"/>
    </row>
    <row r="53" spans="2:8" ht="30" customHeight="1" x14ac:dyDescent="0.35">
      <c r="B53">
        <v>52</v>
      </c>
      <c r="F53" s="3"/>
      <c r="H53" s="3"/>
    </row>
    <row r="54" spans="2:8" ht="30" customHeight="1" x14ac:dyDescent="0.35">
      <c r="B54">
        <v>53</v>
      </c>
      <c r="F54" s="3"/>
      <c r="H54" s="3"/>
    </row>
    <row r="55" spans="2:8" ht="30" customHeight="1" x14ac:dyDescent="0.35">
      <c r="B55">
        <v>54</v>
      </c>
      <c r="F55" s="3"/>
      <c r="H55" s="3"/>
    </row>
    <row r="56" spans="2:8" ht="30" customHeight="1" x14ac:dyDescent="0.35">
      <c r="B56">
        <v>55</v>
      </c>
      <c r="F56" s="3"/>
      <c r="H56" s="3"/>
    </row>
    <row r="57" spans="2:8" ht="30" customHeight="1" x14ac:dyDescent="0.35">
      <c r="B57">
        <v>56</v>
      </c>
      <c r="F57" s="3"/>
      <c r="H57" s="3"/>
    </row>
    <row r="58" spans="2:8" ht="30" customHeight="1" x14ac:dyDescent="0.35">
      <c r="B58">
        <v>57</v>
      </c>
      <c r="F58" s="3"/>
      <c r="H58" s="3"/>
    </row>
    <row r="59" spans="2:8" ht="30" customHeight="1" x14ac:dyDescent="0.35">
      <c r="B59">
        <v>58</v>
      </c>
      <c r="F59" s="3"/>
      <c r="H59" s="3"/>
    </row>
    <row r="60" spans="2:8" ht="30" customHeight="1" x14ac:dyDescent="0.35">
      <c r="B60">
        <v>59</v>
      </c>
      <c r="F60" s="3"/>
      <c r="H60" s="3"/>
    </row>
    <row r="61" spans="2:8" ht="30" customHeight="1" x14ac:dyDescent="0.35">
      <c r="B61">
        <v>60</v>
      </c>
      <c r="F61" s="3"/>
      <c r="H61" s="3"/>
    </row>
    <row r="62" spans="2:8" ht="30" customHeight="1" x14ac:dyDescent="0.35">
      <c r="B62">
        <v>61</v>
      </c>
      <c r="F62" s="3"/>
      <c r="H62" s="3"/>
    </row>
    <row r="63" spans="2:8" ht="30" customHeight="1" x14ac:dyDescent="0.35">
      <c r="B63">
        <v>62</v>
      </c>
      <c r="F63" s="3"/>
      <c r="H63" s="3"/>
    </row>
    <row r="64" spans="2:8" ht="30" customHeight="1" x14ac:dyDescent="0.35">
      <c r="B64">
        <v>63</v>
      </c>
      <c r="F64" s="3"/>
      <c r="H64" s="3"/>
    </row>
    <row r="65" spans="2:8" ht="30" customHeight="1" x14ac:dyDescent="0.35">
      <c r="B65">
        <v>64</v>
      </c>
      <c r="F65" s="3"/>
      <c r="H65" s="3"/>
    </row>
    <row r="66" spans="2:8" ht="30" customHeight="1" x14ac:dyDescent="0.35">
      <c r="B66">
        <v>65</v>
      </c>
      <c r="F66" s="3"/>
      <c r="H66" s="3"/>
    </row>
    <row r="67" spans="2:8" ht="30" customHeight="1" x14ac:dyDescent="0.35">
      <c r="B67">
        <v>66</v>
      </c>
      <c r="F67" s="3"/>
      <c r="H67" s="3"/>
    </row>
    <row r="68" spans="2:8" ht="30" customHeight="1" x14ac:dyDescent="0.35">
      <c r="B68">
        <v>67</v>
      </c>
      <c r="F68" s="3"/>
      <c r="H68" s="3"/>
    </row>
    <row r="69" spans="2:8" ht="30" customHeight="1" x14ac:dyDescent="0.35">
      <c r="B69">
        <v>68</v>
      </c>
      <c r="F69" s="3"/>
      <c r="H69" s="3"/>
    </row>
    <row r="70" spans="2:8" ht="30" customHeight="1" x14ac:dyDescent="0.35">
      <c r="B70">
        <v>69</v>
      </c>
      <c r="F70" s="3"/>
      <c r="H70" s="3"/>
    </row>
    <row r="71" spans="2:8" ht="30" customHeight="1" x14ac:dyDescent="0.35">
      <c r="B71">
        <v>70</v>
      </c>
      <c r="F71" s="3"/>
      <c r="H71" s="3"/>
    </row>
    <row r="72" spans="2:8" ht="30" customHeight="1" x14ac:dyDescent="0.35">
      <c r="B72">
        <v>71</v>
      </c>
      <c r="F72" s="3"/>
      <c r="H72" s="3"/>
    </row>
    <row r="73" spans="2:8" ht="30" customHeight="1" x14ac:dyDescent="0.35">
      <c r="B73">
        <v>72</v>
      </c>
      <c r="F73" s="3"/>
      <c r="H73" s="3"/>
    </row>
    <row r="74" spans="2:8" ht="30" customHeight="1" x14ac:dyDescent="0.35">
      <c r="B74">
        <v>73</v>
      </c>
      <c r="F74" s="3"/>
      <c r="H74" s="3"/>
    </row>
    <row r="75" spans="2:8" ht="30" customHeight="1" x14ac:dyDescent="0.35">
      <c r="B75">
        <v>74</v>
      </c>
      <c r="F75" s="3"/>
      <c r="H75" s="3"/>
    </row>
    <row r="76" spans="2:8" ht="30" customHeight="1" x14ac:dyDescent="0.35">
      <c r="B76">
        <v>75</v>
      </c>
      <c r="F76" s="3"/>
      <c r="H76" s="3"/>
    </row>
    <row r="77" spans="2:8" ht="30" customHeight="1" x14ac:dyDescent="0.35">
      <c r="B77">
        <v>76</v>
      </c>
      <c r="F77" s="3"/>
      <c r="H77" s="3"/>
    </row>
    <row r="78" spans="2:8" ht="30" customHeight="1" x14ac:dyDescent="0.35">
      <c r="B78">
        <v>77</v>
      </c>
      <c r="F78" s="3"/>
      <c r="H78" s="3"/>
    </row>
    <row r="79" spans="2:8" ht="30" customHeight="1" x14ac:dyDescent="0.35">
      <c r="B79">
        <v>78</v>
      </c>
      <c r="F79" s="3"/>
      <c r="H79" s="3"/>
    </row>
    <row r="80" spans="2:8" ht="30" customHeight="1" x14ac:dyDescent="0.35">
      <c r="B80">
        <v>79</v>
      </c>
      <c r="F80" s="3"/>
      <c r="H80" s="3"/>
    </row>
    <row r="81" spans="2:8" ht="30" customHeight="1" x14ac:dyDescent="0.35">
      <c r="B81">
        <v>80</v>
      </c>
      <c r="F81" s="3"/>
      <c r="H81" s="3"/>
    </row>
    <row r="82" spans="2:8" ht="30" customHeight="1" x14ac:dyDescent="0.35">
      <c r="B82">
        <v>81</v>
      </c>
      <c r="F82" s="3"/>
      <c r="H82" s="3"/>
    </row>
    <row r="83" spans="2:8" ht="30" customHeight="1" x14ac:dyDescent="0.35">
      <c r="B83">
        <v>82</v>
      </c>
      <c r="F83" s="3"/>
      <c r="H83" s="3"/>
    </row>
    <row r="84" spans="2:8" ht="30" customHeight="1" x14ac:dyDescent="0.35">
      <c r="B84">
        <v>83</v>
      </c>
      <c r="F84" s="3"/>
      <c r="H84" s="3"/>
    </row>
    <row r="85" spans="2:8" ht="30" customHeight="1" x14ac:dyDescent="0.35">
      <c r="B85">
        <v>84</v>
      </c>
      <c r="F85" s="3"/>
      <c r="H85" s="3"/>
    </row>
    <row r="86" spans="2:8" ht="30" customHeight="1" x14ac:dyDescent="0.35">
      <c r="B86">
        <v>85</v>
      </c>
      <c r="F86" s="3"/>
      <c r="H86" s="3"/>
    </row>
    <row r="87" spans="2:8" ht="30" customHeight="1" x14ac:dyDescent="0.35">
      <c r="B87">
        <v>86</v>
      </c>
      <c r="F87" s="3"/>
      <c r="H87" s="3"/>
    </row>
    <row r="88" spans="2:8" ht="30" customHeight="1" x14ac:dyDescent="0.35">
      <c r="B88">
        <v>87</v>
      </c>
      <c r="F88" s="3"/>
      <c r="H88" s="3"/>
    </row>
    <row r="89" spans="2:8" ht="30" customHeight="1" x14ac:dyDescent="0.35">
      <c r="B89">
        <v>88</v>
      </c>
      <c r="F89" s="3"/>
      <c r="H89" s="3"/>
    </row>
    <row r="90" spans="2:8" ht="30" customHeight="1" x14ac:dyDescent="0.35">
      <c r="B90">
        <v>89</v>
      </c>
      <c r="F90" s="3"/>
      <c r="H90" s="3"/>
    </row>
    <row r="91" spans="2:8" ht="30" customHeight="1" x14ac:dyDescent="0.35">
      <c r="B91">
        <v>90</v>
      </c>
      <c r="F91" s="3"/>
      <c r="H91" s="3"/>
    </row>
    <row r="92" spans="2:8" ht="30" customHeight="1" x14ac:dyDescent="0.35">
      <c r="B92">
        <v>91</v>
      </c>
      <c r="F92" s="3"/>
      <c r="H92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ignoredErrors>
    <ignoredError sqref="H3 H5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44927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5</v>
      </c>
      <c r="O13">
        <f>COUNTA(O16:O45)-COUNTIF(O16:O45,NA())</f>
        <v>4</v>
      </c>
      <c r="S13" t="s">
        <v>23</v>
      </c>
      <c r="T13" t="s">
        <v>23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 ca="1">I15+COUNTIFS(Issues[OPENED ON],H16,Issues[TYPE],type,Issues[PRIORITY],priority)</f>
        <v>0</v>
      </c>
      <c r="J16">
        <f ca="1"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Medium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 ca="1">I16+COUNTIFS(Issues[OPENED ON],H17,Issues[TYPE],type,Issues[PRIORITY],priority)</f>
        <v>0</v>
      </c>
      <c r="J17">
        <f ca="1">J16+COUNTIFS(Issues[CLOSED ON],H17,Issues[TYPE],type,Issues[PRIORITY],priority)</f>
        <v>0</v>
      </c>
      <c r="N17" t="str">
        <f t="array" ref="N17">INDEX(Issues[TYPE],MATCH(0,COUNTIF(N$15:N16, Issues[TYPE]),0))</f>
        <v>Type 3</v>
      </c>
      <c r="O17" t="str">
        <f t="array" ref="O17">INDEX(Issues[PRIORITY],MATCH(0,COUNTIF(O$15:O16,Issues[PRIORITY]),0))</f>
        <v>Low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 ca="1">I17+COUNTIFS(Issues[OPENED ON],H18,Issues[TYPE],type,Issues[PRIORITY],priority)</f>
        <v>0</v>
      </c>
      <c r="J18">
        <f ca="1">J17+COUNTIFS(Issues[CLOSED ON],H18,Issues[TYPE],type,Issues[PRIORITY],priority)</f>
        <v>0</v>
      </c>
      <c r="N18" t="str">
        <f t="array" ref="N18">INDEX(Issues[TYPE],MATCH(0,COUNTIF(N$15:N17, Issues[TYPE]),0))</f>
        <v>Type 1</v>
      </c>
      <c r="O18" t="str">
        <f t="array" ref="O18">INDEX(Issues[PRIORITY],MATCH(0,COUNTIF(O$15:O17,Issues[PRIORITY]),0))</f>
        <v>High</v>
      </c>
      <c r="S18" t="str">
        <f t="array" aca="1" ref="S18" ca="1">INDEX(typesUnsorted, MATCH(SMALL(COUNTIF(typesUnsorted, "&lt;"&amp;typesUnsorted), ROW(3:3)), COUNTIF(typesUnsorted, "&lt;"&amp;typesUnsorted), 0))</f>
        <v>Type 1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 ca="1">I18+COUNTIFS(Issues[OPENED ON],H19,Issues[TYPE],type,Issues[PRIORITY],priority)</f>
        <v>0</v>
      </c>
      <c r="J19">
        <f ca="1">J18+COUNTIFS(Issues[CLOSED ON],H19,Issues[TYPE],type,Issues[PRIORITY],priority)</f>
        <v>0</v>
      </c>
      <c r="N19" t="str">
        <f t="array" ref="N19">INDEX(Issues[TYPE],MATCH(0,COUNTIF(N$15:N18, Issues[TYPE]),0))</f>
        <v>Type 4</v>
      </c>
      <c r="O19">
        <f t="array" ref="O19">INDEX(Issues[PRIORITY],MATCH(0,COUNTIF(O$15:O18,Issues[PRIORITY]),0))</f>
        <v>0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Low</v>
      </c>
    </row>
    <row r="20" spans="7:20" x14ac:dyDescent="0.35">
      <c r="G20">
        <v>5</v>
      </c>
      <c r="H20" s="1" t="e">
        <f t="shared" si="0"/>
        <v>#REF!</v>
      </c>
      <c r="I20">
        <f ca="1">I19+COUNTIFS(Issues[OPENED ON],H20,Issues[TYPE],type,Issues[PRIORITY],priority)</f>
        <v>0</v>
      </c>
      <c r="J20">
        <f ca="1">J19+COUNTIFS(Issues[CLOSED ON],H20,Issues[TYPE],type,Issues[PRIORITY],priority)</f>
        <v>0</v>
      </c>
      <c r="N20">
        <f t="array" ref="N20">INDEX(Issues[TYPE],MATCH(0,COUNTIF(N$15:N19, Issues[TYPE]),0))</f>
        <v>0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Type 3</v>
      </c>
      <c r="T20" t="str">
        <f t="array" aca="1" ref="T20" ca="1">INDEX(prioritiesUnsorted, MATCH(SMALL(COUNTIF(prioritiesUnsorted, "&lt;"&amp;prioritiesUnsorted), ROW(5:5)), COUNTIF(prioritiesUnsorted, "&lt;"&amp;prioritiesUnsorted), 0))</f>
        <v>Medium</v>
      </c>
    </row>
    <row r="21" spans="7:20" x14ac:dyDescent="0.35">
      <c r="G21">
        <v>6</v>
      </c>
      <c r="H21" s="1" t="e">
        <f t="shared" si="0"/>
        <v>#REF!</v>
      </c>
      <c r="I21">
        <f ca="1">I20+COUNTIFS(Issues[OPENED ON],H21,Issues[TYPE],type,Issues[PRIORITY],priority)</f>
        <v>0</v>
      </c>
      <c r="J21">
        <f ca="1"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Type 4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 ca="1">I21+COUNTIFS(Issues[OPENED ON],H22,Issues[TYPE],type,Issues[PRIORITY],priority)</f>
        <v>0</v>
      </c>
      <c r="J22">
        <f ca="1"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 ca="1">I22+COUNTIFS(Issues[OPENED ON],H23,Issues[TYPE],type,Issues[PRIORITY],priority)</f>
        <v>0</v>
      </c>
      <c r="J23">
        <f ca="1"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 ca="1">I23+COUNTIFS(Issues[OPENED ON],H24,Issues[TYPE],type,Issues[PRIORITY],priority)</f>
        <v>0</v>
      </c>
      <c r="J24">
        <f ca="1"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 ca="1">I24+COUNTIFS(Issues[OPENED ON],H25,Issues[TYPE],type,Issues[PRIORITY],priority)</f>
        <v>0</v>
      </c>
      <c r="J25">
        <f ca="1"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 ca="1">I25+COUNTIFS(Issues[OPENED ON],H26,Issues[TYPE],type,Issues[PRIORITY],priority)</f>
        <v>0</v>
      </c>
      <c r="J26">
        <f ca="1"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 ca="1">I26+COUNTIFS(Issues[OPENED ON],H27,Issues[TYPE],type,Issues[PRIORITY],priority)</f>
        <v>0</v>
      </c>
      <c r="J27">
        <f ca="1"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 ca="1">I27+COUNTIFS(Issues[OPENED ON],H28,Issues[TYPE],type,Issues[PRIORITY],priority)</f>
        <v>0</v>
      </c>
      <c r="J28">
        <f ca="1"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 ca="1">I28+COUNTIFS(Issues[OPENED ON],H29,Issues[TYPE],type,Issues[PRIORITY],priority)</f>
        <v>0</v>
      </c>
      <c r="J29">
        <f ca="1"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 ca="1">I29+COUNTIFS(Issues[OPENED ON],H30,Issues[TYPE],type,Issues[PRIORITY],priority)</f>
        <v>0</v>
      </c>
      <c r="J30">
        <f ca="1"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 ca="1">I30+COUNTIFS(Issues[OPENED ON],H31,Issues[TYPE],type,Issues[PRIORITY],priority)</f>
        <v>0</v>
      </c>
      <c r="J31">
        <f ca="1"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 ca="1">I31+COUNTIFS(Issues[OPENED ON],H32,Issues[TYPE],type,Issues[PRIORITY],priority)</f>
        <v>0</v>
      </c>
      <c r="J32">
        <f ca="1"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 ca="1">I32+COUNTIFS(Issues[OPENED ON],H33,Issues[TYPE],type,Issues[PRIORITY],priority)</f>
        <v>0</v>
      </c>
      <c r="J33">
        <f ca="1"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 ca="1">I33+COUNTIFS(Issues[OPENED ON],H34,Issues[TYPE],type,Issues[PRIORITY],priority)</f>
        <v>0</v>
      </c>
      <c r="J34">
        <f ca="1"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 ca="1">I34+COUNTIFS(Issues[OPENED ON],H35,Issues[TYPE],type,Issues[PRIORITY],priority)</f>
        <v>0</v>
      </c>
      <c r="J35">
        <f ca="1"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 ca="1">I35+COUNTIFS(Issues[OPENED ON],H36,Issues[TYPE],type,Issues[PRIORITY],priority)</f>
        <v>0</v>
      </c>
      <c r="J36">
        <f ca="1"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 ca="1">I36+COUNTIFS(Issues[OPENED ON],H37,Issues[TYPE],type,Issues[PRIORITY],priority)</f>
        <v>0</v>
      </c>
      <c r="J37">
        <f ca="1"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 ca="1">I37+COUNTIFS(Issues[OPENED ON],H38,Issues[TYPE],type,Issues[PRIORITY],priority)</f>
        <v>0</v>
      </c>
      <c r="J38">
        <f ca="1"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 ca="1">I38+COUNTIFS(Issues[OPENED ON],H39,Issues[TYPE],type,Issues[PRIORITY],priority)</f>
        <v>0</v>
      </c>
      <c r="J39">
        <f ca="1"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 ca="1">I39+COUNTIFS(Issues[OPENED ON],H40,Issues[TYPE],type,Issues[PRIORITY],priority)</f>
        <v>0</v>
      </c>
      <c r="J40">
        <f ca="1"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 ca="1">I40+COUNTIFS(Issues[OPENED ON],H41,Issues[TYPE],type,Issues[PRIORITY],priority)</f>
        <v>0</v>
      </c>
      <c r="J41">
        <f ca="1"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 ca="1">I41+COUNTIFS(Issues[OPENED ON],H42,Issues[TYPE],type,Issues[PRIORITY],priority)</f>
        <v>0</v>
      </c>
      <c r="J42">
        <f ca="1"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 ca="1">I42+COUNTIFS(Issues[OPENED ON],H43,Issues[TYPE],type,Issues[PRIORITY],priority)</f>
        <v>0</v>
      </c>
      <c r="J43">
        <f ca="1"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 ca="1">I43+COUNTIFS(Issues[OPENED ON],H44,Issues[TYPE],type,Issues[PRIORITY],priority)</f>
        <v>0</v>
      </c>
      <c r="J44">
        <f ca="1"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 ca="1">I44+COUNTIFS(Issues[OPENED ON],H45,Issues[TYPE],type,Issues[PRIORITY],priority)</f>
        <v>0</v>
      </c>
      <c r="J45">
        <f ca="1"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 ca="1">I45+COUNTIFS(Issues[OPENED ON],H46,Issues[TYPE],type,Issues[PRIORITY],priority)</f>
        <v>0</v>
      </c>
      <c r="J46">
        <f ca="1"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 ca="1">I46+COUNTIFS(Issues[OPENED ON],H47,Issues[TYPE],type,Issues[PRIORITY],priority)</f>
        <v>0</v>
      </c>
      <c r="J47">
        <f ca="1"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 ca="1">I47+COUNTIFS(Issues[OPENED ON],H48,Issues[TYPE],type,Issues[PRIORITY],priority)</f>
        <v>0</v>
      </c>
      <c r="J48">
        <f ca="1"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 ca="1">I48+COUNTIFS(Issues[OPENED ON],H49,Issues[TYPE],type,Issues[PRIORITY],priority)</f>
        <v>0</v>
      </c>
      <c r="J49">
        <f ca="1"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 ca="1">I49+COUNTIFS(Issues[OPENED ON],H50,Issues[TYPE],type,Issues[PRIORITY],priority)</f>
        <v>0</v>
      </c>
      <c r="J50">
        <f ca="1"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 ca="1">I50+COUNTIFS(Issues[OPENED ON],H51,Issues[TYPE],type,Issues[PRIORITY],priority)</f>
        <v>0</v>
      </c>
      <c r="J51">
        <f ca="1"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 ca="1">I51+COUNTIFS(Issues[OPENED ON],H52,Issues[TYPE],type,Issues[PRIORITY],priority)</f>
        <v>0</v>
      </c>
      <c r="J52">
        <f ca="1"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 ca="1">I52+COUNTIFS(Issues[OPENED ON],H53,Issues[TYPE],type,Issues[PRIORITY],priority)</f>
        <v>0</v>
      </c>
      <c r="J53">
        <f ca="1"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 ca="1">I53+COUNTIFS(Issues[OPENED ON],H54,Issues[TYPE],type,Issues[PRIORITY],priority)</f>
        <v>0</v>
      </c>
      <c r="J54">
        <f ca="1"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 ca="1">I54+COUNTIFS(Issues[OPENED ON],H55,Issues[TYPE],type,Issues[PRIORITY],priority)</f>
        <v>0</v>
      </c>
      <c r="J55">
        <f ca="1"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 ca="1">I55+COUNTIFS(Issues[OPENED ON],H56,Issues[TYPE],type,Issues[PRIORITY],priority)</f>
        <v>0</v>
      </c>
      <c r="J56">
        <f ca="1"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 ca="1">I56+COUNTIFS(Issues[OPENED ON],H57,Issues[TYPE],type,Issues[PRIORITY],priority)</f>
        <v>0</v>
      </c>
      <c r="J57">
        <f ca="1"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 ca="1">I57+COUNTIFS(Issues[OPENED ON],H58,Issues[TYPE],type,Issues[PRIORITY],priority)</f>
        <v>0</v>
      </c>
      <c r="J58">
        <f ca="1"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 ca="1">I58+COUNTIFS(Issues[OPENED ON],H59,Issues[TYPE],type,Issues[PRIORITY],priority)</f>
        <v>0</v>
      </c>
      <c r="J59">
        <f ca="1"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 ca="1">I59+COUNTIFS(Issues[OPENED ON],H60,Issues[TYPE],type,Issues[PRIORITY],priority)</f>
        <v>0</v>
      </c>
      <c r="J60">
        <f ca="1"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 ca="1">I60+COUNTIFS(Issues[OPENED ON],H61,Issues[TYPE],type,Issues[PRIORITY],priority)</f>
        <v>0</v>
      </c>
      <c r="J61">
        <f ca="1"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 ca="1">I61+COUNTIFS(Issues[OPENED ON],H62,Issues[TYPE],type,Issues[PRIORITY],priority)</f>
        <v>0</v>
      </c>
      <c r="J62">
        <f ca="1"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 ca="1">I62+COUNTIFS(Issues[OPENED ON],H63,Issues[TYPE],type,Issues[PRIORITY],priority)</f>
        <v>0</v>
      </c>
      <c r="J63">
        <f ca="1"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 ca="1">I63+COUNTIFS(Issues[OPENED ON],H64,Issues[TYPE],type,Issues[PRIORITY],priority)</f>
        <v>0</v>
      </c>
      <c r="J64">
        <f ca="1"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 ca="1">I64+COUNTIFS(Issues[OPENED ON],H65,Issues[TYPE],type,Issues[PRIORITY],priority)</f>
        <v>0</v>
      </c>
      <c r="J65">
        <f ca="1"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 ca="1">I65+COUNTIFS(Issues[OPENED ON],H66,Issues[TYPE],type,Issues[PRIORITY],priority)</f>
        <v>0</v>
      </c>
      <c r="J66">
        <f ca="1"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 ca="1">I66+COUNTIFS(Issues[OPENED ON],H67,Issues[TYPE],type,Issues[PRIORITY],priority)</f>
        <v>0</v>
      </c>
      <c r="J67">
        <f ca="1"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 ca="1">I67+COUNTIFS(Issues[OPENED ON],H68,Issues[TYPE],type,Issues[PRIORITY],priority)</f>
        <v>0</v>
      </c>
      <c r="J68">
        <f ca="1"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 ca="1">I68+COUNTIFS(Issues[OPENED ON],H69,Issues[TYPE],type,Issues[PRIORITY],priority)</f>
        <v>0</v>
      </c>
      <c r="J69">
        <f ca="1"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 ca="1">I69+COUNTIFS(Issues[OPENED ON],H70,Issues[TYPE],type,Issues[PRIORITY],priority)</f>
        <v>0</v>
      </c>
      <c r="J70">
        <f ca="1"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 ca="1">I70+COUNTIFS(Issues[OPENED ON],H71,Issues[TYPE],type,Issues[PRIORITY],priority)</f>
        <v>0</v>
      </c>
      <c r="J71">
        <f ca="1"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 ca="1">I71+COUNTIFS(Issues[OPENED ON],H72,Issues[TYPE],type,Issues[PRIORITY],priority)</f>
        <v>0</v>
      </c>
      <c r="J72">
        <f ca="1"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 ca="1">I72+COUNTIFS(Issues[OPENED ON],H73,Issues[TYPE],type,Issues[PRIORITY],priority)</f>
        <v>0</v>
      </c>
      <c r="J73">
        <f ca="1"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 ca="1">I73+COUNTIFS(Issues[OPENED ON],H74,Issues[TYPE],type,Issues[PRIORITY],priority)</f>
        <v>0</v>
      </c>
      <c r="J74">
        <f ca="1"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 ca="1">I74+COUNTIFS(Issues[OPENED ON],H75,Issues[TYPE],type,Issues[PRIORITY],priority)</f>
        <v>0</v>
      </c>
      <c r="J75">
        <f ca="1"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 ca="1">I75+COUNTIFS(Issues[OPENED ON],H76,Issues[TYPE],type,Issues[PRIORITY],priority)</f>
        <v>0</v>
      </c>
      <c r="J76">
        <f ca="1"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 ca="1">I76+COUNTIFS(Issues[OPENED ON],H77,Issues[TYPE],type,Issues[PRIORITY],priority)</f>
        <v>0</v>
      </c>
      <c r="J77">
        <f ca="1"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 ca="1">I77+COUNTIFS(Issues[OPENED ON],H78,Issues[TYPE],type,Issues[PRIORITY],priority)</f>
        <v>0</v>
      </c>
      <c r="J78">
        <f ca="1"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 ca="1">I78+COUNTIFS(Issues[OPENED ON],H79,Issues[TYPE],type,Issues[PRIORITY],priority)</f>
        <v>0</v>
      </c>
      <c r="J79">
        <f ca="1"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 ca="1">I79+COUNTIFS(Issues[OPENED ON],H80,Issues[TYPE],type,Issues[PRIORITY],priority)</f>
        <v>0</v>
      </c>
      <c r="J80">
        <f ca="1"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2024-11-15T13:48:36Z</dcterms:modified>
</cp:coreProperties>
</file>