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60"/>
  </bookViews>
  <sheets>
    <sheet name="2024年" sheetId="1" r:id="rId1"/>
  </sheets>
  <definedNames>
    <definedName name="_xlnm._FilterDatabase" localSheetId="0" hidden="1">'2024年'!$A$1:$L$350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<sst xmlns="http://schemas.openxmlformats.org/spreadsheetml/2006/main" count="1979" uniqueCount="646">
  <si>
    <r>
      <rPr>
        <sz val="9.8"/>
        <color rgb="FF660099"/>
        <rFont val="Courier New"/>
        <charset val="134"/>
      </rPr>
      <t>批次</t>
    </r>
    <r>
      <rPr>
        <sz val="9.8"/>
        <color rgb="FF660099"/>
        <rFont val="宋体"/>
        <charset val="134"/>
        <scheme val="minor"/>
      </rPr>
      <t>ID</t>
    </r>
  </si>
  <si>
    <t>品类</t>
  </si>
  <si>
    <t>品种</t>
  </si>
  <si>
    <t>地块</t>
  </si>
  <si>
    <t>面积</t>
  </si>
  <si>
    <t>移栽日期</t>
  </si>
  <si>
    <t>移栽板量</t>
  </si>
  <si>
    <t>移栽数量</t>
  </si>
  <si>
    <t>点籽日期</t>
  </si>
  <si>
    <t>用籽量</t>
  </si>
  <si>
    <t>基地经理</t>
  </si>
  <si>
    <t>备注</t>
  </si>
  <si>
    <t>GHA-240101-黄白</t>
  </si>
  <si>
    <t>黄白</t>
  </si>
  <si>
    <t>冬黄白</t>
  </si>
  <si>
    <t>C19-C20</t>
  </si>
  <si>
    <t>张静</t>
  </si>
  <si>
    <t>试验，已销毁</t>
  </si>
  <si>
    <t>XQB-240101-小黄白</t>
  </si>
  <si>
    <t>迷你小黄白</t>
  </si>
  <si>
    <t>E65-E69</t>
  </si>
  <si>
    <t>付连慧</t>
  </si>
  <si>
    <t>1月14日起付连慧接</t>
  </si>
  <si>
    <t>XQA-240102-上青</t>
  </si>
  <si>
    <t>上青</t>
  </si>
  <si>
    <t>冬上青</t>
  </si>
  <si>
    <t>A173-A202</t>
  </si>
  <si>
    <t>杨丽琼</t>
  </si>
  <si>
    <t>机器点籽</t>
  </si>
  <si>
    <t>TXD-240102-芹菜</t>
  </si>
  <si>
    <t>芹菜</t>
  </si>
  <si>
    <t>西芹</t>
  </si>
  <si>
    <t>I1-I13</t>
  </si>
  <si>
    <t>徐春花</t>
  </si>
  <si>
    <t>2月25日起徐春花接</t>
  </si>
  <si>
    <t>LHA-240102-黄白</t>
  </si>
  <si>
    <t>A119-A129</t>
  </si>
  <si>
    <t>和贵美</t>
  </si>
  <si>
    <t>XQB-240103-黄白</t>
  </si>
  <si>
    <t>XD15-XD29</t>
  </si>
  <si>
    <t>机器点籽，1月14日起付连慧接</t>
  </si>
  <si>
    <t>TXA-240103-生菜</t>
  </si>
  <si>
    <t>生菜</t>
  </si>
  <si>
    <t>A1-A10</t>
  </si>
  <si>
    <t>刘丽芝</t>
  </si>
  <si>
    <t>XQB-240104-上青</t>
  </si>
  <si>
    <t>E91-E98</t>
  </si>
  <si>
    <t>LHA-240105-黄白</t>
  </si>
  <si>
    <t>A21-A29</t>
  </si>
  <si>
    <t>TXD-240105-油麦</t>
  </si>
  <si>
    <t>油麦</t>
  </si>
  <si>
    <t>D24-D31</t>
  </si>
  <si>
    <t>XQB-240105-小黄白</t>
  </si>
  <si>
    <t>E60-E64</t>
  </si>
  <si>
    <t>TJA-240106-上青</t>
  </si>
  <si>
    <t>BL15、A23-A26</t>
  </si>
  <si>
    <t>李红仙</t>
  </si>
  <si>
    <t>XQA-240106-娃娃菜</t>
  </si>
  <si>
    <t>娃娃菜</t>
  </si>
  <si>
    <t>冬娃娃菜</t>
  </si>
  <si>
    <t>B67-B80</t>
  </si>
  <si>
    <t>TXB-240106-生菜</t>
  </si>
  <si>
    <t>D86-D107</t>
  </si>
  <si>
    <t>朱国寿</t>
  </si>
  <si>
    <t>TXA-240106-油麦</t>
  </si>
  <si>
    <t>A19-A27</t>
  </si>
  <si>
    <t>TXA-240107-生菜</t>
  </si>
  <si>
    <t>G39-G51</t>
  </si>
  <si>
    <t>TXD-240107-油麦</t>
  </si>
  <si>
    <t>D49-D62</t>
  </si>
  <si>
    <t>LHA-240107-黄白</t>
  </si>
  <si>
    <t>B10-B19</t>
  </si>
  <si>
    <t>TJA-240108-生菜</t>
  </si>
  <si>
    <t>B1-B16</t>
  </si>
  <si>
    <t>XQA-240109-黄白</t>
  </si>
  <si>
    <t>B45-B66</t>
  </si>
  <si>
    <t>TXA-240109-生菜</t>
  </si>
  <si>
    <t>GL12</t>
  </si>
  <si>
    <t>TXA-240109-上青</t>
  </si>
  <si>
    <t>A28-A37</t>
  </si>
  <si>
    <t>XQB-240110-小黄白</t>
  </si>
  <si>
    <t>E117-E125</t>
  </si>
  <si>
    <t>XQB-240110-黄白</t>
  </si>
  <si>
    <t>E107-E116</t>
  </si>
  <si>
    <t>TXB-240111-上青</t>
  </si>
  <si>
    <t>E72-E89</t>
  </si>
  <si>
    <t>TXB-240112-油麦</t>
  </si>
  <si>
    <t>E105-E126</t>
  </si>
  <si>
    <t>TJA-240112-黄白</t>
  </si>
  <si>
    <t>BL14</t>
  </si>
  <si>
    <t>XQB-240112-娃娃菜</t>
  </si>
  <si>
    <t>E70-E76、E81-E90</t>
  </si>
  <si>
    <t>XQC-240113-生菜</t>
  </si>
  <si>
    <t>C86-C102</t>
  </si>
  <si>
    <t>刘建琴</t>
  </si>
  <si>
    <t>1月14日起刘建琴接</t>
  </si>
  <si>
    <t>TJA-240113-上青</t>
  </si>
  <si>
    <t>BL12</t>
  </si>
  <si>
    <t>LHA-240114-黄白</t>
  </si>
  <si>
    <t>A109-A118、A193-A196</t>
  </si>
  <si>
    <t>TXA-240114-生菜</t>
  </si>
  <si>
    <t>A67-A70、A106-A112</t>
  </si>
  <si>
    <t>TXA-240114-油麦</t>
  </si>
  <si>
    <t>B21-B31</t>
  </si>
  <si>
    <t>TXD-240115-芹菜</t>
  </si>
  <si>
    <t>D198-D217</t>
  </si>
  <si>
    <t>XQB-240115-小黄白</t>
  </si>
  <si>
    <t>E126-E142</t>
  </si>
  <si>
    <t>XQC-240116-黄白</t>
  </si>
  <si>
    <t>XC14-XC27</t>
  </si>
  <si>
    <t>XQA-240116-上青</t>
  </si>
  <si>
    <t>A80-A94</t>
  </si>
  <si>
    <t>LHA-240117-青花</t>
  </si>
  <si>
    <t>青花</t>
  </si>
  <si>
    <t>A11-A20</t>
  </si>
  <si>
    <t>TJA-240117-黄白</t>
  </si>
  <si>
    <t>BL16</t>
  </si>
  <si>
    <t>TXB-240117-生菜</t>
  </si>
  <si>
    <t>L68-L87</t>
  </si>
  <si>
    <t>TXB-240118-上青</t>
  </si>
  <si>
    <t>E65-E71、E95-E104</t>
  </si>
  <si>
    <t>XQC-240119-娃娃菜</t>
  </si>
  <si>
    <t>C103-C116</t>
  </si>
  <si>
    <t>XQB-240119-黄白</t>
  </si>
  <si>
    <t>D1-D14</t>
  </si>
  <si>
    <t>TXA-240120-上青</t>
  </si>
  <si>
    <t>A59-A66</t>
  </si>
  <si>
    <t>XQA-240121-黄白</t>
  </si>
  <si>
    <t>A52-A65</t>
  </si>
  <si>
    <t>TXD-240121-黄白</t>
  </si>
  <si>
    <t>D151-D159</t>
  </si>
  <si>
    <t>机器点籽，2月25日起徐春花接</t>
  </si>
  <si>
    <t>TXA-240122-上青</t>
  </si>
  <si>
    <t>G52-G65</t>
  </si>
  <si>
    <t>TXA-240122-芹菜</t>
  </si>
  <si>
    <t>G1-G9</t>
  </si>
  <si>
    <t>TXB-240122-油麦</t>
  </si>
  <si>
    <t>E127-E136</t>
  </si>
  <si>
    <t>王仁彪</t>
  </si>
  <si>
    <t>3月18日起王仁彪接</t>
  </si>
  <si>
    <t>XQC-240122-黄白</t>
  </si>
  <si>
    <t>C117-C129</t>
  </si>
  <si>
    <t>LHA-240122-青花</t>
  </si>
  <si>
    <t>A74-A85</t>
  </si>
  <si>
    <t>TXB-240123-油麦</t>
  </si>
  <si>
    <t>E22-E36</t>
  </si>
  <si>
    <t>XQC-240123-小黄白</t>
  </si>
  <si>
    <t>D94-D99</t>
  </si>
  <si>
    <t>XQC-240124-黄白</t>
  </si>
  <si>
    <t>D66-D77</t>
  </si>
  <si>
    <t>TXC-240124-大蒜</t>
  </si>
  <si>
    <t>大蒜</t>
  </si>
  <si>
    <t>青蒜</t>
  </si>
  <si>
    <t>4号露地</t>
  </si>
  <si>
    <t>胡亚楠</t>
  </si>
  <si>
    <t>已销毁</t>
  </si>
  <si>
    <t>XQA-240125-黄白</t>
  </si>
  <si>
    <t>A36-A51</t>
  </si>
  <si>
    <t>XQC-240125-娃娃菜</t>
  </si>
  <si>
    <t>D39-D65</t>
  </si>
  <si>
    <t>LHA-240125-青花</t>
  </si>
  <si>
    <t>A164-A177</t>
  </si>
  <si>
    <t>TXB-240125-上青</t>
  </si>
  <si>
    <t>EL1</t>
  </si>
  <si>
    <t>机器点籽，3月18日起王仁彪接</t>
  </si>
  <si>
    <t>XQA-240126-黄白</t>
  </si>
  <si>
    <t>B137-B151</t>
  </si>
  <si>
    <t>XQC-240126-小黄白</t>
  </si>
  <si>
    <t>D100-D103</t>
  </si>
  <si>
    <t>TXB-240126-生菜</t>
  </si>
  <si>
    <t>H14-H28</t>
  </si>
  <si>
    <t>XQC-240127-黄白</t>
  </si>
  <si>
    <t>C54-C67+</t>
  </si>
  <si>
    <t>XQC-240128-黄白</t>
  </si>
  <si>
    <t>XB1-XB12</t>
  </si>
  <si>
    <t>TXA-240128-上青</t>
  </si>
  <si>
    <t>GL11</t>
  </si>
  <si>
    <t>LHA-240129-青花</t>
  </si>
  <si>
    <t>B45-B55</t>
  </si>
  <si>
    <t>TJA-240129-黄白</t>
  </si>
  <si>
    <t>BL13</t>
  </si>
  <si>
    <t>BL17</t>
  </si>
  <si>
    <t>TXA-240129-油麦</t>
  </si>
  <si>
    <t>A71-A92</t>
  </si>
  <si>
    <t>XQA-240130-黄白</t>
  </si>
  <si>
    <t>A66-A79</t>
  </si>
  <si>
    <t>TXB-240131-生菜</t>
  </si>
  <si>
    <t>EL4</t>
  </si>
  <si>
    <t>TXD-240131-上青</t>
  </si>
  <si>
    <t>D32-D48</t>
  </si>
  <si>
    <t>XQA-240201-黄白</t>
  </si>
  <si>
    <t>B212-B231</t>
  </si>
  <si>
    <t>XQA-240201-娃娃菜</t>
  </si>
  <si>
    <t>B99-B115</t>
  </si>
  <si>
    <t>TXA-240201-生菜</t>
  </si>
  <si>
    <t>G26-G38</t>
  </si>
  <si>
    <t>XQB-240201-小黄白</t>
  </si>
  <si>
    <t>XE20-XE24</t>
  </si>
  <si>
    <t>XQC-240202-黄白</t>
  </si>
  <si>
    <t>C1-C13</t>
  </si>
  <si>
    <t>TXA-240202-芹菜</t>
  </si>
  <si>
    <t>IL9</t>
  </si>
  <si>
    <t>3月18日起曹国芬接，4月1日刘丽芝接</t>
  </si>
  <si>
    <t>TXD-240202-上青</t>
  </si>
  <si>
    <t>D160-D175</t>
  </si>
  <si>
    <t>XQA-240203-黄白</t>
  </si>
  <si>
    <t>B152-B163</t>
  </si>
  <si>
    <t>LHA-240203-青花</t>
  </si>
  <si>
    <t>A60-A73</t>
  </si>
  <si>
    <t>TXB-240204-生菜</t>
  </si>
  <si>
    <t>E53-E64、E90-E94</t>
  </si>
  <si>
    <t>XQC-240204-黄白</t>
  </si>
  <si>
    <t>C68-C85</t>
  </si>
  <si>
    <t>TXE-240204-上青</t>
  </si>
  <si>
    <t>L5</t>
  </si>
  <si>
    <t>曹国芬</t>
  </si>
  <si>
    <t>机器点籽，3月18日起曹国芬接</t>
  </si>
  <si>
    <t>XQA-240205-黄白</t>
  </si>
  <si>
    <t>A160-A172</t>
  </si>
  <si>
    <t>TXB-240205-上青</t>
  </si>
  <si>
    <t>E137-E148</t>
  </si>
  <si>
    <t>TXB-240205-油麦</t>
  </si>
  <si>
    <t>H59-H72</t>
  </si>
  <si>
    <t>XQB-240205-小黄白</t>
  </si>
  <si>
    <t>XE15-XE19</t>
  </si>
  <si>
    <t>XQC-240206-黄白</t>
  </si>
  <si>
    <t>C29-C39</t>
  </si>
  <si>
    <t>XQA-240206-黄白</t>
  </si>
  <si>
    <t>B178-B194</t>
  </si>
  <si>
    <t>TXD-240206-生菜</t>
  </si>
  <si>
    <t>D246-D260</t>
  </si>
  <si>
    <t>LHA-240206-青花</t>
  </si>
  <si>
    <t>A141-A150</t>
  </si>
  <si>
    <t>TXD-240206-芹菜</t>
  </si>
  <si>
    <t>D233-D245</t>
  </si>
  <si>
    <t>TXA-240207-生菜</t>
  </si>
  <si>
    <t>G13-G25</t>
  </si>
  <si>
    <t>XQB-240207-娃娃菜</t>
  </si>
  <si>
    <t>XD1-XD14</t>
  </si>
  <si>
    <t>TXB-240207-上青</t>
  </si>
  <si>
    <t>EL2</t>
  </si>
  <si>
    <t>TXB-240207-黄白</t>
  </si>
  <si>
    <t>E1-E14</t>
  </si>
  <si>
    <t>XQA-240208-黄白</t>
  </si>
  <si>
    <t>A222-A243</t>
  </si>
  <si>
    <t>TXA-240208-油麦</t>
  </si>
  <si>
    <t>B42-B50</t>
  </si>
  <si>
    <t>XQB-240209-黄白</t>
  </si>
  <si>
    <t>E99-E106</t>
  </si>
  <si>
    <t>TXB-240212-上青</t>
  </si>
  <si>
    <t>E37-E52</t>
  </si>
  <si>
    <t>XQC-240212-小黄白</t>
  </si>
  <si>
    <t>C14-C22</t>
  </si>
  <si>
    <t>TXD-240213-黄白</t>
  </si>
  <si>
    <t>D176-D197</t>
  </si>
  <si>
    <t>TXA-240215-上青</t>
  </si>
  <si>
    <t>B1-B10</t>
  </si>
  <si>
    <t>机器点籽，其中B7是人工点</t>
  </si>
  <si>
    <t>TXD-240216-油麦</t>
  </si>
  <si>
    <t>I14-I24</t>
  </si>
  <si>
    <t>TXA-240216-生菜</t>
  </si>
  <si>
    <t>A11-A18</t>
  </si>
  <si>
    <t>XQC-240216-小黄白</t>
  </si>
  <si>
    <t>C23-C28</t>
  </si>
  <si>
    <t>LHA-240216-黄白</t>
  </si>
  <si>
    <t>B81-B90、B106-B109</t>
  </si>
  <si>
    <t>TXE-240217-生菜</t>
  </si>
  <si>
    <t>L7</t>
  </si>
  <si>
    <t>3月18日起曹国芬接</t>
  </si>
  <si>
    <t>XQC-240218-生菜</t>
  </si>
  <si>
    <t>D117-D132</t>
  </si>
  <si>
    <t>LHA-240218-青花</t>
  </si>
  <si>
    <t>A98-A108</t>
  </si>
  <si>
    <t>GHA-240218-番茄</t>
  </si>
  <si>
    <t>番茄</t>
  </si>
  <si>
    <t>粉果</t>
  </si>
  <si>
    <t>A59-A79</t>
  </si>
  <si>
    <t>李绘英</t>
  </si>
  <si>
    <t>A40-A51</t>
  </si>
  <si>
    <t>XQA-240219-上青</t>
  </si>
  <si>
    <t>B34-B44</t>
  </si>
  <si>
    <t>LHA-240219-黄白</t>
  </si>
  <si>
    <t>B30-B44</t>
  </si>
  <si>
    <t>TXA-240219-油麦</t>
  </si>
  <si>
    <t>B11-B20、B59-B62</t>
  </si>
  <si>
    <t>GHA-240219-番茄</t>
  </si>
  <si>
    <t>A52-A58</t>
  </si>
  <si>
    <t>A27-A30、A32-A39</t>
  </si>
  <si>
    <t>TXA-240219-芹菜</t>
  </si>
  <si>
    <t>IL10</t>
  </si>
  <si>
    <t>XQA-240220-生菜</t>
  </si>
  <si>
    <t>B195-B211</t>
  </si>
  <si>
    <t>XQA-240220-黄白</t>
  </si>
  <si>
    <t>B11-B21</t>
  </si>
  <si>
    <t>GHB-240220-番茄</t>
  </si>
  <si>
    <t>红果</t>
  </si>
  <si>
    <t>AL1</t>
  </si>
  <si>
    <t>张丽仙</t>
  </si>
  <si>
    <t>销毁0.74亩，栽苗47板，47板中有试验品种23板，整批销毁</t>
  </si>
  <si>
    <t>TXD-240221-上青</t>
  </si>
  <si>
    <t>L6</t>
  </si>
  <si>
    <t>机器点籽，3月18日起曹国芬接，4月1日徐春花接</t>
  </si>
  <si>
    <t>LHA-240221-油麦</t>
  </si>
  <si>
    <t>A151-A163</t>
  </si>
  <si>
    <t>TXB-240221-生菜</t>
  </si>
  <si>
    <t>H48-H58</t>
  </si>
  <si>
    <t>LHA-240222-黄白</t>
  </si>
  <si>
    <t>A178-A192</t>
  </si>
  <si>
    <t>GHB-240222-番茄</t>
  </si>
  <si>
    <t>AL2</t>
  </si>
  <si>
    <t>TXA-240222-油麦</t>
  </si>
  <si>
    <t>BL1-BL2</t>
  </si>
  <si>
    <t>GHA-240222-番茄</t>
  </si>
  <si>
    <t>B36-B43</t>
  </si>
  <si>
    <t>TXA-240222-生菜</t>
  </si>
  <si>
    <t>A93-A105</t>
  </si>
  <si>
    <t>XQA-240223-娃娃菜</t>
  </si>
  <si>
    <t>A95-A121、A245-A258</t>
  </si>
  <si>
    <t>GHB-240223-番茄</t>
  </si>
  <si>
    <t>AL13</t>
  </si>
  <si>
    <t>XQB-240223-黄白</t>
  </si>
  <si>
    <t>XE25-XE34</t>
  </si>
  <si>
    <t>GHA-240223-番茄</t>
  </si>
  <si>
    <t>A18-A26</t>
  </si>
  <si>
    <t>其中A24-A28、A39粉果103板</t>
  </si>
  <si>
    <t>AL10</t>
  </si>
  <si>
    <t>GHA-240224-番茄</t>
  </si>
  <si>
    <t>B29-B35</t>
  </si>
  <si>
    <t>LHA-240224-青花</t>
  </si>
  <si>
    <t>TXB-240224-油麦</t>
  </si>
  <si>
    <t>H38-H47</t>
  </si>
  <si>
    <t>TXD-240225-黄白</t>
  </si>
  <si>
    <t>L1-L14</t>
  </si>
  <si>
    <t>GHA-240225-番茄</t>
  </si>
  <si>
    <t>B23-B28</t>
  </si>
  <si>
    <t>XQC-240225-上青</t>
  </si>
  <si>
    <t>D78-D93</t>
  </si>
  <si>
    <t>GHB-240225-番茄</t>
  </si>
  <si>
    <t>AL9</t>
  </si>
  <si>
    <t>AL3</t>
  </si>
  <si>
    <t>LHA-240226-黄白</t>
  </si>
  <si>
    <t>B91-B105</t>
  </si>
  <si>
    <t>GHB-240226-番茄</t>
  </si>
  <si>
    <t>AL4</t>
  </si>
  <si>
    <t>AL8</t>
  </si>
  <si>
    <t>TXB-240226-生菜</t>
  </si>
  <si>
    <t>EL3</t>
  </si>
  <si>
    <t>GHA-240226-番茄</t>
  </si>
  <si>
    <t>C43-C47</t>
  </si>
  <si>
    <t>XQA-240227-上青</t>
  </si>
  <si>
    <t>A0-A18</t>
  </si>
  <si>
    <t>LHA-240227-油麦</t>
  </si>
  <si>
    <t>A86-A97</t>
  </si>
  <si>
    <t>GHA-240227-番茄</t>
  </si>
  <si>
    <t>A1-A17</t>
  </si>
  <si>
    <t>GHB-240227-番茄</t>
  </si>
  <si>
    <t>AL5、D47-D49</t>
  </si>
  <si>
    <t>TXA-240228-油麦</t>
  </si>
  <si>
    <t>LHA-240228-黄白</t>
  </si>
  <si>
    <t>B20-B29</t>
  </si>
  <si>
    <t>XQA-240228-黄白</t>
  </si>
  <si>
    <t>B116-B135</t>
  </si>
  <si>
    <t>TXC-240228-大蒜</t>
  </si>
  <si>
    <t>5号露地</t>
  </si>
  <si>
    <t>红皮蒜</t>
  </si>
  <si>
    <t>XQB-240229-上青</t>
  </si>
  <si>
    <t>E1-E17</t>
  </si>
  <si>
    <t>XQB-240229-生菜</t>
  </si>
  <si>
    <t>E60-E69</t>
  </si>
  <si>
    <t>GHB-240229-番茄</t>
  </si>
  <si>
    <t>D31-D46</t>
  </si>
  <si>
    <t>D23-D30</t>
  </si>
  <si>
    <t>GHA-240229-番茄</t>
  </si>
  <si>
    <t>B12-B16</t>
  </si>
  <si>
    <t>B1-B11</t>
  </si>
  <si>
    <t>XQA-240301-黄白</t>
  </si>
  <si>
    <t>A148-A159</t>
  </si>
  <si>
    <t>LHA-240301-上青</t>
  </si>
  <si>
    <t>A50-A59</t>
  </si>
  <si>
    <t>GHA-240301-番茄</t>
  </si>
  <si>
    <t>C31-C36</t>
  </si>
  <si>
    <t>C37-C42</t>
  </si>
  <si>
    <t>GHB-240301-番茄</t>
  </si>
  <si>
    <t>D1-D22</t>
  </si>
  <si>
    <t>TJA-240302-生菜</t>
  </si>
  <si>
    <t>GHB-240302-番茄</t>
  </si>
  <si>
    <t>AL11</t>
  </si>
  <si>
    <t>TXD-240302-油麦</t>
  </si>
  <si>
    <t>GHB-240303-番茄</t>
  </si>
  <si>
    <t>AL7</t>
  </si>
  <si>
    <t>AL6</t>
  </si>
  <si>
    <t>GHA-240303-番茄</t>
  </si>
  <si>
    <t>B17-B22</t>
  </si>
  <si>
    <t>圣龙拉来补苗1板</t>
  </si>
  <si>
    <t>XQB-240303-黄白</t>
  </si>
  <si>
    <t>E18-E35</t>
  </si>
  <si>
    <t>XQB-240303-娃娃菜</t>
  </si>
  <si>
    <t>D15-D26</t>
  </si>
  <si>
    <t>TXD-240303-黄白</t>
  </si>
  <si>
    <t>D63-D85</t>
  </si>
  <si>
    <t>TXA-240303-生菜</t>
  </si>
  <si>
    <t>B51-B58、B63-B65</t>
  </si>
  <si>
    <t>TXD-240303-上青</t>
  </si>
  <si>
    <t>L53-L67</t>
  </si>
  <si>
    <t>LHA-240303-黄白</t>
  </si>
  <si>
    <t>A40-A49</t>
  </si>
  <si>
    <t>LHA-240303-青花</t>
  </si>
  <si>
    <t>A30-A39</t>
  </si>
  <si>
    <t>XQA-240304-黄白</t>
  </si>
  <si>
    <t>XQB-240304-黄白</t>
  </si>
  <si>
    <t>E36-E47</t>
  </si>
  <si>
    <t>GHA-240304-番茄</t>
  </si>
  <si>
    <t>C14-C18</t>
  </si>
  <si>
    <t>C19-C25</t>
  </si>
  <si>
    <t>C26-C30</t>
  </si>
  <si>
    <t>TXB-240304-油麦</t>
  </si>
  <si>
    <t>H29-H37、H73-H89</t>
  </si>
  <si>
    <t>TXD-240305-上青</t>
  </si>
  <si>
    <t>XQC-240306-黄白</t>
  </si>
  <si>
    <t>XC1-XC13</t>
  </si>
  <si>
    <t>XQA-240307-黄白</t>
  </si>
  <si>
    <t>B164-B177</t>
  </si>
  <si>
    <t>TXD-240307-上青</t>
  </si>
  <si>
    <t>D218-D232</t>
  </si>
  <si>
    <t>机器点籽，草多整批销毁</t>
  </si>
  <si>
    <t>TXA-240307-油麦</t>
  </si>
  <si>
    <t>TXB-240307-生菜</t>
  </si>
  <si>
    <t>TXA-240308-芹菜</t>
  </si>
  <si>
    <t>IL8</t>
  </si>
  <si>
    <t>GHB-240308-番茄</t>
  </si>
  <si>
    <t>AL12</t>
  </si>
  <si>
    <t>其中粉果101板</t>
  </si>
  <si>
    <t>XQB-240308-黄白</t>
  </si>
  <si>
    <t>XE1-XE14</t>
  </si>
  <si>
    <t>XQA-240309-上青</t>
  </si>
  <si>
    <t>A122-A134</t>
  </si>
  <si>
    <t>TXA-240309-芥菜</t>
  </si>
  <si>
    <t>芥菜</t>
  </si>
  <si>
    <t>TJA-240309-生菜</t>
  </si>
  <si>
    <t>BL15</t>
  </si>
  <si>
    <t>GHB-240309-番茄</t>
  </si>
  <si>
    <t>其中试验品种77板</t>
  </si>
  <si>
    <t>圣龙拉来139版</t>
  </si>
  <si>
    <t>XQA-240310-黄白</t>
  </si>
  <si>
    <t>LHA-240311-黄白</t>
  </si>
  <si>
    <t>A130-A140</t>
  </si>
  <si>
    <t>TXD-240311-生菜</t>
  </si>
  <si>
    <t>L27-L39</t>
  </si>
  <si>
    <t>3月18日起曹国芬接，4月1日徐春花接</t>
  </si>
  <si>
    <t>TXA-240312-上青</t>
  </si>
  <si>
    <t>A38-A49</t>
  </si>
  <si>
    <t>XQB-240312-黄白</t>
  </si>
  <si>
    <t>TXD-240312-油麦</t>
  </si>
  <si>
    <t>L40-L52</t>
  </si>
  <si>
    <t>XQB-240313-黄白</t>
  </si>
  <si>
    <t>E117-E142</t>
  </si>
  <si>
    <t>XQC-240313-娃娃菜</t>
  </si>
  <si>
    <t>D104-D116</t>
  </si>
  <si>
    <t>GHA-240314-番茄</t>
  </si>
  <si>
    <t>圣龙拉来180板，已销毁</t>
  </si>
  <si>
    <t>TXA-240314-生菜</t>
  </si>
  <si>
    <t>TXD-240314-上青</t>
  </si>
  <si>
    <t>D108-D129</t>
  </si>
  <si>
    <t>TXA-240315-黄白</t>
  </si>
  <si>
    <t>XQB-240315-黄白</t>
  </si>
  <si>
    <t>E48-E59</t>
  </si>
  <si>
    <t>TXD-240315-油麦</t>
  </si>
  <si>
    <t>TXA-240316-上青</t>
  </si>
  <si>
    <t>TXB-240316-生菜</t>
  </si>
  <si>
    <t>LHA-240316-黄白</t>
  </si>
  <si>
    <t>B56-B68</t>
  </si>
  <si>
    <t>LHC-240316-小黄白</t>
  </si>
  <si>
    <t>C1</t>
  </si>
  <si>
    <t>朱学鹏</t>
  </si>
  <si>
    <t>LHC-240316-上青</t>
  </si>
  <si>
    <t>C2</t>
  </si>
  <si>
    <t>TXB-240317-油麦</t>
  </si>
  <si>
    <t>XQB-240317-黄白</t>
  </si>
  <si>
    <t>D27-D38</t>
  </si>
  <si>
    <t>TJA-240317-上青</t>
  </si>
  <si>
    <t>BL12、A23-A26</t>
  </si>
  <si>
    <t>TXD-240318-生菜</t>
  </si>
  <si>
    <t>D130-D140</t>
  </si>
  <si>
    <t>LHA-240318-芥菜</t>
  </si>
  <si>
    <t>LHA-240318-黄白</t>
  </si>
  <si>
    <t>B1-B9</t>
  </si>
  <si>
    <t>TXA-240319-油麦</t>
  </si>
  <si>
    <t>B32-B41</t>
  </si>
  <si>
    <t>XQA-240320-黄白</t>
  </si>
  <si>
    <t>A203-A221</t>
  </si>
  <si>
    <t>LHA-240320-黄白</t>
  </si>
  <si>
    <t>B69-B80</t>
  </si>
  <si>
    <t>XQC-240321-黄白</t>
  </si>
  <si>
    <t>LHC-240321-小娃娃菜</t>
  </si>
  <si>
    <t>小娃娃菜</t>
  </si>
  <si>
    <t>C3</t>
  </si>
  <si>
    <t>LHC-240321-小黄白</t>
  </si>
  <si>
    <t>C4</t>
  </si>
  <si>
    <t>LHC-240321-上青</t>
  </si>
  <si>
    <t>C5</t>
  </si>
  <si>
    <t>TJA-240322-黄白</t>
  </si>
  <si>
    <t>机器点籽，已销毁</t>
  </si>
  <si>
    <t>TXA-240322-生菜</t>
  </si>
  <si>
    <t>TXA-240322-油麦</t>
  </si>
  <si>
    <t>XQA-240323-黄白</t>
  </si>
  <si>
    <t>LHC-240323-油麦</t>
  </si>
  <si>
    <t>C6</t>
  </si>
  <si>
    <t>XQC-240323-娃娃菜</t>
  </si>
  <si>
    <t>D94-D103</t>
  </si>
  <si>
    <t>TXA-240324-上青</t>
  </si>
  <si>
    <t>LHC-240324-生菜</t>
  </si>
  <si>
    <t>C7</t>
  </si>
  <si>
    <t>TXA-240324-芹菜</t>
  </si>
  <si>
    <t>1-7号棚</t>
  </si>
  <si>
    <t>LHA-240324-黄白</t>
  </si>
  <si>
    <t>XQB-240325-黄白</t>
  </si>
  <si>
    <t>TXD-240326-黄白</t>
  </si>
  <si>
    <t>机器点籽，4月1日徐春花接</t>
  </si>
  <si>
    <t>TXB-240327-生菜</t>
  </si>
  <si>
    <t>H1-H13</t>
  </si>
  <si>
    <t>XQA-240327-黄白</t>
  </si>
  <si>
    <t>TXD-240327-上青</t>
  </si>
  <si>
    <t>GHA-240327-番茄</t>
  </si>
  <si>
    <t>圣龙拉来58板</t>
  </si>
  <si>
    <t>TJA-240328-黄白</t>
  </si>
  <si>
    <t>TXB-240329-芥菜</t>
  </si>
  <si>
    <t>LHA-240329-黄白</t>
  </si>
  <si>
    <t>TXA-240330-油麦</t>
  </si>
  <si>
    <t>XQB-240330-黄白</t>
  </si>
  <si>
    <t>XE15-XE24</t>
  </si>
  <si>
    <t>XQA-240331-黄白</t>
  </si>
  <si>
    <t>TXB-240331-上青</t>
  </si>
  <si>
    <t>TXB-240331-芹菜</t>
  </si>
  <si>
    <t>XQC-240401-黄白</t>
  </si>
  <si>
    <t>C14-C28</t>
  </si>
  <si>
    <t>TXB-240401-生菜</t>
  </si>
  <si>
    <t>TXD-240401-油麦</t>
  </si>
  <si>
    <t>LHC-240401-黄白</t>
  </si>
  <si>
    <t>C8</t>
  </si>
  <si>
    <t>TXD-240402-芹菜</t>
  </si>
  <si>
    <t>TXA-240402-芹菜</t>
  </si>
  <si>
    <t>8-15号棚</t>
  </si>
  <si>
    <t>XQB-240402-黄白</t>
  </si>
  <si>
    <t>XQA-240403-黄白</t>
  </si>
  <si>
    <t>A135-A147</t>
  </si>
  <si>
    <t>TXB-240404-上青</t>
  </si>
  <si>
    <t>XQA-240404-娃娃菜</t>
  </si>
  <si>
    <t>B22-B33</t>
  </si>
  <si>
    <t>TXA-240404-生菜</t>
  </si>
  <si>
    <t>A50-A58</t>
  </si>
  <si>
    <t>TXA-240404-黄白</t>
  </si>
  <si>
    <t>TJA-240405-黄白</t>
  </si>
  <si>
    <t>BL13、BL17</t>
  </si>
  <si>
    <t>XQC-240406-黄白</t>
  </si>
  <si>
    <t>TXD-240406-芥菜</t>
  </si>
  <si>
    <t>I25-I35</t>
  </si>
  <si>
    <t>XQA-240407-黄白</t>
  </si>
  <si>
    <t>LHC-240407-小黄白</t>
  </si>
  <si>
    <t>C9</t>
  </si>
  <si>
    <t>LHC-240407-上青</t>
  </si>
  <si>
    <t>C10</t>
  </si>
  <si>
    <t>LHA-240408-黄白</t>
  </si>
  <si>
    <t>TXA-240408-生菜</t>
  </si>
  <si>
    <t>TXB-240409-上青</t>
  </si>
  <si>
    <t>XQB-240409-黄白</t>
  </si>
  <si>
    <t>TXD-240409-油麦</t>
  </si>
  <si>
    <t>XQA-240410-黄白</t>
  </si>
  <si>
    <t>LHC-240410-黄白</t>
  </si>
  <si>
    <t>C11</t>
  </si>
  <si>
    <t>C12</t>
  </si>
  <si>
    <t>XQC-240411-黄白</t>
  </si>
  <si>
    <t>XQC-240412-黄白</t>
  </si>
  <si>
    <t>TXD-240412-上青</t>
  </si>
  <si>
    <t>XQA-240413-黄白</t>
  </si>
  <si>
    <t>TXB-240413-芹菜</t>
  </si>
  <si>
    <t>XQC-240413-娃娃菜</t>
  </si>
  <si>
    <t>TXB-240413-芥菜</t>
  </si>
  <si>
    <t>TJA-240414-黄白</t>
  </si>
  <si>
    <t>TXA-240414-生菜</t>
  </si>
  <si>
    <t>TXD-240414-油麦</t>
  </si>
  <si>
    <t>L15-L26</t>
  </si>
  <si>
    <t>XQC-240415-黄白</t>
  </si>
  <si>
    <t>C40-C53</t>
  </si>
  <si>
    <t>XQA-240416-黄白</t>
  </si>
  <si>
    <t>TXB-240416-生菜</t>
  </si>
  <si>
    <t>XQC-240416-黄白</t>
  </si>
  <si>
    <t>TXD-240416-油麦</t>
  </si>
  <si>
    <t>XQA-240417-黄白</t>
  </si>
  <si>
    <t>B81-B98</t>
  </si>
  <si>
    <t>LHA-240417-黄白</t>
  </si>
  <si>
    <t>TXD-240417-生菜</t>
  </si>
  <si>
    <t>TXA-240417-上青</t>
  </si>
  <si>
    <t>XQA-240418-黄白</t>
  </si>
  <si>
    <t>XQC-240418-黄白</t>
  </si>
  <si>
    <t>TXA-240418-芥菜</t>
  </si>
  <si>
    <t>TXA-240418-油麦</t>
  </si>
  <si>
    <t>TXD-240418-黄白</t>
  </si>
  <si>
    <t>XQA-240419-黄白</t>
  </si>
  <si>
    <t>XQC-240419-黄白</t>
  </si>
  <si>
    <t>TJA-240419-上青</t>
  </si>
  <si>
    <t>XQB-240420-黄白</t>
  </si>
  <si>
    <t>夏黄白</t>
  </si>
  <si>
    <t>XQA-240420-黄白</t>
  </si>
  <si>
    <t>XQA-240421-黄白</t>
  </si>
  <si>
    <t>TXA-240421-油麦</t>
  </si>
  <si>
    <t>XQB-240421-黄白</t>
  </si>
  <si>
    <t>TXD-240421-芹菜</t>
  </si>
  <si>
    <t>LHA-240422-黄白</t>
  </si>
  <si>
    <t>XQA-240422-黄白</t>
  </si>
  <si>
    <t>TXD-240422-生菜</t>
  </si>
  <si>
    <t>XQB-240422-黄白</t>
  </si>
  <si>
    <t>TXB-240422-上青</t>
  </si>
  <si>
    <t>TXD-240423-芥菜</t>
  </si>
  <si>
    <t>XQC-240423-娃娃菜</t>
  </si>
  <si>
    <t>夏娃娃菜</t>
  </si>
  <si>
    <t>夏黄金508</t>
  </si>
  <si>
    <t>XQC-240423-黄白</t>
  </si>
  <si>
    <t>XQA-240423-黄白</t>
  </si>
  <si>
    <t>A19-A35</t>
  </si>
  <si>
    <t>LHA-240424-黄白</t>
  </si>
  <si>
    <t>TXA-240424-上青</t>
  </si>
  <si>
    <t>XQA-240424-黄白</t>
  </si>
  <si>
    <t>TXB-240425-油麦</t>
  </si>
  <si>
    <t>LHA-240425-黄白</t>
  </si>
  <si>
    <t>XQA-240425-黄白</t>
  </si>
  <si>
    <t>XQB-240426-黄白</t>
  </si>
  <si>
    <t>TXD-240426-油麦</t>
  </si>
  <si>
    <t>D46-D48,5月1日栽</t>
  </si>
  <si>
    <t>TXD-240426-生菜</t>
  </si>
  <si>
    <t>XQA-240426-黄白</t>
  </si>
  <si>
    <t>XQA-240427-黄白</t>
  </si>
  <si>
    <t>TXA-240427-芥菜</t>
  </si>
  <si>
    <t>LHA-240427-黄白</t>
  </si>
  <si>
    <t>TXD-240427-上青</t>
  </si>
  <si>
    <t>D141-D150</t>
  </si>
  <si>
    <t>XQB-240428-黄白</t>
  </si>
  <si>
    <t>LHA-240428-黄白</t>
  </si>
  <si>
    <t>TXB-240428-番茄</t>
  </si>
  <si>
    <t>小番茄</t>
  </si>
  <si>
    <t>TJA-240428-黄白</t>
  </si>
  <si>
    <t>LHA-240429-黄白</t>
  </si>
  <si>
    <t>TXA-240429-上青</t>
  </si>
  <si>
    <t>XQA-240429-黄白</t>
  </si>
  <si>
    <t>TXB-240429-生菜</t>
  </si>
  <si>
    <t>XQB-240430-黄白</t>
  </si>
  <si>
    <t>LHA-240430-黄白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</si>
</sst>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&quot;年&quot;m&quot;月&quot;d&quot;日&quot;;@"/>
  </numFmts>
  <fonts count="30">
    <font>
      <sz val="11"/>
      <color theme="1"/>
      <name val="宋体"/>
      <charset val="134"/>
      <scheme val="minor"/>
    </font>
    <font>
      <sz val="16"/>
      <color rgb="FF000000"/>
      <name val="宋体"/>
      <charset val="134"/>
    </font>
    <font>
      <sz val="11"/>
      <name val="宋体"/>
      <charset val="134"/>
    </font>
    <font>
      <sz val="12"/>
      <color rgb="FF000000"/>
      <name val="宋体"/>
      <charset val="134"/>
    </font>
    <font>
      <sz val="9.8"/>
      <color rgb="FF660099"/>
      <name val="Courier New"/>
      <charset val="134"/>
    </font>
    <font>
      <b/>
      <sz val="12"/>
      <color rgb="FFFF0000"/>
      <name val="宋体"/>
      <charset val="134"/>
    </font>
    <font>
      <sz val="12"/>
      <color rgb="FFFF0000"/>
      <name val="宋体"/>
      <charset val="134"/>
    </font>
    <font>
      <b/>
      <sz val="14"/>
      <color rgb="FFFF0000"/>
      <name val="宋体"/>
      <charset val="134"/>
    </font>
    <font>
      <sz val="14"/>
      <color rgb="FF000000"/>
      <name val="宋体"/>
      <charset val="134"/>
    </font>
    <font>
      <sz val="12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.8"/>
      <color rgb="FF660099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6" borderId="9" applyNumberFormat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21" fillId="7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/>
      <protection locked="0"/>
    </xf>
    <xf numFmtId="0" fontId="5" fillId="0" borderId="3" xfId="0" applyFont="1" applyFill="1" applyBorder="1" applyAlignment="1" applyProtection="1">
      <alignment horizontal="center" vertical="center"/>
      <protection locked="0"/>
    </xf>
    <xf numFmtId="0" fontId="5" fillId="3" borderId="4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176" fontId="5" fillId="0" borderId="2" xfId="0" applyNumberFormat="1" applyFont="1" applyFill="1" applyBorder="1" applyAlignment="1" applyProtection="1">
      <alignment horizontal="center" vertical="center"/>
      <protection locked="0"/>
    </xf>
    <xf numFmtId="177" fontId="6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176" fontId="5" fillId="2" borderId="4" xfId="0" applyNumberFormat="1" applyFont="1" applyFill="1" applyBorder="1" applyAlignment="1" applyProtection="1">
      <alignment horizontal="center" vertical="center"/>
      <protection locked="0"/>
    </xf>
    <xf numFmtId="177" fontId="6" fillId="2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176" fontId="5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176" fontId="5" fillId="2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0" fontId="8" fillId="0" borderId="0" xfId="0" applyFont="1" applyFill="1" applyAlignment="1" applyProtection="1">
      <alignment horizontal="center" vertical="center"/>
      <protection locked="0"/>
    </xf>
    <xf numFmtId="0" fontId="9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0"/>
  <sheetViews>
    <sheetView tabSelected="1" workbookViewId="0">
      <selection activeCell="E7" sqref="E7"/>
    </sheetView>
  </sheetViews>
  <sheetFormatPr defaultColWidth="9" defaultRowHeight="16.8"/>
  <cols>
    <col min="1" max="1" width="21.25" customWidth="1"/>
    <col min="2" max="2" width="9.125" customWidth="1"/>
    <col min="3" max="3" width="12.25" customWidth="1"/>
    <col min="4" max="4" width="25.25" customWidth="1"/>
    <col min="5" max="5" width="7.14423076923077" customWidth="1"/>
    <col min="6" max="6" width="14.875" customWidth="1"/>
    <col min="7" max="8" width="11.25" customWidth="1"/>
    <col min="9" max="9" width="16.9230769230769" customWidth="1"/>
    <col min="10" max="10" width="8.75" customWidth="1"/>
    <col min="11" max="11" width="9.21153846153846" customWidth="1"/>
    <col min="12" max="12" width="53.7019230769231" customWidth="1"/>
    <col min="13" max="16384" width="9.90384615384615"/>
  </cols>
  <sheetData>
    <row r="1" s="1" customFormat="1" ht="18" customHeight="1" spans="1:12">
      <c r="A1" s="8" t="s">
        <v>0</v>
      </c>
      <c r="B1" s="9" t="s">
        <v>1</v>
      </c>
      <c r="C1" s="9" t="s">
        <v>2</v>
      </c>
      <c r="D1" s="10" t="s">
        <v>3</v>
      </c>
      <c r="E1" s="17" t="s">
        <v>4</v>
      </c>
      <c r="F1" s="18" t="s">
        <v>5</v>
      </c>
      <c r="G1" s="19" t="s">
        <v>6</v>
      </c>
      <c r="H1" s="19" t="s">
        <v>7</v>
      </c>
      <c r="I1" s="18" t="s">
        <v>8</v>
      </c>
      <c r="J1" s="19" t="s">
        <v>9</v>
      </c>
      <c r="K1" s="19" t="s">
        <v>10</v>
      </c>
      <c r="L1" s="24" t="s">
        <v>11</v>
      </c>
    </row>
    <row r="2" s="2" customFormat="1" ht="18" customHeight="1" spans="1:12">
      <c r="A2" s="11" t="s">
        <v>12</v>
      </c>
      <c r="B2" s="12" t="s">
        <v>13</v>
      </c>
      <c r="C2" s="12" t="s">
        <v>14</v>
      </c>
      <c r="D2" s="13" t="s">
        <v>15</v>
      </c>
      <c r="E2" s="20">
        <v>1.88</v>
      </c>
      <c r="F2" s="21"/>
      <c r="G2" s="22"/>
      <c r="H2" s="22"/>
      <c r="I2" s="21">
        <v>45292</v>
      </c>
      <c r="J2" s="22">
        <v>0.255</v>
      </c>
      <c r="K2" s="22" t="s">
        <v>16</v>
      </c>
      <c r="L2" s="25" t="s">
        <v>17</v>
      </c>
    </row>
    <row r="3" s="3" customFormat="1" ht="18" customHeight="1" spans="1:12">
      <c r="A3" s="14" t="s">
        <v>18</v>
      </c>
      <c r="B3" s="9" t="s">
        <v>13</v>
      </c>
      <c r="C3" s="9" t="s">
        <v>19</v>
      </c>
      <c r="D3" s="15" t="s">
        <v>20</v>
      </c>
      <c r="E3" s="23">
        <v>2.1</v>
      </c>
      <c r="F3" s="18"/>
      <c r="G3" s="19"/>
      <c r="H3" s="19"/>
      <c r="I3" s="18">
        <v>45292</v>
      </c>
      <c r="J3" s="19">
        <v>0.692</v>
      </c>
      <c r="K3" s="19" t="s">
        <v>21</v>
      </c>
      <c r="L3" s="24" t="s">
        <v>22</v>
      </c>
    </row>
    <row r="4" s="4" customFormat="1" ht="18" customHeight="1" spans="1:12">
      <c r="A4" s="14" t="s">
        <v>23</v>
      </c>
      <c r="B4" s="9" t="s">
        <v>24</v>
      </c>
      <c r="C4" s="9" t="s">
        <v>25</v>
      </c>
      <c r="D4" s="9" t="s">
        <v>26</v>
      </c>
      <c r="E4" s="23">
        <v>7.9</v>
      </c>
      <c r="F4" s="18"/>
      <c r="G4" s="19"/>
      <c r="H4" s="19"/>
      <c r="I4" s="18">
        <v>45293</v>
      </c>
      <c r="J4" s="19">
        <v>1.154</v>
      </c>
      <c r="K4" s="19" t="s">
        <v>27</v>
      </c>
      <c r="L4" s="24" t="s">
        <v>28</v>
      </c>
    </row>
    <row r="5" s="4" customFormat="1" ht="18" customHeight="1" spans="1:12">
      <c r="A5" s="14" t="s">
        <v>29</v>
      </c>
      <c r="B5" s="9" t="s">
        <v>30</v>
      </c>
      <c r="C5" s="9" t="s">
        <v>31</v>
      </c>
      <c r="D5" s="16" t="s">
        <v>32</v>
      </c>
      <c r="E5" s="23">
        <v>4.86</v>
      </c>
      <c r="F5" s="18">
        <v>45293</v>
      </c>
      <c r="G5" s="19">
        <v>332</v>
      </c>
      <c r="H5" s="19">
        <v>39426</v>
      </c>
      <c r="I5" s="18"/>
      <c r="J5" s="19"/>
      <c r="K5" s="19" t="s">
        <v>33</v>
      </c>
      <c r="L5" s="24" t="s">
        <v>34</v>
      </c>
    </row>
    <row r="6" s="4" customFormat="1" ht="18" customHeight="1" spans="1:12">
      <c r="A6" s="14" t="s">
        <v>35</v>
      </c>
      <c r="B6" s="9" t="s">
        <v>13</v>
      </c>
      <c r="C6" s="9" t="s">
        <v>14</v>
      </c>
      <c r="D6" s="9" t="s">
        <v>36</v>
      </c>
      <c r="E6" s="23">
        <v>5.98</v>
      </c>
      <c r="F6" s="18"/>
      <c r="G6" s="19"/>
      <c r="H6" s="19"/>
      <c r="I6" s="18">
        <v>45293</v>
      </c>
      <c r="J6" s="19">
        <v>0.704</v>
      </c>
      <c r="K6" s="19" t="s">
        <v>37</v>
      </c>
      <c r="L6" s="24" t="s">
        <v>28</v>
      </c>
    </row>
    <row r="7" s="4" customFormat="1" ht="18" customHeight="1" spans="1:12">
      <c r="A7" s="14" t="s">
        <v>38</v>
      </c>
      <c r="B7" s="9" t="s">
        <v>13</v>
      </c>
      <c r="C7" s="9" t="s">
        <v>14</v>
      </c>
      <c r="D7" s="16" t="s">
        <v>39</v>
      </c>
      <c r="E7" s="23">
        <v>5.98</v>
      </c>
      <c r="F7" s="18"/>
      <c r="G7" s="19"/>
      <c r="H7" s="19"/>
      <c r="I7" s="18">
        <v>45294</v>
      </c>
      <c r="J7" s="19">
        <v>0.704</v>
      </c>
      <c r="K7" s="19" t="s">
        <v>21</v>
      </c>
      <c r="L7" s="24" t="s">
        <v>40</v>
      </c>
    </row>
    <row r="8" s="4" customFormat="1" ht="18" customHeight="1" spans="1:12">
      <c r="A8" s="14" t="s">
        <v>41</v>
      </c>
      <c r="B8" s="9" t="s">
        <v>42</v>
      </c>
      <c r="C8" s="9" t="s">
        <v>42</v>
      </c>
      <c r="D8" s="9" t="s">
        <v>43</v>
      </c>
      <c r="E8" s="23">
        <v>6.05</v>
      </c>
      <c r="F8" s="18">
        <v>45294</v>
      </c>
      <c r="G8" s="19">
        <v>480</v>
      </c>
      <c r="H8" s="19">
        <v>55976</v>
      </c>
      <c r="I8" s="18"/>
      <c r="J8" s="19"/>
      <c r="K8" s="19" t="s">
        <v>44</v>
      </c>
      <c r="L8" s="24"/>
    </row>
    <row r="9" s="4" customFormat="1" ht="18" customHeight="1" spans="1:12">
      <c r="A9" s="14" t="s">
        <v>45</v>
      </c>
      <c r="B9" s="9" t="s">
        <v>24</v>
      </c>
      <c r="C9" s="9" t="s">
        <v>25</v>
      </c>
      <c r="D9" s="16" t="s">
        <v>46</v>
      </c>
      <c r="E9" s="23">
        <v>4.16</v>
      </c>
      <c r="F9" s="18"/>
      <c r="G9" s="19"/>
      <c r="H9" s="19"/>
      <c r="I9" s="18">
        <v>45295</v>
      </c>
      <c r="J9" s="19">
        <v>0.596</v>
      </c>
      <c r="K9" s="19" t="s">
        <v>21</v>
      </c>
      <c r="L9" s="24" t="s">
        <v>40</v>
      </c>
    </row>
    <row r="10" s="4" customFormat="1" ht="18" customHeight="1" spans="1:12">
      <c r="A10" s="14" t="s">
        <v>47</v>
      </c>
      <c r="B10" s="9" t="s">
        <v>13</v>
      </c>
      <c r="C10" s="9" t="s">
        <v>14</v>
      </c>
      <c r="D10" s="9" t="s">
        <v>48</v>
      </c>
      <c r="E10" s="23">
        <v>5.1</v>
      </c>
      <c r="F10" s="18"/>
      <c r="G10" s="19"/>
      <c r="H10" s="19"/>
      <c r="I10" s="18">
        <v>45296</v>
      </c>
      <c r="J10" s="19">
        <v>0.541</v>
      </c>
      <c r="K10" s="19" t="s">
        <v>37</v>
      </c>
      <c r="L10" s="24" t="s">
        <v>28</v>
      </c>
    </row>
    <row r="11" s="4" customFormat="1" ht="18" customHeight="1" spans="1:12">
      <c r="A11" s="14" t="s">
        <v>49</v>
      </c>
      <c r="B11" s="9" t="s">
        <v>50</v>
      </c>
      <c r="C11" s="9" t="s">
        <v>50</v>
      </c>
      <c r="D11" s="16" t="s">
        <v>51</v>
      </c>
      <c r="E11" s="23">
        <v>5.59</v>
      </c>
      <c r="F11" s="18">
        <v>45296</v>
      </c>
      <c r="G11" s="19">
        <v>402</v>
      </c>
      <c r="H11" s="19">
        <v>47858</v>
      </c>
      <c r="I11" s="18"/>
      <c r="J11" s="19"/>
      <c r="K11" s="19" t="s">
        <v>33</v>
      </c>
      <c r="L11" s="24" t="s">
        <v>34</v>
      </c>
    </row>
    <row r="12" s="4" customFormat="1" ht="18" customHeight="1" spans="1:12">
      <c r="A12" s="14" t="s">
        <v>52</v>
      </c>
      <c r="B12" s="9" t="s">
        <v>13</v>
      </c>
      <c r="C12" s="9" t="s">
        <v>19</v>
      </c>
      <c r="D12" s="16" t="s">
        <v>53</v>
      </c>
      <c r="E12" s="23">
        <v>2.1</v>
      </c>
      <c r="F12" s="18"/>
      <c r="G12" s="19"/>
      <c r="H12" s="19"/>
      <c r="I12" s="18">
        <v>45296</v>
      </c>
      <c r="J12" s="19">
        <v>0.898</v>
      </c>
      <c r="K12" s="19" t="s">
        <v>21</v>
      </c>
      <c r="L12" s="24" t="s">
        <v>22</v>
      </c>
    </row>
    <row r="13" s="4" customFormat="1" ht="18" customHeight="1" spans="1:12">
      <c r="A13" s="14" t="s">
        <v>54</v>
      </c>
      <c r="B13" s="9" t="s">
        <v>24</v>
      </c>
      <c r="C13" s="9" t="s">
        <v>25</v>
      </c>
      <c r="D13" s="9" t="s">
        <v>55</v>
      </c>
      <c r="E13" s="23">
        <f>4.56+1.09</f>
        <v>5.65</v>
      </c>
      <c r="F13" s="18"/>
      <c r="G13" s="19"/>
      <c r="H13" s="19"/>
      <c r="I13" s="18">
        <v>45297</v>
      </c>
      <c r="J13" s="19">
        <f>0.572+0.182</f>
        <v>0.754</v>
      </c>
      <c r="K13" s="19" t="s">
        <v>56</v>
      </c>
      <c r="L13" s="24" t="s">
        <v>28</v>
      </c>
    </row>
    <row r="14" s="4" customFormat="1" ht="18" customHeight="1" spans="1:12">
      <c r="A14" s="14" t="s">
        <v>57</v>
      </c>
      <c r="B14" s="9" t="s">
        <v>58</v>
      </c>
      <c r="C14" s="9" t="s">
        <v>59</v>
      </c>
      <c r="D14" s="9" t="s">
        <v>60</v>
      </c>
      <c r="E14" s="23">
        <v>5.38</v>
      </c>
      <c r="F14" s="18"/>
      <c r="G14" s="19"/>
      <c r="H14" s="19"/>
      <c r="I14" s="18">
        <v>45297</v>
      </c>
      <c r="J14" s="19">
        <v>0.696</v>
      </c>
      <c r="K14" s="19" t="s">
        <v>27</v>
      </c>
      <c r="L14" s="24"/>
    </row>
    <row r="15" s="4" customFormat="1" ht="18" customHeight="1" spans="1:12">
      <c r="A15" s="14" t="s">
        <v>61</v>
      </c>
      <c r="B15" s="9" t="s">
        <v>42</v>
      </c>
      <c r="C15" s="9" t="s">
        <v>42</v>
      </c>
      <c r="D15" s="16" t="s">
        <v>62</v>
      </c>
      <c r="E15" s="23">
        <v>7.21</v>
      </c>
      <c r="F15" s="18">
        <v>45297</v>
      </c>
      <c r="G15" s="19">
        <v>631</v>
      </c>
      <c r="H15" s="19">
        <v>73186</v>
      </c>
      <c r="I15" s="18"/>
      <c r="J15" s="19"/>
      <c r="K15" s="19" t="s">
        <v>63</v>
      </c>
      <c r="L15" s="24"/>
    </row>
    <row r="16" s="4" customFormat="1" ht="18" customHeight="1" spans="1:12">
      <c r="A16" s="14" t="s">
        <v>64</v>
      </c>
      <c r="B16" s="9" t="s">
        <v>50</v>
      </c>
      <c r="C16" s="9" t="s">
        <v>50</v>
      </c>
      <c r="D16" s="9" t="s">
        <v>65</v>
      </c>
      <c r="E16" s="23">
        <v>5.41</v>
      </c>
      <c r="F16" s="18">
        <v>45297</v>
      </c>
      <c r="G16" s="19">
        <v>370</v>
      </c>
      <c r="H16" s="19">
        <v>44552</v>
      </c>
      <c r="I16" s="18"/>
      <c r="J16" s="19"/>
      <c r="K16" s="19" t="s">
        <v>44</v>
      </c>
      <c r="L16" s="24"/>
    </row>
    <row r="17" s="4" customFormat="1" ht="18" customHeight="1" spans="1:12">
      <c r="A17" s="14" t="s">
        <v>66</v>
      </c>
      <c r="B17" s="9" t="s">
        <v>42</v>
      </c>
      <c r="C17" s="9" t="s">
        <v>42</v>
      </c>
      <c r="D17" s="9" t="s">
        <v>67</v>
      </c>
      <c r="E17" s="23">
        <v>5.17</v>
      </c>
      <c r="F17" s="18">
        <v>45298</v>
      </c>
      <c r="G17" s="19">
        <v>420</v>
      </c>
      <c r="H17" s="19">
        <v>49912</v>
      </c>
      <c r="I17" s="18"/>
      <c r="J17" s="19"/>
      <c r="K17" s="19" t="s">
        <v>44</v>
      </c>
      <c r="L17" s="24"/>
    </row>
    <row r="18" s="4" customFormat="1" ht="18" customHeight="1" spans="1:12">
      <c r="A18" s="14" t="s">
        <v>68</v>
      </c>
      <c r="B18" s="9" t="s">
        <v>50</v>
      </c>
      <c r="C18" s="9" t="s">
        <v>50</v>
      </c>
      <c r="D18" s="16" t="s">
        <v>69</v>
      </c>
      <c r="E18" s="23">
        <v>5.1</v>
      </c>
      <c r="F18" s="18">
        <v>45298</v>
      </c>
      <c r="G18" s="19">
        <v>382</v>
      </c>
      <c r="H18" s="19">
        <v>45236</v>
      </c>
      <c r="I18" s="18"/>
      <c r="J18" s="19"/>
      <c r="K18" s="19" t="s">
        <v>33</v>
      </c>
      <c r="L18" s="24" t="s">
        <v>34</v>
      </c>
    </row>
    <row r="19" s="4" customFormat="1" ht="18" customHeight="1" spans="1:12">
      <c r="A19" s="14" t="s">
        <v>70</v>
      </c>
      <c r="B19" s="9" t="s">
        <v>13</v>
      </c>
      <c r="C19" s="9" t="s">
        <v>14</v>
      </c>
      <c r="D19" s="9" t="s">
        <v>71</v>
      </c>
      <c r="E19" s="23">
        <v>5.3</v>
      </c>
      <c r="F19" s="18"/>
      <c r="G19" s="19"/>
      <c r="H19" s="19"/>
      <c r="I19" s="18">
        <v>45298</v>
      </c>
      <c r="J19" s="19">
        <v>0.691</v>
      </c>
      <c r="K19" s="19" t="s">
        <v>37</v>
      </c>
      <c r="L19" s="24" t="s">
        <v>28</v>
      </c>
    </row>
    <row r="20" s="4" customFormat="1" ht="18" customHeight="1" spans="1:12">
      <c r="A20" s="14" t="s">
        <v>72</v>
      </c>
      <c r="B20" s="9" t="s">
        <v>42</v>
      </c>
      <c r="C20" s="9" t="s">
        <v>42</v>
      </c>
      <c r="D20" s="9" t="s">
        <v>73</v>
      </c>
      <c r="E20" s="23">
        <v>3.08</v>
      </c>
      <c r="F20" s="18">
        <v>45299</v>
      </c>
      <c r="G20" s="19">
        <v>256</v>
      </c>
      <c r="H20" s="19">
        <v>30795</v>
      </c>
      <c r="I20" s="18"/>
      <c r="J20" s="19"/>
      <c r="K20" s="19" t="s">
        <v>56</v>
      </c>
      <c r="L20" s="24"/>
    </row>
    <row r="21" s="4" customFormat="1" ht="18" customHeight="1" spans="1:12">
      <c r="A21" s="14" t="s">
        <v>74</v>
      </c>
      <c r="B21" s="9" t="s">
        <v>13</v>
      </c>
      <c r="C21" s="9" t="s">
        <v>14</v>
      </c>
      <c r="D21" s="9" t="s">
        <v>75</v>
      </c>
      <c r="E21" s="23">
        <v>5.67</v>
      </c>
      <c r="F21" s="18"/>
      <c r="G21" s="19"/>
      <c r="H21" s="19"/>
      <c r="I21" s="18">
        <v>45300</v>
      </c>
      <c r="J21" s="19">
        <v>0.713</v>
      </c>
      <c r="K21" s="19" t="s">
        <v>27</v>
      </c>
      <c r="L21" s="24" t="s">
        <v>28</v>
      </c>
    </row>
    <row r="22" s="4" customFormat="1" ht="18" customHeight="1" spans="1:12">
      <c r="A22" s="14" t="s">
        <v>76</v>
      </c>
      <c r="B22" s="9" t="s">
        <v>42</v>
      </c>
      <c r="C22" s="9" t="s">
        <v>42</v>
      </c>
      <c r="D22" s="9" t="s">
        <v>77</v>
      </c>
      <c r="E22" s="23">
        <v>8.19</v>
      </c>
      <c r="F22" s="18">
        <v>45300</v>
      </c>
      <c r="G22" s="19">
        <v>617</v>
      </c>
      <c r="H22" s="19">
        <v>73541</v>
      </c>
      <c r="I22" s="18"/>
      <c r="J22" s="19"/>
      <c r="K22" s="19" t="s">
        <v>44</v>
      </c>
      <c r="L22" s="24"/>
    </row>
    <row r="23" s="4" customFormat="1" ht="18" customHeight="1" spans="1:12">
      <c r="A23" s="14" t="s">
        <v>78</v>
      </c>
      <c r="B23" s="9" t="s">
        <v>24</v>
      </c>
      <c r="C23" s="9" t="s">
        <v>25</v>
      </c>
      <c r="D23" s="9" t="s">
        <v>79</v>
      </c>
      <c r="E23" s="23">
        <v>5.3</v>
      </c>
      <c r="F23" s="18"/>
      <c r="G23" s="19"/>
      <c r="H23" s="19"/>
      <c r="I23" s="18">
        <v>45300</v>
      </c>
      <c r="J23" s="19">
        <v>0.758</v>
      </c>
      <c r="K23" s="19" t="s">
        <v>44</v>
      </c>
      <c r="L23" s="24" t="s">
        <v>28</v>
      </c>
    </row>
    <row r="24" s="4" customFormat="1" ht="18" customHeight="1" spans="1:12">
      <c r="A24" s="14" t="s">
        <v>80</v>
      </c>
      <c r="B24" s="9" t="s">
        <v>13</v>
      </c>
      <c r="C24" s="9" t="s">
        <v>19</v>
      </c>
      <c r="D24" s="16" t="s">
        <v>81</v>
      </c>
      <c r="E24" s="23">
        <v>2.46</v>
      </c>
      <c r="F24" s="18"/>
      <c r="G24" s="19"/>
      <c r="H24" s="19"/>
      <c r="I24" s="18">
        <v>45301</v>
      </c>
      <c r="J24" s="19">
        <v>1.069</v>
      </c>
      <c r="K24" s="19" t="s">
        <v>21</v>
      </c>
      <c r="L24" s="24" t="s">
        <v>22</v>
      </c>
    </row>
    <row r="25" s="4" customFormat="1" ht="18" customHeight="1" spans="1:12">
      <c r="A25" s="14" t="s">
        <v>82</v>
      </c>
      <c r="B25" s="9" t="s">
        <v>13</v>
      </c>
      <c r="C25" s="9" t="s">
        <v>14</v>
      </c>
      <c r="D25" s="16" t="s">
        <v>83</v>
      </c>
      <c r="E25" s="23">
        <v>5.2</v>
      </c>
      <c r="F25" s="18"/>
      <c r="G25" s="19"/>
      <c r="H25" s="19"/>
      <c r="I25" s="18">
        <v>45301</v>
      </c>
      <c r="J25" s="19">
        <v>0.514</v>
      </c>
      <c r="K25" s="19" t="s">
        <v>21</v>
      </c>
      <c r="L25" s="24" t="s">
        <v>40</v>
      </c>
    </row>
    <row r="26" s="4" customFormat="1" ht="18" customHeight="1" spans="1:12">
      <c r="A26" s="14" t="s">
        <v>84</v>
      </c>
      <c r="B26" s="9" t="s">
        <v>24</v>
      </c>
      <c r="C26" s="9" t="s">
        <v>25</v>
      </c>
      <c r="D26" s="9" t="s">
        <v>85</v>
      </c>
      <c r="E26" s="23">
        <v>5.19</v>
      </c>
      <c r="F26" s="18"/>
      <c r="G26" s="19"/>
      <c r="H26" s="19"/>
      <c r="I26" s="18">
        <v>45302</v>
      </c>
      <c r="J26" s="19">
        <v>0.793</v>
      </c>
      <c r="K26" s="19" t="s">
        <v>63</v>
      </c>
      <c r="L26" s="24" t="s">
        <v>28</v>
      </c>
    </row>
    <row r="27" s="4" customFormat="1" ht="18" customHeight="1" spans="1:12">
      <c r="A27" s="14" t="s">
        <v>86</v>
      </c>
      <c r="B27" s="9" t="s">
        <v>50</v>
      </c>
      <c r="C27" s="9" t="s">
        <v>50</v>
      </c>
      <c r="D27" s="9" t="s">
        <v>87</v>
      </c>
      <c r="E27" s="23">
        <v>6.9</v>
      </c>
      <c r="F27" s="18">
        <v>45303</v>
      </c>
      <c r="G27" s="19">
        <v>512</v>
      </c>
      <c r="H27" s="19">
        <v>59290</v>
      </c>
      <c r="I27" s="18"/>
      <c r="J27" s="19"/>
      <c r="K27" s="19" t="s">
        <v>63</v>
      </c>
      <c r="L27" s="24"/>
    </row>
    <row r="28" s="4" customFormat="1" ht="18" customHeight="1" spans="1:12">
      <c r="A28" s="14" t="s">
        <v>88</v>
      </c>
      <c r="B28" s="9" t="s">
        <v>13</v>
      </c>
      <c r="C28" s="9" t="s">
        <v>14</v>
      </c>
      <c r="D28" s="9" t="s">
        <v>89</v>
      </c>
      <c r="E28" s="23">
        <v>5.25</v>
      </c>
      <c r="F28" s="18"/>
      <c r="G28" s="19"/>
      <c r="H28" s="19"/>
      <c r="I28" s="18">
        <v>45303</v>
      </c>
      <c r="J28" s="19">
        <v>0.432</v>
      </c>
      <c r="K28" s="19" t="s">
        <v>56</v>
      </c>
      <c r="L28" s="24" t="s">
        <v>28</v>
      </c>
    </row>
    <row r="29" s="4" customFormat="1" ht="18" customHeight="1" spans="1:12">
      <c r="A29" s="14" t="s">
        <v>90</v>
      </c>
      <c r="B29" s="9" t="s">
        <v>58</v>
      </c>
      <c r="C29" s="9" t="s">
        <v>59</v>
      </c>
      <c r="D29" s="16" t="s">
        <v>91</v>
      </c>
      <c r="E29" s="23">
        <v>4.58</v>
      </c>
      <c r="F29" s="18"/>
      <c r="G29" s="19"/>
      <c r="H29" s="19"/>
      <c r="I29" s="18">
        <v>45303</v>
      </c>
      <c r="J29" s="19">
        <v>0.666</v>
      </c>
      <c r="K29" s="19" t="s">
        <v>21</v>
      </c>
      <c r="L29" s="24" t="s">
        <v>40</v>
      </c>
    </row>
    <row r="30" s="4" customFormat="1" ht="18" customHeight="1" spans="1:12">
      <c r="A30" s="14" t="s">
        <v>92</v>
      </c>
      <c r="B30" s="9" t="s">
        <v>42</v>
      </c>
      <c r="C30" s="9" t="s">
        <v>42</v>
      </c>
      <c r="D30" s="16" t="s">
        <v>93</v>
      </c>
      <c r="E30" s="23">
        <v>5.67</v>
      </c>
      <c r="F30" s="18">
        <v>45304</v>
      </c>
      <c r="G30" s="19">
        <v>453</v>
      </c>
      <c r="H30" s="19">
        <v>52616</v>
      </c>
      <c r="I30" s="18"/>
      <c r="J30" s="19"/>
      <c r="K30" s="19" t="s">
        <v>94</v>
      </c>
      <c r="L30" s="24" t="s">
        <v>95</v>
      </c>
    </row>
    <row r="31" s="4" customFormat="1" ht="18" customHeight="1" spans="1:12">
      <c r="A31" s="14" t="s">
        <v>96</v>
      </c>
      <c r="B31" s="9" t="s">
        <v>24</v>
      </c>
      <c r="C31" s="9" t="s">
        <v>25</v>
      </c>
      <c r="D31" s="9" t="s">
        <v>97</v>
      </c>
      <c r="E31" s="23">
        <v>5.18</v>
      </c>
      <c r="F31" s="18"/>
      <c r="G31" s="19"/>
      <c r="H31" s="19"/>
      <c r="I31" s="18">
        <v>45304</v>
      </c>
      <c r="J31" s="19">
        <v>0.671</v>
      </c>
      <c r="K31" s="19" t="s">
        <v>56</v>
      </c>
      <c r="L31" s="24" t="s">
        <v>28</v>
      </c>
    </row>
    <row r="32" s="4" customFormat="1" ht="18" customHeight="1" spans="1:12">
      <c r="A32" s="14" t="s">
        <v>98</v>
      </c>
      <c r="B32" s="9" t="s">
        <v>13</v>
      </c>
      <c r="C32" s="9" t="s">
        <v>14</v>
      </c>
      <c r="D32" s="9" t="s">
        <v>99</v>
      </c>
      <c r="E32" s="23">
        <v>8.42</v>
      </c>
      <c r="F32" s="18"/>
      <c r="G32" s="19"/>
      <c r="H32" s="19"/>
      <c r="I32" s="18">
        <v>45305</v>
      </c>
      <c r="J32" s="19">
        <v>1.07</v>
      </c>
      <c r="K32" s="19" t="s">
        <v>37</v>
      </c>
      <c r="L32" s="24" t="s">
        <v>28</v>
      </c>
    </row>
    <row r="33" s="4" customFormat="1" ht="18" customHeight="1" spans="1:12">
      <c r="A33" s="14" t="s">
        <v>100</v>
      </c>
      <c r="B33" s="9" t="s">
        <v>42</v>
      </c>
      <c r="C33" s="9" t="s">
        <v>42</v>
      </c>
      <c r="D33" s="9" t="s">
        <v>101</v>
      </c>
      <c r="E33" s="23">
        <v>5.41</v>
      </c>
      <c r="F33" s="18">
        <v>45305</v>
      </c>
      <c r="G33" s="19">
        <v>442</v>
      </c>
      <c r="H33" s="19">
        <v>51280</v>
      </c>
      <c r="I33" s="18"/>
      <c r="J33" s="19"/>
      <c r="K33" s="19" t="s">
        <v>44</v>
      </c>
      <c r="L33" s="24"/>
    </row>
    <row r="34" s="4" customFormat="1" ht="18" customHeight="1" spans="1:12">
      <c r="A34" s="14" t="s">
        <v>102</v>
      </c>
      <c r="B34" s="9" t="s">
        <v>50</v>
      </c>
      <c r="C34" s="9" t="s">
        <v>50</v>
      </c>
      <c r="D34" s="9" t="s">
        <v>103</v>
      </c>
      <c r="E34" s="23">
        <v>5.29</v>
      </c>
      <c r="F34" s="18">
        <v>45305</v>
      </c>
      <c r="G34" s="19">
        <v>391</v>
      </c>
      <c r="H34" s="19">
        <v>45356</v>
      </c>
      <c r="I34" s="18"/>
      <c r="J34" s="19"/>
      <c r="K34" s="19" t="s">
        <v>44</v>
      </c>
      <c r="L34" s="24"/>
    </row>
    <row r="35" s="4" customFormat="1" ht="18" customHeight="1" spans="1:12">
      <c r="A35" s="14" t="s">
        <v>104</v>
      </c>
      <c r="B35" s="9" t="s">
        <v>30</v>
      </c>
      <c r="C35" s="9" t="s">
        <v>31</v>
      </c>
      <c r="D35" s="9" t="s">
        <v>105</v>
      </c>
      <c r="E35" s="23">
        <v>5.2</v>
      </c>
      <c r="F35" s="18">
        <v>45306</v>
      </c>
      <c r="G35" s="19">
        <v>370</v>
      </c>
      <c r="H35" s="19">
        <v>41816</v>
      </c>
      <c r="I35" s="18"/>
      <c r="J35" s="19"/>
      <c r="K35" s="19" t="s">
        <v>33</v>
      </c>
      <c r="L35" s="24" t="s">
        <v>34</v>
      </c>
    </row>
    <row r="36" s="4" customFormat="1" ht="18" customHeight="1" spans="1:12">
      <c r="A36" s="14" t="s">
        <v>106</v>
      </c>
      <c r="B36" s="9" t="s">
        <v>13</v>
      </c>
      <c r="C36" s="9" t="s">
        <v>19</v>
      </c>
      <c r="D36" s="9" t="s">
        <v>107</v>
      </c>
      <c r="E36" s="23">
        <v>2.37</v>
      </c>
      <c r="F36" s="18"/>
      <c r="G36" s="19"/>
      <c r="H36" s="19"/>
      <c r="I36" s="18">
        <v>45306</v>
      </c>
      <c r="J36" s="19">
        <v>0.859</v>
      </c>
      <c r="K36" s="19" t="s">
        <v>21</v>
      </c>
      <c r="L36" s="24"/>
    </row>
    <row r="37" s="4" customFormat="1" ht="18" customHeight="1" spans="1:12">
      <c r="A37" s="14" t="s">
        <v>108</v>
      </c>
      <c r="B37" s="9" t="s">
        <v>13</v>
      </c>
      <c r="C37" s="9" t="s">
        <v>14</v>
      </c>
      <c r="D37" s="9" t="s">
        <v>109</v>
      </c>
      <c r="E37" s="23">
        <v>6.16</v>
      </c>
      <c r="F37" s="18"/>
      <c r="G37" s="19"/>
      <c r="H37" s="19"/>
      <c r="I37" s="18">
        <v>45307</v>
      </c>
      <c r="J37" s="19">
        <v>0.776</v>
      </c>
      <c r="K37" s="19" t="s">
        <v>94</v>
      </c>
      <c r="L37" s="24" t="s">
        <v>28</v>
      </c>
    </row>
    <row r="38" s="4" customFormat="1" ht="18" customHeight="1" spans="1:12">
      <c r="A38" s="14" t="s">
        <v>110</v>
      </c>
      <c r="B38" s="9" t="s">
        <v>24</v>
      </c>
      <c r="C38" s="9" t="s">
        <v>25</v>
      </c>
      <c r="D38" s="9" t="s">
        <v>111</v>
      </c>
      <c r="E38" s="23">
        <v>5.6</v>
      </c>
      <c r="F38" s="18"/>
      <c r="G38" s="19"/>
      <c r="H38" s="19"/>
      <c r="I38" s="18">
        <v>45307</v>
      </c>
      <c r="J38" s="19">
        <v>0.847</v>
      </c>
      <c r="K38" s="19" t="s">
        <v>27</v>
      </c>
      <c r="L38" s="24" t="s">
        <v>28</v>
      </c>
    </row>
    <row r="39" s="4" customFormat="1" ht="18" customHeight="1" spans="1:12">
      <c r="A39" s="14" t="s">
        <v>112</v>
      </c>
      <c r="B39" s="9" t="s">
        <v>113</v>
      </c>
      <c r="C39" s="9" t="s">
        <v>113</v>
      </c>
      <c r="D39" s="9" t="s">
        <v>114</v>
      </c>
      <c r="E39" s="23">
        <v>5.6</v>
      </c>
      <c r="F39" s="18">
        <v>45308</v>
      </c>
      <c r="G39" s="19">
        <v>135</v>
      </c>
      <c r="H39" s="19">
        <v>16450</v>
      </c>
      <c r="I39" s="18"/>
      <c r="J39" s="19"/>
      <c r="K39" s="19" t="s">
        <v>37</v>
      </c>
      <c r="L39" s="24"/>
    </row>
    <row r="40" s="4" customFormat="1" ht="18" customHeight="1" spans="1:12">
      <c r="A40" s="14" t="s">
        <v>115</v>
      </c>
      <c r="B40" s="9" t="s">
        <v>13</v>
      </c>
      <c r="C40" s="9" t="s">
        <v>14</v>
      </c>
      <c r="D40" s="9" t="s">
        <v>116</v>
      </c>
      <c r="E40" s="23">
        <v>4.69</v>
      </c>
      <c r="F40" s="18"/>
      <c r="G40" s="19"/>
      <c r="H40" s="19"/>
      <c r="I40" s="18">
        <v>45308</v>
      </c>
      <c r="J40" s="19">
        <v>0.5</v>
      </c>
      <c r="K40" s="19" t="s">
        <v>56</v>
      </c>
      <c r="L40" s="24" t="s">
        <v>28</v>
      </c>
    </row>
    <row r="41" s="4" customFormat="1" ht="18" customHeight="1" spans="1:12">
      <c r="A41" s="14" t="s">
        <v>117</v>
      </c>
      <c r="B41" s="9" t="s">
        <v>42</v>
      </c>
      <c r="C41" s="9" t="s">
        <v>42</v>
      </c>
      <c r="D41" s="9" t="s">
        <v>118</v>
      </c>
      <c r="E41" s="23">
        <v>8.11</v>
      </c>
      <c r="F41" s="18">
        <v>45308</v>
      </c>
      <c r="G41" s="19">
        <v>661</v>
      </c>
      <c r="H41" s="19">
        <v>75286</v>
      </c>
      <c r="I41" s="18"/>
      <c r="J41" s="19"/>
      <c r="K41" s="19" t="s">
        <v>63</v>
      </c>
      <c r="L41" s="24"/>
    </row>
    <row r="42" s="4" customFormat="1" ht="18" customHeight="1" spans="1:12">
      <c r="A42" s="14" t="s">
        <v>119</v>
      </c>
      <c r="B42" s="9" t="s">
        <v>24</v>
      </c>
      <c r="C42" s="9" t="s">
        <v>25</v>
      </c>
      <c r="D42" s="9" t="s">
        <v>120</v>
      </c>
      <c r="E42" s="23">
        <v>5.27</v>
      </c>
      <c r="F42" s="18"/>
      <c r="G42" s="19"/>
      <c r="H42" s="19"/>
      <c r="I42" s="18">
        <v>45309</v>
      </c>
      <c r="J42" s="19">
        <v>0.874</v>
      </c>
      <c r="K42" s="19" t="s">
        <v>63</v>
      </c>
      <c r="L42" s="24" t="s">
        <v>28</v>
      </c>
    </row>
    <row r="43" s="4" customFormat="1" ht="18" customHeight="1" spans="1:12">
      <c r="A43" s="14" t="s">
        <v>121</v>
      </c>
      <c r="B43" s="9" t="s">
        <v>58</v>
      </c>
      <c r="C43" s="9" t="s">
        <v>59</v>
      </c>
      <c r="D43" s="9" t="s">
        <v>122</v>
      </c>
      <c r="E43" s="23">
        <v>5.54</v>
      </c>
      <c r="F43" s="18"/>
      <c r="G43" s="19"/>
      <c r="H43" s="19"/>
      <c r="I43" s="18">
        <v>45310</v>
      </c>
      <c r="J43" s="19">
        <v>0.604</v>
      </c>
      <c r="K43" s="19" t="s">
        <v>94</v>
      </c>
      <c r="L43" s="24" t="s">
        <v>28</v>
      </c>
    </row>
    <row r="44" s="4" customFormat="1" ht="18" customHeight="1" spans="1:12">
      <c r="A44" s="14" t="s">
        <v>123</v>
      </c>
      <c r="B44" s="9" t="s">
        <v>13</v>
      </c>
      <c r="C44" s="9" t="s">
        <v>14</v>
      </c>
      <c r="D44" s="9" t="s">
        <v>124</v>
      </c>
      <c r="E44" s="23">
        <v>4</v>
      </c>
      <c r="F44" s="18"/>
      <c r="G44" s="19"/>
      <c r="H44" s="19"/>
      <c r="I44" s="18">
        <v>45310</v>
      </c>
      <c r="J44" s="19">
        <v>0.423</v>
      </c>
      <c r="K44" s="19" t="s">
        <v>21</v>
      </c>
      <c r="L44" s="24" t="s">
        <v>28</v>
      </c>
    </row>
    <row r="45" s="4" customFormat="1" ht="18" customHeight="1" spans="1:12">
      <c r="A45" s="14" t="s">
        <v>125</v>
      </c>
      <c r="B45" s="9" t="s">
        <v>24</v>
      </c>
      <c r="C45" s="9" t="s">
        <v>25</v>
      </c>
      <c r="D45" s="9" t="s">
        <v>126</v>
      </c>
      <c r="E45" s="23">
        <v>5.33</v>
      </c>
      <c r="F45" s="18"/>
      <c r="G45" s="19"/>
      <c r="H45" s="19"/>
      <c r="I45" s="18">
        <v>45311</v>
      </c>
      <c r="J45" s="19">
        <v>0.815</v>
      </c>
      <c r="K45" s="19" t="s">
        <v>44</v>
      </c>
      <c r="L45" s="24" t="s">
        <v>28</v>
      </c>
    </row>
    <row r="46" s="4" customFormat="1" ht="18" customHeight="1" spans="1:12">
      <c r="A46" s="14" t="s">
        <v>127</v>
      </c>
      <c r="B46" s="9" t="s">
        <v>13</v>
      </c>
      <c r="C46" s="9" t="s">
        <v>14</v>
      </c>
      <c r="D46" s="9" t="s">
        <v>128</v>
      </c>
      <c r="E46" s="23">
        <v>5.63</v>
      </c>
      <c r="F46" s="18"/>
      <c r="G46" s="19"/>
      <c r="H46" s="19"/>
      <c r="I46" s="18">
        <v>45312</v>
      </c>
      <c r="J46" s="19">
        <v>0.658</v>
      </c>
      <c r="K46" s="19" t="s">
        <v>27</v>
      </c>
      <c r="L46" s="24" t="s">
        <v>28</v>
      </c>
    </row>
    <row r="47" s="4" customFormat="1" ht="18" customHeight="1" spans="1:12">
      <c r="A47" s="14" t="s">
        <v>129</v>
      </c>
      <c r="B47" s="9" t="s">
        <v>13</v>
      </c>
      <c r="C47" s="9" t="s">
        <v>14</v>
      </c>
      <c r="D47" s="9" t="s">
        <v>130</v>
      </c>
      <c r="E47" s="23">
        <v>5.76</v>
      </c>
      <c r="F47" s="18"/>
      <c r="G47" s="19"/>
      <c r="H47" s="19"/>
      <c r="I47" s="18">
        <v>45312</v>
      </c>
      <c r="J47" s="19">
        <v>0.543</v>
      </c>
      <c r="K47" s="19" t="s">
        <v>33</v>
      </c>
      <c r="L47" s="24" t="s">
        <v>131</v>
      </c>
    </row>
    <row r="48" s="4" customFormat="1" ht="18" customHeight="1" spans="1:12">
      <c r="A48" s="14" t="s">
        <v>132</v>
      </c>
      <c r="B48" s="9" t="s">
        <v>24</v>
      </c>
      <c r="C48" s="9" t="s">
        <v>25</v>
      </c>
      <c r="D48" s="9" t="s">
        <v>133</v>
      </c>
      <c r="E48" s="23">
        <v>5.18</v>
      </c>
      <c r="F48" s="18"/>
      <c r="G48" s="19"/>
      <c r="H48" s="19"/>
      <c r="I48" s="18">
        <v>45313</v>
      </c>
      <c r="J48" s="19">
        <v>0.886</v>
      </c>
      <c r="K48" s="19" t="s">
        <v>44</v>
      </c>
      <c r="L48" s="24" t="s">
        <v>28</v>
      </c>
    </row>
    <row r="49" s="4" customFormat="1" ht="18" customHeight="1" spans="1:12">
      <c r="A49" s="14" t="s">
        <v>134</v>
      </c>
      <c r="B49" s="9" t="s">
        <v>30</v>
      </c>
      <c r="C49" s="9" t="s">
        <v>31</v>
      </c>
      <c r="D49" s="9" t="s">
        <v>135</v>
      </c>
      <c r="E49" s="23">
        <v>3.98</v>
      </c>
      <c r="F49" s="18">
        <v>45313</v>
      </c>
      <c r="G49" s="19">
        <v>274</v>
      </c>
      <c r="H49" s="19">
        <v>31641</v>
      </c>
      <c r="I49" s="18"/>
      <c r="J49" s="19"/>
      <c r="K49" s="19" t="s">
        <v>44</v>
      </c>
      <c r="L49" s="24"/>
    </row>
    <row r="50" s="4" customFormat="1" ht="18" customHeight="1" spans="1:12">
      <c r="A50" s="14" t="s">
        <v>136</v>
      </c>
      <c r="B50" s="9" t="s">
        <v>50</v>
      </c>
      <c r="C50" s="9" t="s">
        <v>50</v>
      </c>
      <c r="D50" s="16" t="s">
        <v>137</v>
      </c>
      <c r="E50" s="23">
        <v>4.17</v>
      </c>
      <c r="F50" s="18">
        <v>45313</v>
      </c>
      <c r="G50" s="19">
        <v>315</v>
      </c>
      <c r="H50" s="19">
        <v>35360</v>
      </c>
      <c r="I50" s="18"/>
      <c r="J50" s="19"/>
      <c r="K50" s="19" t="s">
        <v>138</v>
      </c>
      <c r="L50" s="24" t="s">
        <v>139</v>
      </c>
    </row>
    <row r="51" s="4" customFormat="1" ht="18" customHeight="1" spans="1:12">
      <c r="A51" s="14" t="s">
        <v>140</v>
      </c>
      <c r="B51" s="9" t="s">
        <v>13</v>
      </c>
      <c r="C51" s="9" t="s">
        <v>14</v>
      </c>
      <c r="D51" s="9" t="s">
        <v>141</v>
      </c>
      <c r="E51" s="23">
        <v>4.57</v>
      </c>
      <c r="F51" s="18"/>
      <c r="G51" s="19"/>
      <c r="H51" s="19"/>
      <c r="I51" s="18">
        <v>45313</v>
      </c>
      <c r="J51" s="19">
        <v>0.491</v>
      </c>
      <c r="K51" s="19" t="s">
        <v>94</v>
      </c>
      <c r="L51" s="24" t="s">
        <v>28</v>
      </c>
    </row>
    <row r="52" s="4" customFormat="1" ht="18" customHeight="1" spans="1:12">
      <c r="A52" s="14" t="s">
        <v>142</v>
      </c>
      <c r="B52" s="9" t="s">
        <v>113</v>
      </c>
      <c r="C52" s="9" t="s">
        <v>113</v>
      </c>
      <c r="D52" s="9" t="s">
        <v>143</v>
      </c>
      <c r="E52" s="23">
        <v>5.52</v>
      </c>
      <c r="F52" s="18">
        <v>45313</v>
      </c>
      <c r="G52" s="19">
        <v>135</v>
      </c>
      <c r="H52" s="19">
        <v>16200</v>
      </c>
      <c r="I52" s="18"/>
      <c r="J52" s="19"/>
      <c r="K52" s="19" t="s">
        <v>37</v>
      </c>
      <c r="L52" s="24"/>
    </row>
    <row r="53" s="4" customFormat="1" ht="18" customHeight="1" spans="1:12">
      <c r="A53" s="14" t="s">
        <v>144</v>
      </c>
      <c r="B53" s="9" t="s">
        <v>50</v>
      </c>
      <c r="C53" s="9" t="s">
        <v>50</v>
      </c>
      <c r="D53" s="16" t="s">
        <v>145</v>
      </c>
      <c r="E53" s="23">
        <v>5.48</v>
      </c>
      <c r="F53" s="18">
        <v>45314</v>
      </c>
      <c r="G53" s="19">
        <v>415</v>
      </c>
      <c r="H53" s="19">
        <v>46736</v>
      </c>
      <c r="I53" s="18"/>
      <c r="J53" s="19"/>
      <c r="K53" s="19" t="s">
        <v>138</v>
      </c>
      <c r="L53" s="24" t="s">
        <v>139</v>
      </c>
    </row>
    <row r="54" s="4" customFormat="1" ht="18" customHeight="1" spans="1:12">
      <c r="A54" s="14" t="s">
        <v>146</v>
      </c>
      <c r="B54" s="9" t="s">
        <v>13</v>
      </c>
      <c r="C54" s="9" t="s">
        <v>19</v>
      </c>
      <c r="D54" s="9" t="s">
        <v>147</v>
      </c>
      <c r="E54" s="23">
        <v>2.86</v>
      </c>
      <c r="F54" s="18"/>
      <c r="G54" s="19"/>
      <c r="H54" s="19"/>
      <c r="I54" s="18">
        <v>45314</v>
      </c>
      <c r="J54" s="19">
        <v>0.76</v>
      </c>
      <c r="K54" s="19" t="s">
        <v>94</v>
      </c>
      <c r="L54" s="24"/>
    </row>
    <row r="55" s="4" customFormat="1" ht="18" customHeight="1" spans="1:12">
      <c r="A55" s="14" t="s">
        <v>148</v>
      </c>
      <c r="B55" s="9" t="s">
        <v>13</v>
      </c>
      <c r="C55" s="9" t="s">
        <v>14</v>
      </c>
      <c r="D55" s="9" t="s">
        <v>149</v>
      </c>
      <c r="E55" s="23">
        <v>3.94</v>
      </c>
      <c r="F55" s="18"/>
      <c r="G55" s="19"/>
      <c r="H55" s="19"/>
      <c r="I55" s="18">
        <v>45315</v>
      </c>
      <c r="J55" s="19">
        <v>0.302</v>
      </c>
      <c r="K55" s="19" t="s">
        <v>94</v>
      </c>
      <c r="L55" s="24" t="s">
        <v>28</v>
      </c>
    </row>
    <row r="56" s="4" customFormat="1" ht="18" customHeight="1" spans="1:12">
      <c r="A56" s="14" t="s">
        <v>150</v>
      </c>
      <c r="B56" s="9" t="s">
        <v>151</v>
      </c>
      <c r="C56" s="9" t="s">
        <v>152</v>
      </c>
      <c r="D56" s="9" t="s">
        <v>153</v>
      </c>
      <c r="E56" s="23">
        <v>2.63</v>
      </c>
      <c r="F56" s="18"/>
      <c r="G56" s="19"/>
      <c r="H56" s="19"/>
      <c r="I56" s="18">
        <v>45315</v>
      </c>
      <c r="J56" s="19">
        <v>620</v>
      </c>
      <c r="K56" s="19" t="s">
        <v>154</v>
      </c>
      <c r="L56" s="24" t="s">
        <v>155</v>
      </c>
    </row>
    <row r="57" s="4" customFormat="1" ht="18" customHeight="1" spans="1:12">
      <c r="A57" s="14" t="s">
        <v>156</v>
      </c>
      <c r="B57" s="9" t="s">
        <v>13</v>
      </c>
      <c r="C57" s="9" t="s">
        <v>14</v>
      </c>
      <c r="D57" s="9" t="s">
        <v>157</v>
      </c>
      <c r="E57" s="23">
        <v>5.31</v>
      </c>
      <c r="F57" s="18"/>
      <c r="G57" s="19"/>
      <c r="H57" s="19"/>
      <c r="I57" s="18">
        <v>45316</v>
      </c>
      <c r="J57" s="19">
        <v>0.525</v>
      </c>
      <c r="K57" s="19" t="s">
        <v>27</v>
      </c>
      <c r="L57" s="24" t="s">
        <v>28</v>
      </c>
    </row>
    <row r="58" s="4" customFormat="1" ht="18" customHeight="1" spans="1:12">
      <c r="A58" s="14" t="s">
        <v>158</v>
      </c>
      <c r="B58" s="9" t="s">
        <v>58</v>
      </c>
      <c r="C58" s="9" t="s">
        <v>59</v>
      </c>
      <c r="D58" s="9" t="s">
        <v>159</v>
      </c>
      <c r="E58" s="23">
        <v>6.49</v>
      </c>
      <c r="F58" s="18"/>
      <c r="G58" s="19"/>
      <c r="H58" s="19"/>
      <c r="I58" s="18">
        <v>45316</v>
      </c>
      <c r="J58" s="19">
        <v>0.719</v>
      </c>
      <c r="K58" s="19" t="s">
        <v>94</v>
      </c>
      <c r="L58" s="24" t="s">
        <v>28</v>
      </c>
    </row>
    <row r="59" s="4" customFormat="1" ht="18" customHeight="1" spans="1:12">
      <c r="A59" s="14" t="s">
        <v>160</v>
      </c>
      <c r="B59" s="9" t="s">
        <v>113</v>
      </c>
      <c r="C59" s="9" t="s">
        <v>113</v>
      </c>
      <c r="D59" s="9" t="s">
        <v>161</v>
      </c>
      <c r="E59" s="23">
        <v>5.22</v>
      </c>
      <c r="F59" s="18">
        <v>45316</v>
      </c>
      <c r="G59" s="19">
        <v>136</v>
      </c>
      <c r="H59" s="19">
        <v>16975</v>
      </c>
      <c r="I59" s="18"/>
      <c r="J59" s="19"/>
      <c r="K59" s="19" t="s">
        <v>37</v>
      </c>
      <c r="L59" s="24"/>
    </row>
    <row r="60" s="4" customFormat="1" ht="18" customHeight="1" spans="1:12">
      <c r="A60" s="14" t="s">
        <v>162</v>
      </c>
      <c r="B60" s="9" t="s">
        <v>24</v>
      </c>
      <c r="C60" s="9" t="s">
        <v>25</v>
      </c>
      <c r="D60" s="16" t="s">
        <v>163</v>
      </c>
      <c r="E60" s="23">
        <v>5.67</v>
      </c>
      <c r="F60" s="18"/>
      <c r="G60" s="19"/>
      <c r="H60" s="19"/>
      <c r="I60" s="18">
        <v>45316</v>
      </c>
      <c r="J60" s="19">
        <v>0.714</v>
      </c>
      <c r="K60" s="19" t="s">
        <v>138</v>
      </c>
      <c r="L60" s="24" t="s">
        <v>164</v>
      </c>
    </row>
    <row r="61" s="4" customFormat="1" ht="18" customHeight="1" spans="1:12">
      <c r="A61" s="14" t="s">
        <v>165</v>
      </c>
      <c r="B61" s="9" t="s">
        <v>13</v>
      </c>
      <c r="C61" s="9" t="s">
        <v>14</v>
      </c>
      <c r="D61" s="9" t="s">
        <v>166</v>
      </c>
      <c r="E61" s="23">
        <v>5.63</v>
      </c>
      <c r="F61" s="18"/>
      <c r="G61" s="19"/>
      <c r="H61" s="19"/>
      <c r="I61" s="18">
        <v>45317</v>
      </c>
      <c r="J61" s="19">
        <v>0.601</v>
      </c>
      <c r="K61" s="19" t="s">
        <v>27</v>
      </c>
      <c r="L61" s="24" t="s">
        <v>28</v>
      </c>
    </row>
    <row r="62" s="4" customFormat="1" ht="18" customHeight="1" spans="1:12">
      <c r="A62" s="14" t="s">
        <v>167</v>
      </c>
      <c r="B62" s="9" t="s">
        <v>13</v>
      </c>
      <c r="C62" s="9" t="s">
        <v>19</v>
      </c>
      <c r="D62" s="9" t="s">
        <v>168</v>
      </c>
      <c r="E62" s="23">
        <v>2.38</v>
      </c>
      <c r="F62" s="18"/>
      <c r="G62" s="19"/>
      <c r="H62" s="19"/>
      <c r="I62" s="18">
        <v>45317</v>
      </c>
      <c r="J62" s="19">
        <v>0.756</v>
      </c>
      <c r="K62" s="19" t="s">
        <v>94</v>
      </c>
      <c r="L62" s="24"/>
    </row>
    <row r="63" s="4" customFormat="1" ht="18" customHeight="1" spans="1:12">
      <c r="A63" s="14" t="s">
        <v>169</v>
      </c>
      <c r="B63" s="9" t="s">
        <v>42</v>
      </c>
      <c r="C63" s="9" t="s">
        <v>42</v>
      </c>
      <c r="D63" s="16" t="s">
        <v>170</v>
      </c>
      <c r="E63" s="23">
        <v>5.01</v>
      </c>
      <c r="F63" s="18">
        <v>45317</v>
      </c>
      <c r="G63" s="19">
        <v>404</v>
      </c>
      <c r="H63" s="19">
        <v>48576</v>
      </c>
      <c r="I63" s="18"/>
      <c r="J63" s="19"/>
      <c r="K63" s="19" t="s">
        <v>63</v>
      </c>
      <c r="L63" s="24"/>
    </row>
    <row r="64" s="4" customFormat="1" ht="18" customHeight="1" spans="1:12">
      <c r="A64" s="14" t="s">
        <v>171</v>
      </c>
      <c r="B64" s="9" t="s">
        <v>13</v>
      </c>
      <c r="C64" s="9" t="s">
        <v>14</v>
      </c>
      <c r="D64" s="9" t="s">
        <v>172</v>
      </c>
      <c r="E64" s="23">
        <v>5.49</v>
      </c>
      <c r="F64" s="18"/>
      <c r="G64" s="19"/>
      <c r="H64" s="19"/>
      <c r="I64" s="18">
        <v>45318</v>
      </c>
      <c r="J64" s="19">
        <v>0.536</v>
      </c>
      <c r="K64" s="19" t="s">
        <v>94</v>
      </c>
      <c r="L64" s="24" t="s">
        <v>28</v>
      </c>
    </row>
    <row r="65" s="4" customFormat="1" ht="18" customHeight="1" spans="1:12">
      <c r="A65" s="14" t="s">
        <v>173</v>
      </c>
      <c r="B65" s="9" t="s">
        <v>13</v>
      </c>
      <c r="C65" s="9" t="s">
        <v>14</v>
      </c>
      <c r="D65" s="9" t="s">
        <v>174</v>
      </c>
      <c r="E65" s="23">
        <v>5.04</v>
      </c>
      <c r="F65" s="18"/>
      <c r="G65" s="19"/>
      <c r="H65" s="19"/>
      <c r="I65" s="18">
        <v>45319</v>
      </c>
      <c r="J65" s="19">
        <v>0.491</v>
      </c>
      <c r="K65" s="19" t="s">
        <v>94</v>
      </c>
      <c r="L65" s="24" t="s">
        <v>28</v>
      </c>
    </row>
    <row r="66" s="4" customFormat="1" ht="18" customHeight="1" spans="1:12">
      <c r="A66" s="14" t="s">
        <v>175</v>
      </c>
      <c r="B66" s="9" t="s">
        <v>24</v>
      </c>
      <c r="C66" s="9" t="s">
        <v>25</v>
      </c>
      <c r="D66" s="9" t="s">
        <v>176</v>
      </c>
      <c r="E66" s="23">
        <v>4.97</v>
      </c>
      <c r="F66" s="18"/>
      <c r="G66" s="19"/>
      <c r="H66" s="19"/>
      <c r="I66" s="18">
        <v>45319</v>
      </c>
      <c r="J66" s="19">
        <v>0.599</v>
      </c>
      <c r="K66" s="19" t="s">
        <v>44</v>
      </c>
      <c r="L66" s="24" t="s">
        <v>28</v>
      </c>
    </row>
    <row r="67" s="4" customFormat="1" ht="18" customHeight="1" spans="1:12">
      <c r="A67" s="14" t="s">
        <v>177</v>
      </c>
      <c r="B67" s="9" t="s">
        <v>113</v>
      </c>
      <c r="C67" s="9" t="s">
        <v>113</v>
      </c>
      <c r="D67" s="9" t="s">
        <v>178</v>
      </c>
      <c r="E67" s="23">
        <v>5.06</v>
      </c>
      <c r="F67" s="18">
        <v>45320</v>
      </c>
      <c r="G67" s="19">
        <v>130</v>
      </c>
      <c r="H67" s="19">
        <v>15840</v>
      </c>
      <c r="I67" s="18"/>
      <c r="J67" s="19"/>
      <c r="K67" s="19" t="s">
        <v>37</v>
      </c>
      <c r="L67" s="24"/>
    </row>
    <row r="68" s="4" customFormat="1" ht="18" customHeight="1" spans="1:12">
      <c r="A68" s="14" t="s">
        <v>179</v>
      </c>
      <c r="B68" s="9" t="s">
        <v>13</v>
      </c>
      <c r="C68" s="9" t="s">
        <v>14</v>
      </c>
      <c r="D68" s="9" t="s">
        <v>180</v>
      </c>
      <c r="E68" s="23">
        <v>3.12</v>
      </c>
      <c r="F68" s="18"/>
      <c r="G68" s="19"/>
      <c r="H68" s="19"/>
      <c r="I68" s="18">
        <v>45320</v>
      </c>
      <c r="J68" s="19">
        <v>0.349</v>
      </c>
      <c r="K68" s="19" t="s">
        <v>56</v>
      </c>
      <c r="L68" s="24" t="s">
        <v>28</v>
      </c>
    </row>
    <row r="69" s="4" customFormat="1" ht="18" customHeight="1" spans="1:12">
      <c r="A69" s="14" t="s">
        <v>179</v>
      </c>
      <c r="B69" s="9" t="s">
        <v>13</v>
      </c>
      <c r="C69" s="9" t="s">
        <v>14</v>
      </c>
      <c r="D69" s="9" t="s">
        <v>181</v>
      </c>
      <c r="E69" s="23">
        <v>2.7</v>
      </c>
      <c r="F69" s="18"/>
      <c r="G69" s="19"/>
      <c r="H69" s="19"/>
      <c r="I69" s="18">
        <v>45320</v>
      </c>
      <c r="J69" s="19">
        <v>0.283</v>
      </c>
      <c r="K69" s="19" t="s">
        <v>56</v>
      </c>
      <c r="L69" s="24" t="s">
        <v>28</v>
      </c>
    </row>
    <row r="70" s="4" customFormat="1" ht="18" customHeight="1" spans="1:12">
      <c r="A70" s="14" t="s">
        <v>182</v>
      </c>
      <c r="B70" s="9" t="s">
        <v>50</v>
      </c>
      <c r="C70" s="9" t="s">
        <v>50</v>
      </c>
      <c r="D70" s="9" t="s">
        <v>183</v>
      </c>
      <c r="E70" s="23">
        <v>7.05</v>
      </c>
      <c r="F70" s="18">
        <v>45320</v>
      </c>
      <c r="G70" s="19">
        <v>580</v>
      </c>
      <c r="H70" s="19">
        <v>60210</v>
      </c>
      <c r="I70" s="18"/>
      <c r="J70" s="19"/>
      <c r="K70" s="19" t="s">
        <v>44</v>
      </c>
      <c r="L70" s="24"/>
    </row>
    <row r="71" s="4" customFormat="1" ht="18" customHeight="1" spans="1:12">
      <c r="A71" s="14" t="s">
        <v>184</v>
      </c>
      <c r="B71" s="9" t="s">
        <v>13</v>
      </c>
      <c r="C71" s="9" t="s">
        <v>14</v>
      </c>
      <c r="D71" s="9" t="s">
        <v>185</v>
      </c>
      <c r="E71" s="23">
        <v>5.74</v>
      </c>
      <c r="F71" s="18"/>
      <c r="G71" s="19"/>
      <c r="H71" s="19"/>
      <c r="I71" s="18">
        <v>45321</v>
      </c>
      <c r="J71" s="19">
        <v>0.674</v>
      </c>
      <c r="K71" s="19" t="s">
        <v>27</v>
      </c>
      <c r="L71" s="24" t="s">
        <v>28</v>
      </c>
    </row>
    <row r="72" s="4" customFormat="1" ht="18" customHeight="1" spans="1:12">
      <c r="A72" s="14" t="s">
        <v>186</v>
      </c>
      <c r="B72" s="9" t="s">
        <v>42</v>
      </c>
      <c r="C72" s="9" t="s">
        <v>42</v>
      </c>
      <c r="D72" s="9" t="s">
        <v>187</v>
      </c>
      <c r="E72" s="23">
        <v>5.76</v>
      </c>
      <c r="F72" s="18">
        <v>45322</v>
      </c>
      <c r="G72" s="19">
        <v>420</v>
      </c>
      <c r="H72" s="19">
        <v>49948</v>
      </c>
      <c r="I72" s="18"/>
      <c r="J72" s="19"/>
      <c r="K72" s="19" t="s">
        <v>138</v>
      </c>
      <c r="L72" s="24" t="s">
        <v>139</v>
      </c>
    </row>
    <row r="73" s="4" customFormat="1" ht="18" customHeight="1" spans="1:12">
      <c r="A73" s="14" t="s">
        <v>188</v>
      </c>
      <c r="B73" s="9" t="s">
        <v>24</v>
      </c>
      <c r="C73" s="9" t="s">
        <v>25</v>
      </c>
      <c r="D73" s="9" t="s">
        <v>189</v>
      </c>
      <c r="E73" s="23">
        <v>5.9</v>
      </c>
      <c r="F73" s="18"/>
      <c r="G73" s="19"/>
      <c r="H73" s="19"/>
      <c r="I73" s="18">
        <v>45322</v>
      </c>
      <c r="J73" s="19">
        <v>0.895</v>
      </c>
      <c r="K73" s="19" t="s">
        <v>33</v>
      </c>
      <c r="L73" s="24" t="s">
        <v>131</v>
      </c>
    </row>
    <row r="74" s="5" customFormat="1" ht="18" customHeight="1" spans="1:12">
      <c r="A74" s="11" t="s">
        <v>190</v>
      </c>
      <c r="B74" s="12" t="s">
        <v>13</v>
      </c>
      <c r="C74" s="12" t="s">
        <v>14</v>
      </c>
      <c r="D74" s="12" t="s">
        <v>191</v>
      </c>
      <c r="E74" s="26">
        <v>5.69</v>
      </c>
      <c r="F74" s="21"/>
      <c r="G74" s="22"/>
      <c r="H74" s="22"/>
      <c r="I74" s="21">
        <v>45323</v>
      </c>
      <c r="J74" s="22">
        <v>0.639</v>
      </c>
      <c r="K74" s="22" t="s">
        <v>27</v>
      </c>
      <c r="L74" s="25" t="s">
        <v>28</v>
      </c>
    </row>
    <row r="75" s="4" customFormat="1" ht="18" customHeight="1" spans="1:12">
      <c r="A75" s="14" t="s">
        <v>192</v>
      </c>
      <c r="B75" s="9" t="s">
        <v>58</v>
      </c>
      <c r="C75" s="9" t="s">
        <v>59</v>
      </c>
      <c r="D75" s="9" t="s">
        <v>193</v>
      </c>
      <c r="E75" s="23">
        <v>5.5</v>
      </c>
      <c r="F75" s="18"/>
      <c r="G75" s="19"/>
      <c r="H75" s="19"/>
      <c r="I75" s="18">
        <v>45323</v>
      </c>
      <c r="J75" s="19">
        <v>0.622</v>
      </c>
      <c r="K75" s="19" t="s">
        <v>27</v>
      </c>
      <c r="L75" s="24" t="s">
        <v>28</v>
      </c>
    </row>
    <row r="76" s="4" customFormat="1" ht="18" customHeight="1" spans="1:12">
      <c r="A76" s="14" t="s">
        <v>194</v>
      </c>
      <c r="B76" s="9" t="s">
        <v>42</v>
      </c>
      <c r="C76" s="9" t="s">
        <v>42</v>
      </c>
      <c r="D76" s="9" t="s">
        <v>195</v>
      </c>
      <c r="E76" s="23">
        <v>4.59</v>
      </c>
      <c r="F76" s="18">
        <v>45323</v>
      </c>
      <c r="G76" s="19">
        <v>384</v>
      </c>
      <c r="H76" s="19">
        <v>43336</v>
      </c>
      <c r="I76" s="18"/>
      <c r="J76" s="19"/>
      <c r="K76" s="19" t="s">
        <v>44</v>
      </c>
      <c r="L76" s="24"/>
    </row>
    <row r="77" s="4" customFormat="1" ht="18" customHeight="1" spans="1:12">
      <c r="A77" s="14" t="s">
        <v>196</v>
      </c>
      <c r="B77" s="9" t="s">
        <v>13</v>
      </c>
      <c r="C77" s="9" t="s">
        <v>19</v>
      </c>
      <c r="D77" s="9" t="s">
        <v>197</v>
      </c>
      <c r="E77" s="23">
        <v>2.15</v>
      </c>
      <c r="F77" s="18"/>
      <c r="G77" s="19"/>
      <c r="H77" s="19"/>
      <c r="I77" s="18">
        <v>45323</v>
      </c>
      <c r="J77" s="19">
        <v>0.916</v>
      </c>
      <c r="K77" s="19" t="s">
        <v>21</v>
      </c>
      <c r="L77" s="24"/>
    </row>
    <row r="78" s="4" customFormat="1" ht="18" customHeight="1" spans="1:12">
      <c r="A78" s="14" t="s">
        <v>198</v>
      </c>
      <c r="B78" s="9" t="s">
        <v>13</v>
      </c>
      <c r="C78" s="9" t="s">
        <v>14</v>
      </c>
      <c r="D78" s="9" t="s">
        <v>199</v>
      </c>
      <c r="E78" s="23">
        <v>6.31</v>
      </c>
      <c r="F78" s="18"/>
      <c r="G78" s="19"/>
      <c r="H78" s="19"/>
      <c r="I78" s="18">
        <v>45324</v>
      </c>
      <c r="J78" s="19">
        <v>0.58</v>
      </c>
      <c r="K78" s="19" t="s">
        <v>94</v>
      </c>
      <c r="L78" s="24" t="s">
        <v>28</v>
      </c>
    </row>
    <row r="79" s="4" customFormat="1" ht="18" customHeight="1" spans="1:12">
      <c r="A79" s="14" t="s">
        <v>200</v>
      </c>
      <c r="B79" s="9" t="s">
        <v>30</v>
      </c>
      <c r="C79" s="9" t="s">
        <v>31</v>
      </c>
      <c r="D79" s="9" t="s">
        <v>201</v>
      </c>
      <c r="E79" s="23">
        <v>6.64</v>
      </c>
      <c r="F79" s="18">
        <v>45324</v>
      </c>
      <c r="G79" s="19">
        <v>461</v>
      </c>
      <c r="H79" s="19">
        <v>49305</v>
      </c>
      <c r="I79" s="18"/>
      <c r="J79" s="19"/>
      <c r="K79" s="19" t="s">
        <v>44</v>
      </c>
      <c r="L79" s="24" t="s">
        <v>202</v>
      </c>
    </row>
    <row r="80" s="4" customFormat="1" ht="18" customHeight="1" spans="1:12">
      <c r="A80" s="14" t="s">
        <v>203</v>
      </c>
      <c r="B80" s="9" t="s">
        <v>24</v>
      </c>
      <c r="C80" s="9" t="s">
        <v>25</v>
      </c>
      <c r="D80" s="9" t="s">
        <v>204</v>
      </c>
      <c r="E80" s="23">
        <v>5.51</v>
      </c>
      <c r="F80" s="18"/>
      <c r="G80" s="19"/>
      <c r="H80" s="19"/>
      <c r="I80" s="18">
        <v>45324</v>
      </c>
      <c r="J80" s="19">
        <v>0.899</v>
      </c>
      <c r="K80" s="19" t="s">
        <v>33</v>
      </c>
      <c r="L80" s="24" t="s">
        <v>131</v>
      </c>
    </row>
    <row r="81" s="4" customFormat="1" ht="18" customHeight="1" spans="1:12">
      <c r="A81" s="14" t="s">
        <v>205</v>
      </c>
      <c r="B81" s="9" t="s">
        <v>13</v>
      </c>
      <c r="C81" s="9" t="s">
        <v>14</v>
      </c>
      <c r="D81" s="9" t="s">
        <v>206</v>
      </c>
      <c r="E81" s="23">
        <v>5.41</v>
      </c>
      <c r="F81" s="18"/>
      <c r="G81" s="19"/>
      <c r="H81" s="19"/>
      <c r="I81" s="18">
        <v>45325</v>
      </c>
      <c r="J81" s="19">
        <v>0.582</v>
      </c>
      <c r="K81" s="19" t="s">
        <v>27</v>
      </c>
      <c r="L81" s="24" t="s">
        <v>28</v>
      </c>
    </row>
    <row r="82" s="4" customFormat="1" ht="18" customHeight="1" spans="1:12">
      <c r="A82" s="14" t="s">
        <v>207</v>
      </c>
      <c r="B82" s="9" t="s">
        <v>113</v>
      </c>
      <c r="C82" s="9" t="s">
        <v>113</v>
      </c>
      <c r="D82" s="9" t="s">
        <v>208</v>
      </c>
      <c r="E82" s="23">
        <v>6.3</v>
      </c>
      <c r="F82" s="18">
        <v>45325</v>
      </c>
      <c r="G82" s="19">
        <v>170</v>
      </c>
      <c r="H82" s="19">
        <v>21645</v>
      </c>
      <c r="I82" s="18"/>
      <c r="J82" s="19"/>
      <c r="K82" s="19" t="s">
        <v>37</v>
      </c>
      <c r="L82" s="24"/>
    </row>
    <row r="83" s="4" customFormat="1" ht="18" customHeight="1" spans="1:12">
      <c r="A83" s="14" t="s">
        <v>209</v>
      </c>
      <c r="B83" s="9" t="s">
        <v>42</v>
      </c>
      <c r="C83" s="9" t="s">
        <v>42</v>
      </c>
      <c r="D83" s="9" t="s">
        <v>210</v>
      </c>
      <c r="E83" s="23">
        <v>5.06</v>
      </c>
      <c r="F83" s="18">
        <v>45326</v>
      </c>
      <c r="G83" s="19">
        <v>420</v>
      </c>
      <c r="H83" s="19">
        <v>45666</v>
      </c>
      <c r="I83" s="18"/>
      <c r="J83" s="19"/>
      <c r="K83" s="19" t="s">
        <v>138</v>
      </c>
      <c r="L83" s="24" t="s">
        <v>139</v>
      </c>
    </row>
    <row r="84" s="4" customFormat="1" ht="18" customHeight="1" spans="1:12">
      <c r="A84" s="14" t="s">
        <v>211</v>
      </c>
      <c r="B84" s="9" t="s">
        <v>13</v>
      </c>
      <c r="C84" s="9" t="s">
        <v>14</v>
      </c>
      <c r="D84" s="9" t="s">
        <v>212</v>
      </c>
      <c r="E84" s="23">
        <v>6.08</v>
      </c>
      <c r="F84" s="18"/>
      <c r="G84" s="19"/>
      <c r="H84" s="19"/>
      <c r="I84" s="18">
        <v>45326</v>
      </c>
      <c r="J84" s="19">
        <v>0.612</v>
      </c>
      <c r="K84" s="19" t="s">
        <v>94</v>
      </c>
      <c r="L84" s="24" t="s">
        <v>28</v>
      </c>
    </row>
    <row r="85" s="4" customFormat="1" ht="18" customHeight="1" spans="1:12">
      <c r="A85" s="14" t="s">
        <v>213</v>
      </c>
      <c r="B85" s="9" t="s">
        <v>24</v>
      </c>
      <c r="C85" s="9" t="s">
        <v>25</v>
      </c>
      <c r="D85" s="9" t="s">
        <v>214</v>
      </c>
      <c r="E85" s="23">
        <v>5.59</v>
      </c>
      <c r="F85" s="18"/>
      <c r="G85" s="19"/>
      <c r="H85" s="19"/>
      <c r="I85" s="18">
        <v>45326</v>
      </c>
      <c r="J85" s="19">
        <v>0.79</v>
      </c>
      <c r="K85" s="19" t="s">
        <v>215</v>
      </c>
      <c r="L85" s="24" t="s">
        <v>216</v>
      </c>
    </row>
    <row r="86" s="4" customFormat="1" ht="18" customHeight="1" spans="1:12">
      <c r="A86" s="14" t="s">
        <v>217</v>
      </c>
      <c r="B86" s="9" t="s">
        <v>13</v>
      </c>
      <c r="C86" s="9" t="s">
        <v>14</v>
      </c>
      <c r="D86" s="9" t="s">
        <v>218</v>
      </c>
      <c r="E86" s="23">
        <v>5.54</v>
      </c>
      <c r="F86" s="18"/>
      <c r="G86" s="19"/>
      <c r="H86" s="19"/>
      <c r="I86" s="18">
        <v>45327</v>
      </c>
      <c r="J86" s="19">
        <v>0.622</v>
      </c>
      <c r="K86" s="19" t="s">
        <v>27</v>
      </c>
      <c r="L86" s="24" t="s">
        <v>28</v>
      </c>
    </row>
    <row r="87" s="4" customFormat="1" ht="18" customHeight="1" spans="1:12">
      <c r="A87" s="14" t="s">
        <v>219</v>
      </c>
      <c r="B87" s="9" t="s">
        <v>24</v>
      </c>
      <c r="C87" s="9" t="s">
        <v>25</v>
      </c>
      <c r="D87" s="9" t="s">
        <v>220</v>
      </c>
      <c r="E87" s="23">
        <v>4.39</v>
      </c>
      <c r="F87" s="18"/>
      <c r="G87" s="19"/>
      <c r="H87" s="19"/>
      <c r="I87" s="18">
        <v>45327</v>
      </c>
      <c r="J87" s="19">
        <v>0.785</v>
      </c>
      <c r="K87" s="19" t="s">
        <v>138</v>
      </c>
      <c r="L87" s="24" t="s">
        <v>164</v>
      </c>
    </row>
    <row r="88" s="4" customFormat="1" ht="18" customHeight="1" spans="1:12">
      <c r="A88" s="14" t="s">
        <v>221</v>
      </c>
      <c r="B88" s="9" t="s">
        <v>50</v>
      </c>
      <c r="C88" s="9" t="s">
        <v>50</v>
      </c>
      <c r="D88" s="9" t="s">
        <v>222</v>
      </c>
      <c r="E88" s="23">
        <v>5.68</v>
      </c>
      <c r="F88" s="18">
        <v>45327</v>
      </c>
      <c r="G88" s="19">
        <v>440</v>
      </c>
      <c r="H88" s="19">
        <v>47992</v>
      </c>
      <c r="I88" s="18"/>
      <c r="J88" s="19"/>
      <c r="K88" s="19" t="s">
        <v>138</v>
      </c>
      <c r="L88" s="24" t="s">
        <v>139</v>
      </c>
    </row>
    <row r="89" s="4" customFormat="1" ht="18" customHeight="1" spans="1:12">
      <c r="A89" s="14" t="s">
        <v>223</v>
      </c>
      <c r="B89" s="9" t="s">
        <v>13</v>
      </c>
      <c r="C89" s="9" t="s">
        <v>19</v>
      </c>
      <c r="D89" s="9" t="s">
        <v>224</v>
      </c>
      <c r="E89" s="23">
        <v>2.15</v>
      </c>
      <c r="F89" s="18"/>
      <c r="G89" s="19"/>
      <c r="H89" s="19"/>
      <c r="I89" s="18">
        <v>45327</v>
      </c>
      <c r="J89" s="19">
        <v>0.447</v>
      </c>
      <c r="K89" s="19" t="s">
        <v>21</v>
      </c>
      <c r="L89" s="24" t="s">
        <v>28</v>
      </c>
    </row>
    <row r="90" s="4" customFormat="1" ht="18" customHeight="1" spans="1:12">
      <c r="A90" s="14" t="s">
        <v>225</v>
      </c>
      <c r="B90" s="9" t="s">
        <v>13</v>
      </c>
      <c r="C90" s="9" t="s">
        <v>14</v>
      </c>
      <c r="D90" s="9" t="s">
        <v>226</v>
      </c>
      <c r="E90" s="23">
        <v>5.91</v>
      </c>
      <c r="F90" s="18"/>
      <c r="G90" s="19"/>
      <c r="H90" s="19"/>
      <c r="I90" s="18">
        <v>45328</v>
      </c>
      <c r="J90" s="19">
        <v>0.584</v>
      </c>
      <c r="K90" s="19" t="s">
        <v>94</v>
      </c>
      <c r="L90" s="24" t="s">
        <v>28</v>
      </c>
    </row>
    <row r="91" s="4" customFormat="1" ht="18" customHeight="1" spans="1:12">
      <c r="A91" s="14" t="s">
        <v>227</v>
      </c>
      <c r="B91" s="9" t="s">
        <v>13</v>
      </c>
      <c r="C91" s="9" t="s">
        <v>14</v>
      </c>
      <c r="D91" s="9" t="s">
        <v>228</v>
      </c>
      <c r="E91" s="23">
        <v>5.8</v>
      </c>
      <c r="F91" s="18"/>
      <c r="G91" s="19"/>
      <c r="H91" s="19"/>
      <c r="I91" s="18">
        <v>45328</v>
      </c>
      <c r="J91" s="19">
        <v>0.668</v>
      </c>
      <c r="K91" s="19" t="s">
        <v>27</v>
      </c>
      <c r="L91" s="24" t="s">
        <v>28</v>
      </c>
    </row>
    <row r="92" s="4" customFormat="1" ht="18" customHeight="1" spans="1:12">
      <c r="A92" s="14" t="s">
        <v>229</v>
      </c>
      <c r="B92" s="9" t="s">
        <v>42</v>
      </c>
      <c r="C92" s="9" t="s">
        <v>42</v>
      </c>
      <c r="D92" s="9" t="s">
        <v>230</v>
      </c>
      <c r="E92" s="23">
        <v>5.39</v>
      </c>
      <c r="F92" s="18">
        <v>45328</v>
      </c>
      <c r="G92" s="19">
        <v>394</v>
      </c>
      <c r="H92" s="19">
        <v>52056</v>
      </c>
      <c r="I92" s="18"/>
      <c r="J92" s="19"/>
      <c r="K92" s="19" t="s">
        <v>33</v>
      </c>
      <c r="L92" s="24" t="s">
        <v>34</v>
      </c>
    </row>
    <row r="93" s="4" customFormat="1" ht="18" customHeight="1" spans="1:12">
      <c r="A93" s="14" t="s">
        <v>231</v>
      </c>
      <c r="B93" s="9" t="s">
        <v>113</v>
      </c>
      <c r="C93" s="9" t="s">
        <v>113</v>
      </c>
      <c r="D93" s="16" t="s">
        <v>232</v>
      </c>
      <c r="E93" s="23">
        <v>5.83</v>
      </c>
      <c r="F93" s="18">
        <v>45328</v>
      </c>
      <c r="G93" s="19">
        <v>233</v>
      </c>
      <c r="H93" s="19">
        <v>18660</v>
      </c>
      <c r="I93" s="18"/>
      <c r="J93" s="19"/>
      <c r="K93" s="19" t="s">
        <v>37</v>
      </c>
      <c r="L93" s="24"/>
    </row>
    <row r="94" s="4" customFormat="1" ht="18" customHeight="1" spans="1:12">
      <c r="A94" s="14" t="s">
        <v>233</v>
      </c>
      <c r="B94" s="9" t="s">
        <v>30</v>
      </c>
      <c r="C94" s="9" t="s">
        <v>31</v>
      </c>
      <c r="D94" s="9" t="s">
        <v>234</v>
      </c>
      <c r="E94" s="23">
        <v>5.2</v>
      </c>
      <c r="F94" s="18">
        <v>45328</v>
      </c>
      <c r="G94" s="19">
        <v>393</v>
      </c>
      <c r="H94" s="19">
        <v>42992</v>
      </c>
      <c r="I94" s="18"/>
      <c r="J94" s="19"/>
      <c r="K94" s="19" t="s">
        <v>33</v>
      </c>
      <c r="L94" s="24" t="s">
        <v>34</v>
      </c>
    </row>
    <row r="95" s="4" customFormat="1" ht="18" customHeight="1" spans="1:12">
      <c r="A95" s="14" t="s">
        <v>235</v>
      </c>
      <c r="B95" s="9" t="s">
        <v>42</v>
      </c>
      <c r="C95" s="9" t="s">
        <v>42</v>
      </c>
      <c r="D95" s="9" t="s">
        <v>236</v>
      </c>
      <c r="E95" s="23">
        <v>5.04</v>
      </c>
      <c r="F95" s="18">
        <v>45329</v>
      </c>
      <c r="G95" s="19">
        <v>410</v>
      </c>
      <c r="H95" s="19">
        <v>49514</v>
      </c>
      <c r="I95" s="18"/>
      <c r="J95" s="19"/>
      <c r="K95" s="19" t="s">
        <v>44</v>
      </c>
      <c r="L95" s="24"/>
    </row>
    <row r="96" s="4" customFormat="1" ht="18" customHeight="1" spans="1:12">
      <c r="A96" s="14" t="s">
        <v>237</v>
      </c>
      <c r="B96" s="9" t="s">
        <v>58</v>
      </c>
      <c r="C96" s="9" t="s">
        <v>59</v>
      </c>
      <c r="D96" s="9" t="s">
        <v>238</v>
      </c>
      <c r="E96" s="23">
        <v>6.02</v>
      </c>
      <c r="F96" s="18"/>
      <c r="G96" s="19"/>
      <c r="H96" s="19"/>
      <c r="I96" s="18">
        <v>45329</v>
      </c>
      <c r="J96" s="19">
        <v>0.838</v>
      </c>
      <c r="K96" s="19" t="s">
        <v>21</v>
      </c>
      <c r="L96" s="24" t="s">
        <v>28</v>
      </c>
    </row>
    <row r="97" s="4" customFormat="1" ht="18" customHeight="1" spans="1:12">
      <c r="A97" s="14" t="s">
        <v>239</v>
      </c>
      <c r="B97" s="9" t="s">
        <v>24</v>
      </c>
      <c r="C97" s="9" t="s">
        <v>25</v>
      </c>
      <c r="D97" s="16" t="s">
        <v>240</v>
      </c>
      <c r="E97" s="23">
        <v>5.76</v>
      </c>
      <c r="F97" s="18"/>
      <c r="G97" s="19"/>
      <c r="H97" s="19"/>
      <c r="I97" s="18">
        <v>45329</v>
      </c>
      <c r="J97" s="19">
        <v>0.744</v>
      </c>
      <c r="K97" s="19" t="s">
        <v>138</v>
      </c>
      <c r="L97" s="24" t="s">
        <v>164</v>
      </c>
    </row>
    <row r="98" s="4" customFormat="1" ht="18" customHeight="1" spans="1:12">
      <c r="A98" s="14" t="s">
        <v>241</v>
      </c>
      <c r="B98" s="9" t="s">
        <v>13</v>
      </c>
      <c r="C98" s="9" t="s">
        <v>14</v>
      </c>
      <c r="D98" s="16" t="s">
        <v>242</v>
      </c>
      <c r="E98" s="23">
        <v>5.29</v>
      </c>
      <c r="F98" s="18"/>
      <c r="G98" s="19"/>
      <c r="H98" s="19"/>
      <c r="I98" s="18">
        <v>45329</v>
      </c>
      <c r="J98" s="19">
        <v>0.624</v>
      </c>
      <c r="K98" s="19" t="s">
        <v>138</v>
      </c>
      <c r="L98" s="24" t="s">
        <v>164</v>
      </c>
    </row>
    <row r="99" s="4" customFormat="1" ht="18" customHeight="1" spans="1:12">
      <c r="A99" s="14" t="s">
        <v>243</v>
      </c>
      <c r="B99" s="9" t="s">
        <v>13</v>
      </c>
      <c r="C99" s="9" t="s">
        <v>14</v>
      </c>
      <c r="D99" s="9" t="s">
        <v>244</v>
      </c>
      <c r="E99" s="23">
        <v>6.05</v>
      </c>
      <c r="F99" s="18"/>
      <c r="G99" s="19"/>
      <c r="H99" s="19"/>
      <c r="I99" s="18">
        <v>45330</v>
      </c>
      <c r="J99" s="19">
        <v>0.726</v>
      </c>
      <c r="K99" s="19" t="s">
        <v>27</v>
      </c>
      <c r="L99" s="24" t="s">
        <v>28</v>
      </c>
    </row>
    <row r="100" s="4" customFormat="1" ht="18" customHeight="1" spans="1:12">
      <c r="A100" s="14" t="s">
        <v>245</v>
      </c>
      <c r="B100" s="9" t="s">
        <v>50</v>
      </c>
      <c r="C100" s="9" t="s">
        <v>50</v>
      </c>
      <c r="D100" s="9" t="s">
        <v>246</v>
      </c>
      <c r="E100" s="23">
        <v>5.37</v>
      </c>
      <c r="F100" s="18">
        <v>45330</v>
      </c>
      <c r="G100" s="19">
        <v>392</v>
      </c>
      <c r="H100" s="19">
        <v>46222</v>
      </c>
      <c r="I100" s="18"/>
      <c r="J100" s="19"/>
      <c r="K100" s="19" t="s">
        <v>44</v>
      </c>
      <c r="L100" s="28"/>
    </row>
    <row r="101" s="4" customFormat="1" ht="18" customHeight="1" spans="1:12">
      <c r="A101" s="14" t="s">
        <v>247</v>
      </c>
      <c r="B101" s="9" t="s">
        <v>13</v>
      </c>
      <c r="C101" s="9" t="s">
        <v>14</v>
      </c>
      <c r="D101" s="9" t="s">
        <v>248</v>
      </c>
      <c r="E101" s="23">
        <v>4.16</v>
      </c>
      <c r="F101" s="18"/>
      <c r="G101" s="19"/>
      <c r="H101" s="19"/>
      <c r="I101" s="18">
        <v>45331</v>
      </c>
      <c r="J101" s="19">
        <v>0.535</v>
      </c>
      <c r="K101" s="19" t="s">
        <v>21</v>
      </c>
      <c r="L101" s="24" t="s">
        <v>28</v>
      </c>
    </row>
    <row r="102" s="4" customFormat="1" ht="18" customHeight="1" spans="1:12">
      <c r="A102" s="14" t="s">
        <v>249</v>
      </c>
      <c r="B102" s="9" t="s">
        <v>24</v>
      </c>
      <c r="C102" s="9" t="s">
        <v>25</v>
      </c>
      <c r="D102" s="9" t="s">
        <v>250</v>
      </c>
      <c r="E102" s="23">
        <v>4</v>
      </c>
      <c r="F102" s="18"/>
      <c r="G102" s="19"/>
      <c r="H102" s="19"/>
      <c r="I102" s="18">
        <v>45334</v>
      </c>
      <c r="J102" s="19">
        <v>0.784</v>
      </c>
      <c r="K102" s="19" t="s">
        <v>138</v>
      </c>
      <c r="L102" s="24" t="s">
        <v>164</v>
      </c>
    </row>
    <row r="103" s="4" customFormat="1" ht="18" customHeight="1" spans="1:12">
      <c r="A103" s="14" t="s">
        <v>251</v>
      </c>
      <c r="B103" s="9" t="s">
        <v>13</v>
      </c>
      <c r="C103" s="9" t="s">
        <v>19</v>
      </c>
      <c r="D103" s="9" t="s">
        <v>252</v>
      </c>
      <c r="E103" s="23">
        <v>2.71</v>
      </c>
      <c r="F103" s="18"/>
      <c r="G103" s="19"/>
      <c r="H103" s="19"/>
      <c r="I103" s="18">
        <v>45334</v>
      </c>
      <c r="J103" s="19">
        <v>1.042</v>
      </c>
      <c r="K103" s="19" t="s">
        <v>94</v>
      </c>
      <c r="L103" s="24"/>
    </row>
    <row r="104" s="4" customFormat="1" ht="18" customHeight="1" spans="1:12">
      <c r="A104" s="14" t="s">
        <v>253</v>
      </c>
      <c r="B104" s="9" t="s">
        <v>13</v>
      </c>
      <c r="C104" s="9" t="s">
        <v>14</v>
      </c>
      <c r="D104" s="9" t="s">
        <v>254</v>
      </c>
      <c r="E104" s="23">
        <v>5.69</v>
      </c>
      <c r="F104" s="18"/>
      <c r="G104" s="19"/>
      <c r="H104" s="19"/>
      <c r="I104" s="18">
        <v>45335</v>
      </c>
      <c r="J104" s="19">
        <v>0.8</v>
      </c>
      <c r="K104" s="19" t="s">
        <v>33</v>
      </c>
      <c r="L104" s="24" t="s">
        <v>131</v>
      </c>
    </row>
    <row r="105" s="4" customFormat="1" ht="18" customHeight="1" spans="1:12">
      <c r="A105" s="14" t="s">
        <v>255</v>
      </c>
      <c r="B105" s="9" t="s">
        <v>24</v>
      </c>
      <c r="C105" s="9" t="s">
        <v>25</v>
      </c>
      <c r="D105" s="9" t="s">
        <v>256</v>
      </c>
      <c r="E105" s="23">
        <v>5.16</v>
      </c>
      <c r="F105" s="18"/>
      <c r="G105" s="19"/>
      <c r="H105" s="19"/>
      <c r="I105" s="18">
        <v>45337</v>
      </c>
      <c r="J105" s="19">
        <v>0.994</v>
      </c>
      <c r="K105" s="19" t="s">
        <v>44</v>
      </c>
      <c r="L105" s="24" t="s">
        <v>257</v>
      </c>
    </row>
    <row r="106" s="4" customFormat="1" ht="18" customHeight="1" spans="1:12">
      <c r="A106" s="14" t="s">
        <v>258</v>
      </c>
      <c r="B106" s="9" t="s">
        <v>50</v>
      </c>
      <c r="C106" s="9" t="s">
        <v>50</v>
      </c>
      <c r="D106" s="9" t="s">
        <v>259</v>
      </c>
      <c r="E106" s="23">
        <v>4.5</v>
      </c>
      <c r="F106" s="18">
        <v>45338</v>
      </c>
      <c r="G106" s="19">
        <v>310</v>
      </c>
      <c r="H106" s="19">
        <v>36512</v>
      </c>
      <c r="I106" s="18"/>
      <c r="J106" s="19"/>
      <c r="K106" s="19" t="s">
        <v>33</v>
      </c>
      <c r="L106" s="24" t="s">
        <v>34</v>
      </c>
    </row>
    <row r="107" s="4" customFormat="1" ht="18" customHeight="1" spans="1:12">
      <c r="A107" s="14" t="s">
        <v>260</v>
      </c>
      <c r="B107" s="9" t="s">
        <v>42</v>
      </c>
      <c r="C107" s="9" t="s">
        <v>42</v>
      </c>
      <c r="D107" s="9" t="s">
        <v>261</v>
      </c>
      <c r="E107" s="23">
        <v>5.38</v>
      </c>
      <c r="F107" s="18">
        <v>45338</v>
      </c>
      <c r="G107" s="19">
        <v>424</v>
      </c>
      <c r="H107" s="19">
        <v>51008</v>
      </c>
      <c r="I107" s="18"/>
      <c r="J107" s="19"/>
      <c r="K107" s="19" t="s">
        <v>44</v>
      </c>
      <c r="L107" s="24"/>
    </row>
    <row r="108" s="4" customFormat="1" ht="18" customHeight="1" spans="1:12">
      <c r="A108" s="14" t="s">
        <v>262</v>
      </c>
      <c r="B108" s="9" t="s">
        <v>13</v>
      </c>
      <c r="C108" s="9" t="s">
        <v>19</v>
      </c>
      <c r="D108" s="9" t="s">
        <v>263</v>
      </c>
      <c r="E108" s="23">
        <v>3.18</v>
      </c>
      <c r="F108" s="18"/>
      <c r="G108" s="19"/>
      <c r="H108" s="19"/>
      <c r="I108" s="18">
        <v>45338</v>
      </c>
      <c r="J108" s="19">
        <v>1.01</v>
      </c>
      <c r="K108" s="19" t="s">
        <v>94</v>
      </c>
      <c r="L108" s="24"/>
    </row>
    <row r="109" s="4" customFormat="1" ht="18" customHeight="1" spans="1:12">
      <c r="A109" s="14" t="s">
        <v>264</v>
      </c>
      <c r="B109" s="9" t="s">
        <v>13</v>
      </c>
      <c r="C109" s="9" t="s">
        <v>14</v>
      </c>
      <c r="D109" s="16" t="s">
        <v>265</v>
      </c>
      <c r="E109" s="23">
        <v>8.02</v>
      </c>
      <c r="F109" s="27"/>
      <c r="G109" s="27"/>
      <c r="H109" s="19"/>
      <c r="I109" s="18">
        <v>45338</v>
      </c>
      <c r="J109" s="19">
        <v>0.919</v>
      </c>
      <c r="K109" s="19" t="s">
        <v>37</v>
      </c>
      <c r="L109" s="24" t="s">
        <v>28</v>
      </c>
    </row>
    <row r="110" s="4" customFormat="1" ht="18" customHeight="1" spans="1:12">
      <c r="A110" s="14" t="s">
        <v>266</v>
      </c>
      <c r="B110" s="9" t="s">
        <v>42</v>
      </c>
      <c r="C110" s="9" t="s">
        <v>42</v>
      </c>
      <c r="D110" s="16" t="s">
        <v>267</v>
      </c>
      <c r="E110" s="23">
        <v>5.04</v>
      </c>
      <c r="F110" s="18">
        <v>45339</v>
      </c>
      <c r="G110" s="19">
        <v>370</v>
      </c>
      <c r="H110" s="19">
        <v>42675</v>
      </c>
      <c r="I110" s="18"/>
      <c r="J110" s="19"/>
      <c r="K110" s="19" t="s">
        <v>215</v>
      </c>
      <c r="L110" s="24" t="s">
        <v>268</v>
      </c>
    </row>
    <row r="111" s="4" customFormat="1" ht="18" customHeight="1" spans="1:12">
      <c r="A111" s="14" t="s">
        <v>269</v>
      </c>
      <c r="B111" s="9" t="s">
        <v>42</v>
      </c>
      <c r="C111" s="9" t="s">
        <v>42</v>
      </c>
      <c r="D111" s="9" t="s">
        <v>270</v>
      </c>
      <c r="E111" s="23">
        <v>4.59</v>
      </c>
      <c r="F111" s="18">
        <v>45340</v>
      </c>
      <c r="G111" s="19">
        <v>365</v>
      </c>
      <c r="H111" s="19">
        <v>41778</v>
      </c>
      <c r="I111" s="18"/>
      <c r="J111" s="19"/>
      <c r="K111" s="19" t="s">
        <v>94</v>
      </c>
      <c r="L111" s="24"/>
    </row>
    <row r="112" s="4" customFormat="1" ht="18" customHeight="1" spans="1:12">
      <c r="A112" s="14" t="s">
        <v>271</v>
      </c>
      <c r="B112" s="9" t="s">
        <v>113</v>
      </c>
      <c r="C112" s="9" t="s">
        <v>113</v>
      </c>
      <c r="D112" s="16" t="s">
        <v>272</v>
      </c>
      <c r="E112" s="23">
        <v>5.06</v>
      </c>
      <c r="F112" s="18">
        <v>45340</v>
      </c>
      <c r="G112" s="19">
        <v>156</v>
      </c>
      <c r="H112" s="19">
        <v>16296</v>
      </c>
      <c r="I112" s="18"/>
      <c r="J112" s="19"/>
      <c r="K112" s="19" t="s">
        <v>37</v>
      </c>
      <c r="L112" s="24"/>
    </row>
    <row r="113" s="4" customFormat="1" ht="18" customHeight="1" spans="1:12">
      <c r="A113" s="14" t="s">
        <v>273</v>
      </c>
      <c r="B113" s="9" t="s">
        <v>274</v>
      </c>
      <c r="C113" s="9" t="s">
        <v>275</v>
      </c>
      <c r="D113" s="9" t="s">
        <v>276</v>
      </c>
      <c r="E113" s="23">
        <v>6.01</v>
      </c>
      <c r="F113" s="18">
        <v>45340</v>
      </c>
      <c r="G113" s="19">
        <f>176+3</f>
        <v>179</v>
      </c>
      <c r="H113" s="19">
        <f>12584+216</f>
        <v>12800</v>
      </c>
      <c r="I113" s="18"/>
      <c r="J113" s="19"/>
      <c r="K113" s="19" t="s">
        <v>277</v>
      </c>
      <c r="L113" s="24"/>
    </row>
    <row r="114" s="4" customFormat="1" ht="18" customHeight="1" spans="1:12">
      <c r="A114" s="14" t="s">
        <v>273</v>
      </c>
      <c r="B114" s="9" t="s">
        <v>274</v>
      </c>
      <c r="C114" s="9" t="s">
        <v>275</v>
      </c>
      <c r="D114" s="9" t="s">
        <v>278</v>
      </c>
      <c r="E114" s="23">
        <v>6.26</v>
      </c>
      <c r="F114" s="18">
        <v>45340</v>
      </c>
      <c r="G114" s="19">
        <f>189+4</f>
        <v>193</v>
      </c>
      <c r="H114" s="19">
        <f>13310+288</f>
        <v>13598</v>
      </c>
      <c r="I114" s="18"/>
      <c r="J114" s="19"/>
      <c r="K114" s="19" t="s">
        <v>277</v>
      </c>
      <c r="L114" s="24"/>
    </row>
    <row r="115" s="4" customFormat="1" ht="18" customHeight="1" spans="1:12">
      <c r="A115" s="14" t="s">
        <v>279</v>
      </c>
      <c r="B115" s="9" t="s">
        <v>24</v>
      </c>
      <c r="C115" s="9" t="s">
        <v>25</v>
      </c>
      <c r="D115" s="9" t="s">
        <v>280</v>
      </c>
      <c r="E115" s="23">
        <v>5.63</v>
      </c>
      <c r="F115" s="18"/>
      <c r="G115" s="19"/>
      <c r="H115" s="19"/>
      <c r="I115" s="18">
        <v>45341</v>
      </c>
      <c r="J115" s="19">
        <v>0.913</v>
      </c>
      <c r="K115" s="19" t="s">
        <v>27</v>
      </c>
      <c r="L115" s="24" t="s">
        <v>28</v>
      </c>
    </row>
    <row r="116" s="4" customFormat="1" ht="18" customHeight="1" spans="1:12">
      <c r="A116" s="14" t="s">
        <v>281</v>
      </c>
      <c r="B116" s="9" t="s">
        <v>13</v>
      </c>
      <c r="C116" s="9" t="s">
        <v>14</v>
      </c>
      <c r="D116" s="16" t="s">
        <v>282</v>
      </c>
      <c r="E116" s="23">
        <v>5.16</v>
      </c>
      <c r="F116" s="18"/>
      <c r="G116" s="19"/>
      <c r="H116" s="19"/>
      <c r="I116" s="18">
        <v>45341</v>
      </c>
      <c r="J116" s="19">
        <v>0.6</v>
      </c>
      <c r="K116" s="19" t="s">
        <v>37</v>
      </c>
      <c r="L116" s="24" t="s">
        <v>28</v>
      </c>
    </row>
    <row r="117" s="4" customFormat="1" ht="18" customHeight="1" spans="1:12">
      <c r="A117" s="14" t="s">
        <v>283</v>
      </c>
      <c r="B117" s="9" t="s">
        <v>50</v>
      </c>
      <c r="C117" s="9" t="s">
        <v>50</v>
      </c>
      <c r="D117" s="9" t="s">
        <v>284</v>
      </c>
      <c r="E117" s="23">
        <v>6.13</v>
      </c>
      <c r="F117" s="18">
        <v>45341</v>
      </c>
      <c r="G117" s="19">
        <v>430</v>
      </c>
      <c r="H117" s="19">
        <v>52517</v>
      </c>
      <c r="I117" s="18"/>
      <c r="J117" s="19"/>
      <c r="K117" s="19" t="s">
        <v>44</v>
      </c>
      <c r="L117" s="24"/>
    </row>
    <row r="118" s="4" customFormat="1" ht="18" customHeight="1" spans="1:12">
      <c r="A118" s="14" t="s">
        <v>285</v>
      </c>
      <c r="B118" s="9" t="s">
        <v>274</v>
      </c>
      <c r="C118" s="9" t="s">
        <v>275</v>
      </c>
      <c r="D118" s="9" t="s">
        <v>286</v>
      </c>
      <c r="E118" s="23">
        <v>2.7</v>
      </c>
      <c r="F118" s="18">
        <v>45341</v>
      </c>
      <c r="G118" s="19">
        <f>80+4</f>
        <v>84</v>
      </c>
      <c r="H118" s="19">
        <f>5250+288</f>
        <v>5538</v>
      </c>
      <c r="I118" s="18"/>
      <c r="J118" s="19"/>
      <c r="K118" s="19" t="s">
        <v>277</v>
      </c>
      <c r="L118" s="24"/>
    </row>
    <row r="119" s="4" customFormat="1" ht="18" customHeight="1" spans="1:12">
      <c r="A119" s="14" t="s">
        <v>285</v>
      </c>
      <c r="B119" s="9" t="s">
        <v>274</v>
      </c>
      <c r="C119" s="9" t="s">
        <v>275</v>
      </c>
      <c r="D119" s="9" t="s">
        <v>287</v>
      </c>
      <c r="E119" s="23">
        <v>6.12</v>
      </c>
      <c r="F119" s="18">
        <v>45341</v>
      </c>
      <c r="G119" s="19">
        <f>254+4</f>
        <v>258</v>
      </c>
      <c r="H119" s="19">
        <f>13120+288</f>
        <v>13408</v>
      </c>
      <c r="I119" s="18"/>
      <c r="J119" s="19"/>
      <c r="K119" s="19" t="s">
        <v>277</v>
      </c>
      <c r="L119" s="24"/>
    </row>
    <row r="120" s="4" customFormat="1" ht="18" customHeight="1" spans="1:12">
      <c r="A120" s="14" t="s">
        <v>288</v>
      </c>
      <c r="B120" s="9" t="s">
        <v>30</v>
      </c>
      <c r="C120" s="9" t="s">
        <v>31</v>
      </c>
      <c r="D120" s="16" t="s">
        <v>289</v>
      </c>
      <c r="E120" s="23">
        <v>9.4</v>
      </c>
      <c r="F120" s="18">
        <v>45341</v>
      </c>
      <c r="G120" s="19">
        <v>626</v>
      </c>
      <c r="H120" s="19">
        <v>70279</v>
      </c>
      <c r="I120" s="18"/>
      <c r="J120" s="19"/>
      <c r="K120" s="19" t="s">
        <v>44</v>
      </c>
      <c r="L120" s="24" t="s">
        <v>202</v>
      </c>
    </row>
    <row r="121" s="4" customFormat="1" ht="18" customHeight="1" spans="1:12">
      <c r="A121" s="14" t="s">
        <v>290</v>
      </c>
      <c r="B121" s="9" t="s">
        <v>42</v>
      </c>
      <c r="C121" s="9" t="s">
        <v>42</v>
      </c>
      <c r="D121" s="9" t="s">
        <v>291</v>
      </c>
      <c r="E121" s="23">
        <v>5.32</v>
      </c>
      <c r="F121" s="18">
        <v>45342</v>
      </c>
      <c r="G121" s="19">
        <v>441</v>
      </c>
      <c r="H121" s="19">
        <v>50244</v>
      </c>
      <c r="I121" s="18"/>
      <c r="J121" s="19"/>
      <c r="K121" s="19" t="s">
        <v>27</v>
      </c>
      <c r="L121" s="24"/>
    </row>
    <row r="122" s="4" customFormat="1" ht="18" customHeight="1" spans="1:12">
      <c r="A122" s="14" t="s">
        <v>292</v>
      </c>
      <c r="B122" s="9" t="s">
        <v>13</v>
      </c>
      <c r="C122" s="9" t="s">
        <v>14</v>
      </c>
      <c r="D122" s="9" t="s">
        <v>293</v>
      </c>
      <c r="E122" s="23">
        <v>5.12</v>
      </c>
      <c r="F122" s="18"/>
      <c r="G122" s="19"/>
      <c r="H122" s="19"/>
      <c r="I122" s="18">
        <v>45342</v>
      </c>
      <c r="J122" s="19">
        <v>0.601</v>
      </c>
      <c r="K122" s="19" t="s">
        <v>27</v>
      </c>
      <c r="L122" s="24" t="s">
        <v>28</v>
      </c>
    </row>
    <row r="123" s="4" customFormat="1" ht="18" customHeight="1" spans="1:12">
      <c r="A123" s="14" t="s">
        <v>294</v>
      </c>
      <c r="B123" s="9" t="s">
        <v>274</v>
      </c>
      <c r="C123" s="9" t="s">
        <v>295</v>
      </c>
      <c r="D123" s="9" t="s">
        <v>296</v>
      </c>
      <c r="E123" s="23">
        <v>4.75</v>
      </c>
      <c r="F123" s="18">
        <v>45342</v>
      </c>
      <c r="G123" s="19">
        <f>123+47</f>
        <v>170</v>
      </c>
      <c r="H123" s="19">
        <f>8610+1456</f>
        <v>10066</v>
      </c>
      <c r="I123" s="18"/>
      <c r="J123" s="19"/>
      <c r="K123" s="19" t="s">
        <v>297</v>
      </c>
      <c r="L123" s="24" t="s">
        <v>298</v>
      </c>
    </row>
    <row r="124" s="4" customFormat="1" ht="18" customHeight="1" spans="1:12">
      <c r="A124" s="14" t="s">
        <v>299</v>
      </c>
      <c r="B124" s="9" t="s">
        <v>24</v>
      </c>
      <c r="C124" s="9" t="s">
        <v>25</v>
      </c>
      <c r="D124" s="16" t="s">
        <v>300</v>
      </c>
      <c r="E124" s="23">
        <v>4.32</v>
      </c>
      <c r="F124" s="18"/>
      <c r="G124" s="19"/>
      <c r="H124" s="19"/>
      <c r="I124" s="18">
        <v>45343</v>
      </c>
      <c r="J124" s="19">
        <v>0.56</v>
      </c>
      <c r="K124" s="19" t="s">
        <v>33</v>
      </c>
      <c r="L124" s="24" t="s">
        <v>301</v>
      </c>
    </row>
    <row r="125" s="4" customFormat="1" ht="18" customHeight="1" spans="1:12">
      <c r="A125" s="14" t="s">
        <v>302</v>
      </c>
      <c r="B125" s="9" t="s">
        <v>50</v>
      </c>
      <c r="C125" s="9" t="s">
        <v>50</v>
      </c>
      <c r="D125" s="16" t="s">
        <v>303</v>
      </c>
      <c r="E125" s="23">
        <v>5.28</v>
      </c>
      <c r="F125" s="18">
        <v>45343</v>
      </c>
      <c r="G125" s="19">
        <v>364</v>
      </c>
      <c r="H125" s="19">
        <v>44362</v>
      </c>
      <c r="I125" s="18"/>
      <c r="J125" s="19"/>
      <c r="K125" s="19" t="s">
        <v>37</v>
      </c>
      <c r="L125" s="24"/>
    </row>
    <row r="126" s="4" customFormat="1" ht="18" customHeight="1" spans="1:12">
      <c r="A126" s="14" t="s">
        <v>304</v>
      </c>
      <c r="B126" s="9" t="s">
        <v>42</v>
      </c>
      <c r="C126" s="9" t="s">
        <v>42</v>
      </c>
      <c r="D126" s="16" t="s">
        <v>305</v>
      </c>
      <c r="E126" s="23">
        <v>5.21</v>
      </c>
      <c r="F126" s="18">
        <v>45343</v>
      </c>
      <c r="G126" s="19">
        <v>380</v>
      </c>
      <c r="H126" s="19">
        <v>49328</v>
      </c>
      <c r="I126" s="18"/>
      <c r="J126" s="19"/>
      <c r="K126" s="19" t="s">
        <v>138</v>
      </c>
      <c r="L126" s="24" t="s">
        <v>139</v>
      </c>
    </row>
    <row r="127" s="4" customFormat="1" ht="18" customHeight="1" spans="1:12">
      <c r="A127" s="14" t="s">
        <v>306</v>
      </c>
      <c r="B127" s="9" t="s">
        <v>13</v>
      </c>
      <c r="C127" s="9" t="s">
        <v>14</v>
      </c>
      <c r="D127" s="16" t="s">
        <v>307</v>
      </c>
      <c r="E127" s="23">
        <v>4.96</v>
      </c>
      <c r="F127" s="18"/>
      <c r="G127" s="19"/>
      <c r="H127" s="19"/>
      <c r="I127" s="18">
        <v>45344</v>
      </c>
      <c r="J127" s="19">
        <v>0.481</v>
      </c>
      <c r="K127" s="19" t="s">
        <v>37</v>
      </c>
      <c r="L127" s="24" t="s">
        <v>28</v>
      </c>
    </row>
    <row r="128" s="4" customFormat="1" ht="18" customHeight="1" spans="1:12">
      <c r="A128" s="14" t="s">
        <v>308</v>
      </c>
      <c r="B128" s="9" t="s">
        <v>274</v>
      </c>
      <c r="C128" s="9" t="s">
        <v>295</v>
      </c>
      <c r="D128" s="9" t="s">
        <v>309</v>
      </c>
      <c r="E128" s="23">
        <v>4.61</v>
      </c>
      <c r="F128" s="18">
        <v>45344</v>
      </c>
      <c r="G128" s="19">
        <v>127</v>
      </c>
      <c r="H128" s="19">
        <v>8960</v>
      </c>
      <c r="I128" s="18"/>
      <c r="J128" s="19"/>
      <c r="K128" s="19" t="s">
        <v>297</v>
      </c>
      <c r="L128" s="24" t="s">
        <v>155</v>
      </c>
    </row>
    <row r="129" s="4" customFormat="1" ht="18" customHeight="1" spans="1:12">
      <c r="A129" s="14" t="s">
        <v>310</v>
      </c>
      <c r="B129" s="9" t="s">
        <v>50</v>
      </c>
      <c r="C129" s="9" t="s">
        <v>50</v>
      </c>
      <c r="D129" s="9" t="s">
        <v>311</v>
      </c>
      <c r="E129" s="23">
        <v>7.18</v>
      </c>
      <c r="F129" s="18">
        <v>45344</v>
      </c>
      <c r="G129" s="19">
        <v>448</v>
      </c>
      <c r="H129" s="19">
        <v>53760</v>
      </c>
      <c r="I129" s="18"/>
      <c r="J129" s="19"/>
      <c r="K129" s="19" t="s">
        <v>44</v>
      </c>
      <c r="L129" s="24"/>
    </row>
    <row r="130" s="4" customFormat="1" ht="18" customHeight="1" spans="1:12">
      <c r="A130" s="14" t="s">
        <v>312</v>
      </c>
      <c r="B130" s="9" t="s">
        <v>274</v>
      </c>
      <c r="C130" s="9" t="s">
        <v>295</v>
      </c>
      <c r="D130" s="9" t="s">
        <v>313</v>
      </c>
      <c r="E130" s="23">
        <v>5.57</v>
      </c>
      <c r="F130" s="18">
        <v>45344</v>
      </c>
      <c r="G130" s="19">
        <v>175</v>
      </c>
      <c r="H130" s="19">
        <v>12108</v>
      </c>
      <c r="I130" s="18"/>
      <c r="J130" s="19"/>
      <c r="K130" s="19" t="s">
        <v>16</v>
      </c>
      <c r="L130" s="24" t="s">
        <v>155</v>
      </c>
    </row>
    <row r="131" s="4" customFormat="1" ht="18" customHeight="1" spans="1:12">
      <c r="A131" s="14" t="s">
        <v>314</v>
      </c>
      <c r="B131" s="9" t="s">
        <v>42</v>
      </c>
      <c r="C131" s="9" t="s">
        <v>42</v>
      </c>
      <c r="D131" s="9" t="s">
        <v>315</v>
      </c>
      <c r="E131" s="23">
        <v>5.07</v>
      </c>
      <c r="F131" s="18">
        <v>45344</v>
      </c>
      <c r="G131" s="19">
        <v>426</v>
      </c>
      <c r="H131" s="19">
        <v>49632</v>
      </c>
      <c r="I131" s="18"/>
      <c r="J131" s="19"/>
      <c r="K131" s="19" t="s">
        <v>44</v>
      </c>
      <c r="L131" s="24"/>
    </row>
    <row r="132" s="4" customFormat="1" ht="18" customHeight="1" spans="1:12">
      <c r="A132" s="14" t="s">
        <v>316</v>
      </c>
      <c r="B132" s="9" t="s">
        <v>58</v>
      </c>
      <c r="C132" s="9" t="s">
        <v>59</v>
      </c>
      <c r="D132" s="9" t="s">
        <v>317</v>
      </c>
      <c r="E132" s="23">
        <v>7.67</v>
      </c>
      <c r="F132" s="18"/>
      <c r="G132" s="19"/>
      <c r="H132" s="19"/>
      <c r="I132" s="18">
        <v>45345</v>
      </c>
      <c r="J132" s="19">
        <v>0.93</v>
      </c>
      <c r="K132" s="19" t="s">
        <v>27</v>
      </c>
      <c r="L132" s="24" t="s">
        <v>28</v>
      </c>
    </row>
    <row r="133" s="4" customFormat="1" ht="18" customHeight="1" spans="1:12">
      <c r="A133" s="14" t="s">
        <v>318</v>
      </c>
      <c r="B133" s="9" t="s">
        <v>274</v>
      </c>
      <c r="C133" s="9" t="s">
        <v>295</v>
      </c>
      <c r="D133" s="9" t="s">
        <v>319</v>
      </c>
      <c r="E133" s="23">
        <v>3.27</v>
      </c>
      <c r="F133" s="18">
        <v>45345</v>
      </c>
      <c r="G133" s="19">
        <v>93</v>
      </c>
      <c r="H133" s="19">
        <v>6650</v>
      </c>
      <c r="I133" s="18"/>
      <c r="J133" s="19"/>
      <c r="K133" s="19" t="s">
        <v>297</v>
      </c>
      <c r="L133" s="24"/>
    </row>
    <row r="134" s="4" customFormat="1" ht="18" customHeight="1" spans="1:12">
      <c r="A134" s="14" t="s">
        <v>320</v>
      </c>
      <c r="B134" s="9" t="s">
        <v>13</v>
      </c>
      <c r="C134" s="9" t="s">
        <v>14</v>
      </c>
      <c r="D134" s="16" t="s">
        <v>321</v>
      </c>
      <c r="E134" s="23">
        <v>3.7</v>
      </c>
      <c r="F134" s="18"/>
      <c r="G134" s="19"/>
      <c r="H134" s="19"/>
      <c r="I134" s="18">
        <v>45345</v>
      </c>
      <c r="J134" s="19">
        <v>0.424</v>
      </c>
      <c r="K134" s="19" t="s">
        <v>21</v>
      </c>
      <c r="L134" s="24" t="s">
        <v>28</v>
      </c>
    </row>
    <row r="135" s="4" customFormat="1" ht="18" customHeight="1" spans="1:12">
      <c r="A135" s="14" t="s">
        <v>322</v>
      </c>
      <c r="B135" s="9" t="s">
        <v>274</v>
      </c>
      <c r="C135" s="9" t="s">
        <v>295</v>
      </c>
      <c r="D135" s="9" t="s">
        <v>323</v>
      </c>
      <c r="E135" s="23">
        <v>7.02</v>
      </c>
      <c r="F135" s="18">
        <v>45345</v>
      </c>
      <c r="G135" s="19">
        <f>248+4</f>
        <v>252</v>
      </c>
      <c r="H135" s="19">
        <f>14450+288</f>
        <v>14738</v>
      </c>
      <c r="I135" s="18"/>
      <c r="J135" s="19"/>
      <c r="K135" s="19" t="s">
        <v>277</v>
      </c>
      <c r="L135" s="24" t="s">
        <v>324</v>
      </c>
    </row>
    <row r="136" s="4" customFormat="1" ht="18" customHeight="1" spans="1:12">
      <c r="A136" s="14" t="s">
        <v>318</v>
      </c>
      <c r="B136" s="9" t="s">
        <v>274</v>
      </c>
      <c r="C136" s="9" t="s">
        <v>295</v>
      </c>
      <c r="D136" s="9" t="s">
        <v>325</v>
      </c>
      <c r="E136" s="23">
        <v>9.07</v>
      </c>
      <c r="F136" s="18">
        <v>45345</v>
      </c>
      <c r="G136" s="19">
        <v>240</v>
      </c>
      <c r="H136" s="19">
        <v>17252</v>
      </c>
      <c r="I136" s="18"/>
      <c r="J136" s="19"/>
      <c r="K136" s="19" t="s">
        <v>297</v>
      </c>
      <c r="L136" s="24"/>
    </row>
    <row r="137" s="4" customFormat="1" ht="18" customHeight="1" spans="1:12">
      <c r="A137" s="14" t="s">
        <v>326</v>
      </c>
      <c r="B137" s="9" t="s">
        <v>274</v>
      </c>
      <c r="C137" s="9" t="s">
        <v>295</v>
      </c>
      <c r="D137" s="9" t="s">
        <v>327</v>
      </c>
      <c r="E137" s="23">
        <v>5.35</v>
      </c>
      <c r="F137" s="18">
        <v>45346</v>
      </c>
      <c r="G137" s="19">
        <v>165</v>
      </c>
      <c r="H137" s="19">
        <v>11580</v>
      </c>
      <c r="I137" s="18"/>
      <c r="J137" s="19"/>
      <c r="K137" s="19" t="s">
        <v>277</v>
      </c>
      <c r="L137" s="24"/>
    </row>
    <row r="138" s="4" customFormat="1" ht="18" customHeight="1" spans="1:12">
      <c r="A138" s="14" t="s">
        <v>328</v>
      </c>
      <c r="B138" s="9" t="s">
        <v>113</v>
      </c>
      <c r="C138" s="9" t="s">
        <v>113</v>
      </c>
      <c r="D138" s="16" t="s">
        <v>43</v>
      </c>
      <c r="E138" s="23">
        <v>5.29</v>
      </c>
      <c r="F138" s="18">
        <v>45346</v>
      </c>
      <c r="G138" s="19">
        <v>138</v>
      </c>
      <c r="H138" s="19">
        <v>16720</v>
      </c>
      <c r="I138" s="18"/>
      <c r="J138" s="19"/>
      <c r="K138" s="19" t="s">
        <v>37</v>
      </c>
      <c r="L138" s="24"/>
    </row>
    <row r="139" s="4" customFormat="1" ht="18" customHeight="1" spans="1:12">
      <c r="A139" s="14" t="s">
        <v>329</v>
      </c>
      <c r="B139" s="9" t="s">
        <v>50</v>
      </c>
      <c r="C139" s="9" t="s">
        <v>50</v>
      </c>
      <c r="D139" s="16" t="s">
        <v>330</v>
      </c>
      <c r="E139" s="23">
        <v>5.21</v>
      </c>
      <c r="F139" s="18">
        <v>45346</v>
      </c>
      <c r="G139" s="19">
        <v>369</v>
      </c>
      <c r="H139" s="19">
        <v>43586</v>
      </c>
      <c r="I139" s="18"/>
      <c r="J139" s="19"/>
      <c r="K139" s="19" t="s">
        <v>138</v>
      </c>
      <c r="L139" s="24" t="s">
        <v>139</v>
      </c>
    </row>
    <row r="140" s="4" customFormat="1" ht="18" customHeight="1" spans="1:12">
      <c r="A140" s="14" t="s">
        <v>331</v>
      </c>
      <c r="B140" s="9" t="s">
        <v>13</v>
      </c>
      <c r="C140" s="9" t="s">
        <v>14</v>
      </c>
      <c r="D140" s="16" t="s">
        <v>332</v>
      </c>
      <c r="E140" s="23">
        <v>5.5</v>
      </c>
      <c r="F140" s="18"/>
      <c r="G140" s="19"/>
      <c r="H140" s="19"/>
      <c r="I140" s="18">
        <v>45347</v>
      </c>
      <c r="J140" s="19">
        <v>0.62</v>
      </c>
      <c r="K140" s="19" t="s">
        <v>33</v>
      </c>
      <c r="L140" s="24" t="s">
        <v>301</v>
      </c>
    </row>
    <row r="141" s="4" customFormat="1" ht="18" customHeight="1" spans="1:12">
      <c r="A141" s="14" t="s">
        <v>333</v>
      </c>
      <c r="B141" s="9" t="s">
        <v>274</v>
      </c>
      <c r="C141" s="9" t="s">
        <v>295</v>
      </c>
      <c r="D141" s="9" t="s">
        <v>334</v>
      </c>
      <c r="E141" s="23">
        <v>5.16</v>
      </c>
      <c r="F141" s="18">
        <v>45347</v>
      </c>
      <c r="G141" s="19">
        <v>166</v>
      </c>
      <c r="H141" s="19">
        <v>11130</v>
      </c>
      <c r="I141" s="18"/>
      <c r="J141" s="19"/>
      <c r="K141" s="19" t="s">
        <v>277</v>
      </c>
      <c r="L141" s="24"/>
    </row>
    <row r="142" s="4" customFormat="1" ht="18" customHeight="1" spans="1:12">
      <c r="A142" s="14" t="s">
        <v>335</v>
      </c>
      <c r="B142" s="9" t="s">
        <v>24</v>
      </c>
      <c r="C142" s="9" t="s">
        <v>25</v>
      </c>
      <c r="D142" s="9" t="s">
        <v>336</v>
      </c>
      <c r="E142" s="23">
        <v>5.33</v>
      </c>
      <c r="F142" s="18"/>
      <c r="G142" s="19"/>
      <c r="H142" s="19"/>
      <c r="I142" s="18">
        <v>45347</v>
      </c>
      <c r="J142" s="19">
        <v>0.763</v>
      </c>
      <c r="K142" s="19" t="s">
        <v>94</v>
      </c>
      <c r="L142" s="24" t="s">
        <v>28</v>
      </c>
    </row>
    <row r="143" s="4" customFormat="1" ht="18" customHeight="1" spans="1:12">
      <c r="A143" s="14" t="s">
        <v>337</v>
      </c>
      <c r="B143" s="9" t="s">
        <v>274</v>
      </c>
      <c r="C143" s="9" t="s">
        <v>295</v>
      </c>
      <c r="D143" s="9" t="s">
        <v>338</v>
      </c>
      <c r="E143" s="23">
        <v>6.23</v>
      </c>
      <c r="F143" s="18">
        <v>45347</v>
      </c>
      <c r="G143" s="19">
        <v>200</v>
      </c>
      <c r="H143" s="19">
        <v>11400</v>
      </c>
      <c r="I143" s="18"/>
      <c r="J143" s="19"/>
      <c r="K143" s="19" t="s">
        <v>297</v>
      </c>
      <c r="L143" s="24"/>
    </row>
    <row r="144" s="4" customFormat="1" ht="18" customHeight="1" spans="1:12">
      <c r="A144" s="14" t="s">
        <v>337</v>
      </c>
      <c r="B144" s="9" t="s">
        <v>274</v>
      </c>
      <c r="C144" s="9" t="s">
        <v>295</v>
      </c>
      <c r="D144" s="9" t="s">
        <v>339</v>
      </c>
      <c r="E144" s="23">
        <v>4.8</v>
      </c>
      <c r="F144" s="18">
        <v>45347</v>
      </c>
      <c r="G144" s="19">
        <v>136</v>
      </c>
      <c r="H144" s="19">
        <v>9150</v>
      </c>
      <c r="I144" s="18"/>
      <c r="J144" s="19"/>
      <c r="K144" s="19" t="s">
        <v>297</v>
      </c>
      <c r="L144" s="24"/>
    </row>
    <row r="145" s="4" customFormat="1" ht="18" customHeight="1" spans="1:12">
      <c r="A145" s="14" t="s">
        <v>340</v>
      </c>
      <c r="B145" s="9" t="s">
        <v>13</v>
      </c>
      <c r="C145" s="9" t="s">
        <v>14</v>
      </c>
      <c r="D145" s="16" t="s">
        <v>341</v>
      </c>
      <c r="E145" s="23">
        <v>7.33</v>
      </c>
      <c r="F145" s="18"/>
      <c r="G145" s="19"/>
      <c r="H145" s="19"/>
      <c r="I145" s="18">
        <v>45348</v>
      </c>
      <c r="J145" s="19">
        <v>0.76</v>
      </c>
      <c r="K145" s="19" t="s">
        <v>37</v>
      </c>
      <c r="L145" s="24" t="s">
        <v>28</v>
      </c>
    </row>
    <row r="146" s="4" customFormat="1" ht="18" customHeight="1" spans="1:12">
      <c r="A146" s="14" t="s">
        <v>342</v>
      </c>
      <c r="B146" s="9" t="s">
        <v>274</v>
      </c>
      <c r="C146" s="9" t="s">
        <v>295</v>
      </c>
      <c r="D146" s="9" t="s">
        <v>343</v>
      </c>
      <c r="E146" s="23">
        <v>5.28</v>
      </c>
      <c r="F146" s="18">
        <v>45348</v>
      </c>
      <c r="G146" s="19">
        <v>144</v>
      </c>
      <c r="H146" s="19">
        <v>9038</v>
      </c>
      <c r="I146" s="18"/>
      <c r="J146" s="19"/>
      <c r="K146" s="19" t="s">
        <v>297</v>
      </c>
      <c r="L146" s="24"/>
    </row>
    <row r="147" s="4" customFormat="1" ht="18" customHeight="1" spans="1:12">
      <c r="A147" s="14" t="s">
        <v>342</v>
      </c>
      <c r="B147" s="9" t="s">
        <v>274</v>
      </c>
      <c r="C147" s="9" t="s">
        <v>295</v>
      </c>
      <c r="D147" s="9" t="s">
        <v>344</v>
      </c>
      <c r="E147" s="23">
        <v>5.75</v>
      </c>
      <c r="F147" s="18">
        <v>45348</v>
      </c>
      <c r="G147" s="19">
        <v>150</v>
      </c>
      <c r="H147" s="19">
        <v>10564</v>
      </c>
      <c r="I147" s="18"/>
      <c r="J147" s="19"/>
      <c r="K147" s="19" t="s">
        <v>297</v>
      </c>
      <c r="L147" s="24"/>
    </row>
    <row r="148" s="4" customFormat="1" ht="18" customHeight="1" spans="1:12">
      <c r="A148" s="14" t="s">
        <v>345</v>
      </c>
      <c r="B148" s="9" t="s">
        <v>42</v>
      </c>
      <c r="C148" s="9" t="s">
        <v>42</v>
      </c>
      <c r="D148" s="16" t="s">
        <v>346</v>
      </c>
      <c r="E148" s="23">
        <v>5.76</v>
      </c>
      <c r="F148" s="18">
        <v>45348</v>
      </c>
      <c r="G148" s="19">
        <v>440</v>
      </c>
      <c r="H148" s="19">
        <v>52462</v>
      </c>
      <c r="I148" s="18"/>
      <c r="J148" s="19"/>
      <c r="K148" s="19" t="s">
        <v>138</v>
      </c>
      <c r="L148" s="24" t="s">
        <v>139</v>
      </c>
    </row>
    <row r="149" s="4" customFormat="1" ht="18" customHeight="1" spans="1:12">
      <c r="A149" s="14" t="s">
        <v>347</v>
      </c>
      <c r="B149" s="9" t="s">
        <v>274</v>
      </c>
      <c r="C149" s="9" t="s">
        <v>295</v>
      </c>
      <c r="D149" s="9" t="s">
        <v>348</v>
      </c>
      <c r="E149" s="23">
        <v>4.79</v>
      </c>
      <c r="F149" s="18">
        <v>45348</v>
      </c>
      <c r="G149" s="19">
        <v>151</v>
      </c>
      <c r="H149" s="19">
        <v>10420</v>
      </c>
      <c r="I149" s="18"/>
      <c r="J149" s="19"/>
      <c r="K149" s="19" t="s">
        <v>277</v>
      </c>
      <c r="L149" s="24"/>
    </row>
    <row r="150" s="4" customFormat="1" ht="18" customHeight="1" spans="1:12">
      <c r="A150" s="14" t="s">
        <v>349</v>
      </c>
      <c r="B150" s="9" t="s">
        <v>24</v>
      </c>
      <c r="C150" s="9" t="s">
        <v>25</v>
      </c>
      <c r="D150" s="9" t="s">
        <v>350</v>
      </c>
      <c r="E150" s="23">
        <v>5.48</v>
      </c>
      <c r="F150" s="18"/>
      <c r="G150" s="19"/>
      <c r="H150" s="19"/>
      <c r="I150" s="18">
        <v>45349</v>
      </c>
      <c r="J150" s="19">
        <v>0.919</v>
      </c>
      <c r="K150" s="19" t="s">
        <v>27</v>
      </c>
      <c r="L150" s="24" t="s">
        <v>28</v>
      </c>
    </row>
    <row r="151" s="4" customFormat="1" ht="18" customHeight="1" spans="1:12">
      <c r="A151" s="14" t="s">
        <v>351</v>
      </c>
      <c r="B151" s="9" t="s">
        <v>50</v>
      </c>
      <c r="C151" s="9" t="s">
        <v>50</v>
      </c>
      <c r="D151" s="16" t="s">
        <v>352</v>
      </c>
      <c r="E151" s="23">
        <v>5.49</v>
      </c>
      <c r="F151" s="18">
        <v>45349</v>
      </c>
      <c r="G151" s="19">
        <v>405</v>
      </c>
      <c r="H151" s="19">
        <v>46678</v>
      </c>
      <c r="I151" s="18"/>
      <c r="J151" s="19"/>
      <c r="K151" s="19" t="s">
        <v>37</v>
      </c>
      <c r="L151" s="24"/>
    </row>
    <row r="152" s="4" customFormat="1" ht="18" customHeight="1" spans="1:12">
      <c r="A152" s="14" t="s">
        <v>353</v>
      </c>
      <c r="B152" s="9" t="s">
        <v>274</v>
      </c>
      <c r="C152" s="9" t="s">
        <v>295</v>
      </c>
      <c r="D152" s="9" t="s">
        <v>354</v>
      </c>
      <c r="E152" s="23">
        <v>7.22</v>
      </c>
      <c r="F152" s="18">
        <v>45349</v>
      </c>
      <c r="G152" s="19">
        <v>197</v>
      </c>
      <c r="H152" s="19">
        <v>14748</v>
      </c>
      <c r="I152" s="18"/>
      <c r="J152" s="19"/>
      <c r="K152" s="19" t="s">
        <v>277</v>
      </c>
      <c r="L152" s="24"/>
    </row>
    <row r="153" s="4" customFormat="1" ht="18" customHeight="1" spans="1:12">
      <c r="A153" s="14" t="s">
        <v>355</v>
      </c>
      <c r="B153" s="9" t="s">
        <v>274</v>
      </c>
      <c r="C153" s="9" t="s">
        <v>295</v>
      </c>
      <c r="D153" s="9" t="s">
        <v>356</v>
      </c>
      <c r="E153" s="23">
        <v>5.74</v>
      </c>
      <c r="F153" s="18">
        <v>45349</v>
      </c>
      <c r="G153" s="19">
        <v>160</v>
      </c>
      <c r="H153" s="19">
        <v>10278</v>
      </c>
      <c r="I153" s="18"/>
      <c r="J153" s="19"/>
      <c r="K153" s="19" t="s">
        <v>297</v>
      </c>
      <c r="L153" s="24"/>
    </row>
    <row r="154" s="4" customFormat="1" ht="18" customHeight="1" spans="1:12">
      <c r="A154" s="14" t="s">
        <v>357</v>
      </c>
      <c r="B154" s="9" t="s">
        <v>50</v>
      </c>
      <c r="C154" s="9" t="s">
        <v>50</v>
      </c>
      <c r="D154" s="9" t="s">
        <v>43</v>
      </c>
      <c r="E154" s="23">
        <v>6.05</v>
      </c>
      <c r="F154" s="18">
        <v>45350</v>
      </c>
      <c r="G154" s="19">
        <v>410</v>
      </c>
      <c r="H154" s="19">
        <v>50424</v>
      </c>
      <c r="I154" s="18"/>
      <c r="J154" s="19"/>
      <c r="K154" s="19" t="s">
        <v>44</v>
      </c>
      <c r="L154" s="24"/>
    </row>
    <row r="155" s="4" customFormat="1" ht="18" customHeight="1" spans="1:12">
      <c r="A155" s="14" t="s">
        <v>358</v>
      </c>
      <c r="B155" s="9" t="s">
        <v>13</v>
      </c>
      <c r="C155" s="9" t="s">
        <v>14</v>
      </c>
      <c r="D155" s="16" t="s">
        <v>359</v>
      </c>
      <c r="E155" s="23">
        <v>5.21</v>
      </c>
      <c r="F155" s="18"/>
      <c r="G155" s="19"/>
      <c r="H155" s="19"/>
      <c r="I155" s="18">
        <v>45350</v>
      </c>
      <c r="J155" s="19">
        <v>0.569</v>
      </c>
      <c r="K155" s="19" t="s">
        <v>37</v>
      </c>
      <c r="L155" s="24" t="s">
        <v>28</v>
      </c>
    </row>
    <row r="156" s="4" customFormat="1" ht="18" customHeight="1" spans="1:12">
      <c r="A156" s="14" t="s">
        <v>360</v>
      </c>
      <c r="B156" s="9" t="s">
        <v>13</v>
      </c>
      <c r="C156" s="9" t="s">
        <v>14</v>
      </c>
      <c r="D156" s="9" t="s">
        <v>361</v>
      </c>
      <c r="E156" s="23">
        <v>5.74</v>
      </c>
      <c r="F156" s="18"/>
      <c r="G156" s="19"/>
      <c r="H156" s="19"/>
      <c r="I156" s="18">
        <v>45350</v>
      </c>
      <c r="J156" s="19">
        <v>0.665</v>
      </c>
      <c r="K156" s="19" t="s">
        <v>27</v>
      </c>
      <c r="L156" s="24" t="s">
        <v>28</v>
      </c>
    </row>
    <row r="157" s="4" customFormat="1" ht="18" customHeight="1" spans="1:12">
      <c r="A157" s="14" t="s">
        <v>362</v>
      </c>
      <c r="B157" s="9" t="s">
        <v>151</v>
      </c>
      <c r="C157" s="9" t="s">
        <v>152</v>
      </c>
      <c r="D157" s="9" t="s">
        <v>363</v>
      </c>
      <c r="E157" s="23">
        <v>6.74</v>
      </c>
      <c r="F157" s="18"/>
      <c r="G157" s="19"/>
      <c r="H157" s="19"/>
      <c r="I157" s="18">
        <v>45350</v>
      </c>
      <c r="J157" s="19">
        <v>504</v>
      </c>
      <c r="K157" s="19" t="s">
        <v>154</v>
      </c>
      <c r="L157" s="24" t="s">
        <v>364</v>
      </c>
    </row>
    <row r="158" s="4" customFormat="1" ht="18" customHeight="1" spans="1:12">
      <c r="A158" s="14" t="s">
        <v>365</v>
      </c>
      <c r="B158" s="9" t="s">
        <v>24</v>
      </c>
      <c r="C158" s="9" t="s">
        <v>25</v>
      </c>
      <c r="D158" s="16" t="s">
        <v>366</v>
      </c>
      <c r="E158" s="23">
        <v>4.99</v>
      </c>
      <c r="F158" s="18"/>
      <c r="G158" s="19"/>
      <c r="H158" s="19"/>
      <c r="I158" s="18">
        <v>45351</v>
      </c>
      <c r="J158" s="19">
        <v>0.709</v>
      </c>
      <c r="K158" s="19" t="s">
        <v>21</v>
      </c>
      <c r="L158" s="24" t="s">
        <v>28</v>
      </c>
    </row>
    <row r="159" s="4" customFormat="1" ht="18" customHeight="1" spans="1:12">
      <c r="A159" s="14" t="s">
        <v>367</v>
      </c>
      <c r="B159" s="9" t="s">
        <v>42</v>
      </c>
      <c r="C159" s="9" t="s">
        <v>42</v>
      </c>
      <c r="D159" s="16" t="s">
        <v>368</v>
      </c>
      <c r="E159" s="23">
        <v>4.2</v>
      </c>
      <c r="F159" s="18">
        <v>45351</v>
      </c>
      <c r="G159" s="19">
        <v>375</v>
      </c>
      <c r="H159" s="19">
        <v>43596</v>
      </c>
      <c r="I159" s="18"/>
      <c r="J159" s="19"/>
      <c r="K159" s="19" t="s">
        <v>21</v>
      </c>
      <c r="L159" s="24"/>
    </row>
    <row r="160" s="4" customFormat="1" ht="18" customHeight="1" spans="1:12">
      <c r="A160" s="14" t="s">
        <v>369</v>
      </c>
      <c r="B160" s="9" t="s">
        <v>274</v>
      </c>
      <c r="C160" s="9" t="s">
        <v>295</v>
      </c>
      <c r="D160" s="9" t="s">
        <v>370</v>
      </c>
      <c r="E160" s="23">
        <v>7.66</v>
      </c>
      <c r="F160" s="18">
        <v>45351</v>
      </c>
      <c r="G160" s="19">
        <v>240</v>
      </c>
      <c r="H160" s="19">
        <v>15064</v>
      </c>
      <c r="I160" s="18"/>
      <c r="J160" s="19"/>
      <c r="K160" s="19" t="s">
        <v>297</v>
      </c>
      <c r="L160" s="24"/>
    </row>
    <row r="161" s="4" customFormat="1" ht="18" customHeight="1" spans="1:12">
      <c r="A161" s="14" t="s">
        <v>369</v>
      </c>
      <c r="B161" s="9" t="s">
        <v>274</v>
      </c>
      <c r="C161" s="9" t="s">
        <v>295</v>
      </c>
      <c r="D161" s="9" t="s">
        <v>371</v>
      </c>
      <c r="E161" s="23">
        <v>3.19</v>
      </c>
      <c r="F161" s="18">
        <v>45351</v>
      </c>
      <c r="G161" s="19">
        <v>116</v>
      </c>
      <c r="H161" s="19">
        <v>6784</v>
      </c>
      <c r="I161" s="18"/>
      <c r="J161" s="19"/>
      <c r="K161" s="19" t="s">
        <v>297</v>
      </c>
      <c r="L161" s="24"/>
    </row>
    <row r="162" s="4" customFormat="1" ht="18" customHeight="1" spans="1:12">
      <c r="A162" s="14" t="s">
        <v>372</v>
      </c>
      <c r="B162" s="9" t="s">
        <v>274</v>
      </c>
      <c r="C162" s="9" t="s">
        <v>295</v>
      </c>
      <c r="D162" s="9" t="s">
        <v>373</v>
      </c>
      <c r="E162" s="23">
        <v>4.65</v>
      </c>
      <c r="F162" s="18">
        <v>45351</v>
      </c>
      <c r="G162" s="19">
        <v>139</v>
      </c>
      <c r="H162" s="19">
        <v>9480</v>
      </c>
      <c r="I162" s="18"/>
      <c r="J162" s="19"/>
      <c r="K162" s="19" t="s">
        <v>277</v>
      </c>
      <c r="L162" s="24"/>
    </row>
    <row r="163" s="4" customFormat="1" ht="18" customHeight="1" spans="1:12">
      <c r="A163" s="14" t="s">
        <v>372</v>
      </c>
      <c r="B163" s="9" t="s">
        <v>274</v>
      </c>
      <c r="C163" s="9" t="s">
        <v>295</v>
      </c>
      <c r="D163" s="9" t="s">
        <v>374</v>
      </c>
      <c r="E163" s="23">
        <v>4.72</v>
      </c>
      <c r="F163" s="18">
        <v>45351</v>
      </c>
      <c r="G163" s="19">
        <v>131</v>
      </c>
      <c r="H163" s="19">
        <v>9340</v>
      </c>
      <c r="I163" s="18"/>
      <c r="J163" s="19"/>
      <c r="K163" s="19" t="s">
        <v>277</v>
      </c>
      <c r="L163" s="24"/>
    </row>
    <row r="164" s="5" customFormat="1" ht="18" customHeight="1" spans="1:12">
      <c r="A164" s="11" t="s">
        <v>375</v>
      </c>
      <c r="B164" s="12" t="s">
        <v>13</v>
      </c>
      <c r="C164" s="12" t="s">
        <v>14</v>
      </c>
      <c r="D164" s="12" t="s">
        <v>376</v>
      </c>
      <c r="E164" s="26">
        <v>5.28</v>
      </c>
      <c r="F164" s="21"/>
      <c r="G164" s="22"/>
      <c r="H164" s="22"/>
      <c r="I164" s="21">
        <v>45352</v>
      </c>
      <c r="J164" s="22">
        <v>0.504</v>
      </c>
      <c r="K164" s="22" t="s">
        <v>27</v>
      </c>
      <c r="L164" s="25" t="s">
        <v>28</v>
      </c>
    </row>
    <row r="165" s="4" customFormat="1" ht="18" customHeight="1" spans="1:12">
      <c r="A165" s="14" t="s">
        <v>377</v>
      </c>
      <c r="B165" s="9" t="s">
        <v>24</v>
      </c>
      <c r="C165" s="9" t="s">
        <v>25</v>
      </c>
      <c r="D165" s="16" t="s">
        <v>378</v>
      </c>
      <c r="E165" s="23">
        <v>5.34</v>
      </c>
      <c r="F165" s="18"/>
      <c r="G165" s="19"/>
      <c r="H165" s="19"/>
      <c r="I165" s="18">
        <v>45352</v>
      </c>
      <c r="J165" s="19">
        <v>0.822</v>
      </c>
      <c r="K165" s="19" t="s">
        <v>37</v>
      </c>
      <c r="L165" s="24" t="s">
        <v>28</v>
      </c>
    </row>
    <row r="166" s="4" customFormat="1" ht="18" customHeight="1" spans="1:12">
      <c r="A166" s="14" t="s">
        <v>379</v>
      </c>
      <c r="B166" s="9" t="s">
        <v>274</v>
      </c>
      <c r="C166" s="9" t="s">
        <v>295</v>
      </c>
      <c r="D166" s="9" t="s">
        <v>380</v>
      </c>
      <c r="E166" s="23">
        <v>6.2</v>
      </c>
      <c r="F166" s="18">
        <v>45352</v>
      </c>
      <c r="G166" s="19">
        <v>180</v>
      </c>
      <c r="H166" s="19">
        <v>12810</v>
      </c>
      <c r="I166" s="18"/>
      <c r="J166" s="19"/>
      <c r="K166" s="19" t="s">
        <v>277</v>
      </c>
      <c r="L166" s="24"/>
    </row>
    <row r="167" s="4" customFormat="1" ht="18" customHeight="1" spans="1:12">
      <c r="A167" s="14" t="s">
        <v>379</v>
      </c>
      <c r="B167" s="9" t="s">
        <v>274</v>
      </c>
      <c r="C167" s="9" t="s">
        <v>295</v>
      </c>
      <c r="D167" s="9" t="s">
        <v>381</v>
      </c>
      <c r="E167" s="23">
        <v>5.98</v>
      </c>
      <c r="F167" s="18">
        <v>45352</v>
      </c>
      <c r="G167" s="19">
        <v>168</v>
      </c>
      <c r="H167" s="19">
        <v>11720</v>
      </c>
      <c r="I167" s="18"/>
      <c r="J167" s="19"/>
      <c r="K167" s="19" t="s">
        <v>277</v>
      </c>
      <c r="L167" s="24"/>
    </row>
    <row r="168" s="4" customFormat="1" ht="18" customHeight="1" spans="1:12">
      <c r="A168" s="14" t="s">
        <v>382</v>
      </c>
      <c r="B168" s="9" t="s">
        <v>274</v>
      </c>
      <c r="C168" s="9" t="s">
        <v>295</v>
      </c>
      <c r="D168" s="9" t="s">
        <v>383</v>
      </c>
      <c r="E168" s="23">
        <v>6.6</v>
      </c>
      <c r="F168" s="18">
        <v>45352</v>
      </c>
      <c r="G168" s="19">
        <v>180</v>
      </c>
      <c r="H168" s="19">
        <v>11886</v>
      </c>
      <c r="I168" s="18"/>
      <c r="J168" s="19"/>
      <c r="K168" s="19" t="s">
        <v>297</v>
      </c>
      <c r="L168" s="24"/>
    </row>
    <row r="169" s="4" customFormat="1" ht="18" customHeight="1" spans="1:12">
      <c r="A169" s="14" t="s">
        <v>384</v>
      </c>
      <c r="B169" s="9" t="s">
        <v>42</v>
      </c>
      <c r="C169" s="9" t="s">
        <v>42</v>
      </c>
      <c r="D169" s="9" t="s">
        <v>73</v>
      </c>
      <c r="E169" s="23">
        <v>3.08</v>
      </c>
      <c r="F169" s="18">
        <v>45353</v>
      </c>
      <c r="G169" s="19">
        <v>258</v>
      </c>
      <c r="H169" s="19">
        <v>32197</v>
      </c>
      <c r="I169" s="18"/>
      <c r="J169" s="19"/>
      <c r="K169" s="19" t="s">
        <v>56</v>
      </c>
      <c r="L169" s="24"/>
    </row>
    <row r="170" s="4" customFormat="1" ht="18" customHeight="1" spans="1:12">
      <c r="A170" s="14" t="s">
        <v>385</v>
      </c>
      <c r="B170" s="9" t="s">
        <v>274</v>
      </c>
      <c r="C170" s="9" t="s">
        <v>295</v>
      </c>
      <c r="D170" s="16" t="s">
        <v>386</v>
      </c>
      <c r="E170" s="23">
        <v>6.19</v>
      </c>
      <c r="F170" s="18">
        <v>45353</v>
      </c>
      <c r="G170" s="19">
        <v>173</v>
      </c>
      <c r="H170" s="19">
        <v>12774</v>
      </c>
      <c r="I170" s="18"/>
      <c r="J170" s="19"/>
      <c r="K170" s="19" t="s">
        <v>297</v>
      </c>
      <c r="L170" s="24"/>
    </row>
    <row r="171" s="4" customFormat="1" ht="18" customHeight="1" spans="1:12">
      <c r="A171" s="14" t="s">
        <v>387</v>
      </c>
      <c r="B171" s="9" t="s">
        <v>50</v>
      </c>
      <c r="C171" s="9" t="s">
        <v>50</v>
      </c>
      <c r="D171" s="9" t="s">
        <v>62</v>
      </c>
      <c r="E171" s="23">
        <v>7.21</v>
      </c>
      <c r="F171" s="18">
        <v>45353</v>
      </c>
      <c r="G171" s="19">
        <v>553</v>
      </c>
      <c r="H171" s="19">
        <v>64232</v>
      </c>
      <c r="I171" s="18"/>
      <c r="J171" s="19"/>
      <c r="K171" s="19" t="s">
        <v>33</v>
      </c>
      <c r="L171" s="24"/>
    </row>
    <row r="172" s="4" customFormat="1" ht="18" customHeight="1" spans="1:12">
      <c r="A172" s="14" t="s">
        <v>388</v>
      </c>
      <c r="B172" s="9" t="s">
        <v>274</v>
      </c>
      <c r="C172" s="9" t="s">
        <v>295</v>
      </c>
      <c r="D172" s="16" t="s">
        <v>389</v>
      </c>
      <c r="E172" s="23">
        <v>4.8</v>
      </c>
      <c r="F172" s="18">
        <v>45354</v>
      </c>
      <c r="G172" s="19">
        <v>116</v>
      </c>
      <c r="H172" s="19">
        <v>8799</v>
      </c>
      <c r="I172" s="18"/>
      <c r="J172" s="19"/>
      <c r="K172" s="19" t="s">
        <v>297</v>
      </c>
      <c r="L172" s="24"/>
    </row>
    <row r="173" s="4" customFormat="1" ht="18" customHeight="1" spans="1:12">
      <c r="A173" s="14" t="s">
        <v>388</v>
      </c>
      <c r="B173" s="9" t="s">
        <v>274</v>
      </c>
      <c r="C173" s="9" t="s">
        <v>295</v>
      </c>
      <c r="D173" s="16" t="s">
        <v>390</v>
      </c>
      <c r="E173" s="23">
        <v>6.48</v>
      </c>
      <c r="F173" s="18">
        <v>45354</v>
      </c>
      <c r="G173" s="19">
        <f>187+6</f>
        <v>193</v>
      </c>
      <c r="H173" s="19">
        <v>12397</v>
      </c>
      <c r="I173" s="18"/>
      <c r="J173" s="19"/>
      <c r="K173" s="19" t="s">
        <v>297</v>
      </c>
      <c r="L173" s="24"/>
    </row>
    <row r="174" s="4" customFormat="1" ht="18" customHeight="1" spans="1:12">
      <c r="A174" s="14" t="s">
        <v>391</v>
      </c>
      <c r="B174" s="9" t="s">
        <v>274</v>
      </c>
      <c r="C174" s="9" t="s">
        <v>295</v>
      </c>
      <c r="D174" s="9" t="s">
        <v>199</v>
      </c>
      <c r="E174" s="23">
        <v>4.88</v>
      </c>
      <c r="F174" s="18">
        <v>45354</v>
      </c>
      <c r="G174" s="19">
        <v>139</v>
      </c>
      <c r="H174" s="19">
        <v>9628</v>
      </c>
      <c r="I174" s="18"/>
      <c r="J174" s="19"/>
      <c r="K174" s="19" t="s">
        <v>277</v>
      </c>
      <c r="L174" s="24"/>
    </row>
    <row r="175" s="4" customFormat="1" ht="18" customHeight="1" spans="1:12">
      <c r="A175" s="14" t="s">
        <v>391</v>
      </c>
      <c r="B175" s="9" t="s">
        <v>274</v>
      </c>
      <c r="C175" s="9" t="s">
        <v>295</v>
      </c>
      <c r="D175" s="9" t="s">
        <v>392</v>
      </c>
      <c r="E175" s="23">
        <v>4.95</v>
      </c>
      <c r="F175" s="18">
        <v>45354</v>
      </c>
      <c r="G175" s="19">
        <f>143+1</f>
        <v>144</v>
      </c>
      <c r="H175" s="19">
        <v>9905</v>
      </c>
      <c r="I175" s="18"/>
      <c r="J175" s="19"/>
      <c r="K175" s="19" t="s">
        <v>277</v>
      </c>
      <c r="L175" s="24" t="s">
        <v>393</v>
      </c>
    </row>
    <row r="176" s="4" customFormat="1" ht="18" customHeight="1" spans="1:12">
      <c r="A176" s="14" t="s">
        <v>394</v>
      </c>
      <c r="B176" s="9" t="s">
        <v>13</v>
      </c>
      <c r="C176" s="9" t="s">
        <v>14</v>
      </c>
      <c r="D176" s="16" t="s">
        <v>395</v>
      </c>
      <c r="E176" s="23">
        <v>5.33</v>
      </c>
      <c r="F176" s="18"/>
      <c r="G176" s="19"/>
      <c r="H176" s="19"/>
      <c r="I176" s="18">
        <v>45354</v>
      </c>
      <c r="J176" s="19">
        <v>0.562</v>
      </c>
      <c r="K176" s="19" t="s">
        <v>21</v>
      </c>
      <c r="L176" s="24" t="s">
        <v>28</v>
      </c>
    </row>
    <row r="177" s="4" customFormat="1" ht="18" customHeight="1" spans="1:12">
      <c r="A177" s="14" t="s">
        <v>396</v>
      </c>
      <c r="B177" s="9" t="s">
        <v>58</v>
      </c>
      <c r="C177" s="9" t="s">
        <v>59</v>
      </c>
      <c r="D177" s="16" t="s">
        <v>397</v>
      </c>
      <c r="E177" s="23">
        <v>5.04</v>
      </c>
      <c r="F177" s="18"/>
      <c r="G177" s="19"/>
      <c r="H177" s="19"/>
      <c r="I177" s="18">
        <v>45354</v>
      </c>
      <c r="J177" s="19">
        <v>0.527</v>
      </c>
      <c r="K177" s="19" t="s">
        <v>21</v>
      </c>
      <c r="L177" s="24" t="s">
        <v>28</v>
      </c>
    </row>
    <row r="178" s="4" customFormat="1" ht="18" customHeight="1" spans="1:12">
      <c r="A178" s="14" t="s">
        <v>398</v>
      </c>
      <c r="B178" s="9" t="s">
        <v>13</v>
      </c>
      <c r="C178" s="9" t="s">
        <v>14</v>
      </c>
      <c r="D178" s="9" t="s">
        <v>399</v>
      </c>
      <c r="E178" s="23">
        <v>6.63</v>
      </c>
      <c r="F178" s="18"/>
      <c r="G178" s="19"/>
      <c r="H178" s="19"/>
      <c r="I178" s="18">
        <v>45354</v>
      </c>
      <c r="J178" s="19">
        <v>0.802</v>
      </c>
      <c r="K178" s="19" t="s">
        <v>33</v>
      </c>
      <c r="L178" s="24" t="s">
        <v>28</v>
      </c>
    </row>
    <row r="179" s="4" customFormat="1" ht="18" customHeight="1" spans="1:12">
      <c r="A179" s="14" t="s">
        <v>400</v>
      </c>
      <c r="B179" s="9" t="s">
        <v>42</v>
      </c>
      <c r="C179" s="9" t="s">
        <v>42</v>
      </c>
      <c r="D179" s="9" t="s">
        <v>401</v>
      </c>
      <c r="E179" s="23">
        <v>6.4</v>
      </c>
      <c r="F179" s="18">
        <v>45354</v>
      </c>
      <c r="G179" s="19">
        <v>510</v>
      </c>
      <c r="H179" s="19">
        <v>60839</v>
      </c>
      <c r="I179" s="18"/>
      <c r="J179" s="19"/>
      <c r="K179" s="19" t="s">
        <v>44</v>
      </c>
      <c r="L179" s="24"/>
    </row>
    <row r="180" s="4" customFormat="1" ht="18" customHeight="1" spans="1:12">
      <c r="A180" s="14" t="s">
        <v>402</v>
      </c>
      <c r="B180" s="9" t="s">
        <v>24</v>
      </c>
      <c r="C180" s="9" t="s">
        <v>25</v>
      </c>
      <c r="D180" s="9" t="s">
        <v>403</v>
      </c>
      <c r="E180" s="23">
        <v>6.01</v>
      </c>
      <c r="F180" s="18"/>
      <c r="G180" s="19"/>
      <c r="H180" s="19"/>
      <c r="I180" s="18">
        <v>45354</v>
      </c>
      <c r="J180" s="19">
        <v>0.823</v>
      </c>
      <c r="K180" s="19" t="s">
        <v>33</v>
      </c>
      <c r="L180" s="24" t="s">
        <v>301</v>
      </c>
    </row>
    <row r="181" s="4" customFormat="1" ht="18" customHeight="1" spans="1:12">
      <c r="A181" s="14" t="s">
        <v>404</v>
      </c>
      <c r="B181" s="9" t="s">
        <v>13</v>
      </c>
      <c r="C181" s="9" t="s">
        <v>14</v>
      </c>
      <c r="D181" s="16" t="s">
        <v>405</v>
      </c>
      <c r="E181" s="23">
        <v>5.51</v>
      </c>
      <c r="F181" s="18"/>
      <c r="G181" s="19"/>
      <c r="H181" s="19"/>
      <c r="I181" s="18">
        <v>45354</v>
      </c>
      <c r="J181" s="19">
        <v>0.554</v>
      </c>
      <c r="K181" s="19" t="s">
        <v>37</v>
      </c>
      <c r="L181" s="24" t="s">
        <v>28</v>
      </c>
    </row>
    <row r="182" s="4" customFormat="1" ht="18" customHeight="1" spans="1:12">
      <c r="A182" s="14" t="s">
        <v>406</v>
      </c>
      <c r="B182" s="9" t="s">
        <v>113</v>
      </c>
      <c r="C182" s="9" t="s">
        <v>113</v>
      </c>
      <c r="D182" s="16" t="s">
        <v>407</v>
      </c>
      <c r="E182" s="23">
        <v>5.6</v>
      </c>
      <c r="F182" s="18">
        <v>45354</v>
      </c>
      <c r="G182" s="19">
        <v>147</v>
      </c>
      <c r="H182" s="19">
        <v>17865</v>
      </c>
      <c r="I182" s="18"/>
      <c r="J182" s="19"/>
      <c r="K182" s="19" t="s">
        <v>37</v>
      </c>
      <c r="L182" s="24"/>
    </row>
    <row r="183" s="4" customFormat="1" ht="18" customHeight="1" spans="1:12">
      <c r="A183" s="14" t="s">
        <v>408</v>
      </c>
      <c r="B183" s="9" t="s">
        <v>13</v>
      </c>
      <c r="C183" s="9" t="s">
        <v>14</v>
      </c>
      <c r="D183" s="9" t="s">
        <v>256</v>
      </c>
      <c r="E183" s="23">
        <v>5.56</v>
      </c>
      <c r="F183" s="18"/>
      <c r="G183" s="19"/>
      <c r="H183" s="19"/>
      <c r="I183" s="18">
        <v>45355</v>
      </c>
      <c r="J183" s="19">
        <v>0.576</v>
      </c>
      <c r="K183" s="19" t="s">
        <v>27</v>
      </c>
      <c r="L183" s="24" t="s">
        <v>28</v>
      </c>
    </row>
    <row r="184" s="4" customFormat="1" ht="18" customHeight="1" spans="1:12">
      <c r="A184" s="14" t="s">
        <v>409</v>
      </c>
      <c r="B184" s="9" t="s">
        <v>13</v>
      </c>
      <c r="C184" s="9" t="s">
        <v>14</v>
      </c>
      <c r="D184" s="16" t="s">
        <v>410</v>
      </c>
      <c r="E184" s="23">
        <v>4.91</v>
      </c>
      <c r="F184" s="18"/>
      <c r="G184" s="19"/>
      <c r="H184" s="19"/>
      <c r="I184" s="18">
        <v>45355</v>
      </c>
      <c r="J184" s="19">
        <v>0.518</v>
      </c>
      <c r="K184" s="19" t="s">
        <v>21</v>
      </c>
      <c r="L184" s="24" t="s">
        <v>28</v>
      </c>
    </row>
    <row r="185" s="4" customFormat="1" ht="18" customHeight="1" spans="1:12">
      <c r="A185" s="14" t="s">
        <v>411</v>
      </c>
      <c r="B185" s="9" t="s">
        <v>274</v>
      </c>
      <c r="C185" s="9" t="s">
        <v>295</v>
      </c>
      <c r="D185" s="9" t="s">
        <v>412</v>
      </c>
      <c r="E185" s="23">
        <v>3.18</v>
      </c>
      <c r="F185" s="18">
        <v>45355</v>
      </c>
      <c r="G185" s="19">
        <v>93</v>
      </c>
      <c r="H185" s="19">
        <v>6360</v>
      </c>
      <c r="I185" s="18"/>
      <c r="J185" s="19"/>
      <c r="K185" s="19" t="s">
        <v>277</v>
      </c>
      <c r="L185" s="24"/>
    </row>
    <row r="186" s="4" customFormat="1" ht="18" customHeight="1" spans="1:12">
      <c r="A186" s="14" t="s">
        <v>411</v>
      </c>
      <c r="B186" s="9" t="s">
        <v>274</v>
      </c>
      <c r="C186" s="9" t="s">
        <v>295</v>
      </c>
      <c r="D186" s="9" t="s">
        <v>413</v>
      </c>
      <c r="E186" s="23">
        <v>6.58</v>
      </c>
      <c r="F186" s="18">
        <v>45355</v>
      </c>
      <c r="G186" s="19">
        <f>202+1</f>
        <v>203</v>
      </c>
      <c r="H186" s="19">
        <v>13860</v>
      </c>
      <c r="I186" s="18"/>
      <c r="J186" s="19"/>
      <c r="K186" s="19" t="s">
        <v>277</v>
      </c>
      <c r="L186" s="24" t="s">
        <v>393</v>
      </c>
    </row>
    <row r="187" s="4" customFormat="1" ht="18" customHeight="1" spans="1:12">
      <c r="A187" s="14" t="s">
        <v>411</v>
      </c>
      <c r="B187" s="9" t="s">
        <v>274</v>
      </c>
      <c r="C187" s="9" t="s">
        <v>295</v>
      </c>
      <c r="D187" s="9" t="s">
        <v>414</v>
      </c>
      <c r="E187" s="23">
        <v>4.02</v>
      </c>
      <c r="F187" s="18">
        <v>45355</v>
      </c>
      <c r="G187" s="19">
        <f>121+1</f>
        <v>122</v>
      </c>
      <c r="H187" s="19">
        <v>8082</v>
      </c>
      <c r="I187" s="18"/>
      <c r="J187" s="19"/>
      <c r="K187" s="19" t="s">
        <v>277</v>
      </c>
      <c r="L187" s="24" t="s">
        <v>393</v>
      </c>
    </row>
    <row r="188" s="4" customFormat="1" ht="18" customHeight="1" spans="1:12">
      <c r="A188" s="14" t="s">
        <v>415</v>
      </c>
      <c r="B188" s="9" t="s">
        <v>50</v>
      </c>
      <c r="C188" s="9" t="s">
        <v>50</v>
      </c>
      <c r="D188" s="9" t="s">
        <v>416</v>
      </c>
      <c r="E188" s="23">
        <v>5.83</v>
      </c>
      <c r="F188" s="18">
        <v>45355</v>
      </c>
      <c r="G188" s="19">
        <v>426</v>
      </c>
      <c r="H188" s="19">
        <v>51456</v>
      </c>
      <c r="I188" s="18"/>
      <c r="J188" s="19"/>
      <c r="K188" s="19" t="s">
        <v>138</v>
      </c>
      <c r="L188" s="24" t="s">
        <v>139</v>
      </c>
    </row>
    <row r="189" s="4" customFormat="1" ht="18" customHeight="1" spans="1:12">
      <c r="A189" s="14" t="s">
        <v>417</v>
      </c>
      <c r="B189" s="9" t="s">
        <v>24</v>
      </c>
      <c r="C189" s="9" t="s">
        <v>25</v>
      </c>
      <c r="D189" s="9" t="s">
        <v>124</v>
      </c>
      <c r="E189" s="23">
        <v>6.9</v>
      </c>
      <c r="F189" s="18"/>
      <c r="G189" s="19"/>
      <c r="H189" s="19"/>
      <c r="I189" s="18">
        <v>45356</v>
      </c>
      <c r="J189" s="19">
        <v>0.927</v>
      </c>
      <c r="K189" s="19" t="s">
        <v>33</v>
      </c>
      <c r="L189" s="24" t="s">
        <v>28</v>
      </c>
    </row>
    <row r="190" s="4" customFormat="1" ht="18" customHeight="1" spans="1:12">
      <c r="A190" s="14" t="s">
        <v>418</v>
      </c>
      <c r="B190" s="9" t="s">
        <v>13</v>
      </c>
      <c r="C190" s="9" t="s">
        <v>14</v>
      </c>
      <c r="D190" s="9" t="s">
        <v>419</v>
      </c>
      <c r="E190" s="23">
        <v>5.72</v>
      </c>
      <c r="F190" s="18"/>
      <c r="G190" s="19"/>
      <c r="H190" s="19"/>
      <c r="I190" s="18">
        <v>45357</v>
      </c>
      <c r="J190" s="19">
        <v>0.577</v>
      </c>
      <c r="K190" s="19" t="s">
        <v>94</v>
      </c>
      <c r="L190" s="24" t="s">
        <v>28</v>
      </c>
    </row>
    <row r="191" s="4" customFormat="1" ht="18" customHeight="1" spans="1:12">
      <c r="A191" s="14" t="s">
        <v>420</v>
      </c>
      <c r="B191" s="9" t="s">
        <v>13</v>
      </c>
      <c r="C191" s="9" t="s">
        <v>14</v>
      </c>
      <c r="D191" s="9" t="s">
        <v>421</v>
      </c>
      <c r="E191" s="23">
        <v>5.49</v>
      </c>
      <c r="F191" s="18"/>
      <c r="G191" s="19"/>
      <c r="H191" s="19"/>
      <c r="I191" s="18">
        <v>45358</v>
      </c>
      <c r="J191" s="19">
        <v>0.57</v>
      </c>
      <c r="K191" s="19" t="s">
        <v>27</v>
      </c>
      <c r="L191" s="24" t="s">
        <v>28</v>
      </c>
    </row>
    <row r="192" s="4" customFormat="1" ht="18" customHeight="1" spans="1:12">
      <c r="A192" s="14" t="s">
        <v>422</v>
      </c>
      <c r="B192" s="9" t="s">
        <v>24</v>
      </c>
      <c r="C192" s="9" t="s">
        <v>25</v>
      </c>
      <c r="D192" s="9" t="s">
        <v>423</v>
      </c>
      <c r="E192" s="23">
        <v>5.23</v>
      </c>
      <c r="F192" s="18"/>
      <c r="G192" s="19"/>
      <c r="H192" s="19"/>
      <c r="I192" s="18">
        <v>45358</v>
      </c>
      <c r="J192" s="19">
        <v>0.76</v>
      </c>
      <c r="K192" s="19" t="s">
        <v>33</v>
      </c>
      <c r="L192" s="24" t="s">
        <v>424</v>
      </c>
    </row>
    <row r="193" s="4" customFormat="1" ht="18" customHeight="1" spans="1:12">
      <c r="A193" s="14" t="s">
        <v>425</v>
      </c>
      <c r="B193" s="9" t="s">
        <v>50</v>
      </c>
      <c r="C193" s="9" t="s">
        <v>50</v>
      </c>
      <c r="D193" s="9" t="s">
        <v>67</v>
      </c>
      <c r="E193" s="23">
        <v>5.17</v>
      </c>
      <c r="F193" s="18">
        <v>45358</v>
      </c>
      <c r="G193" s="19">
        <v>394</v>
      </c>
      <c r="H193" s="19">
        <v>44130</v>
      </c>
      <c r="I193" s="18"/>
      <c r="J193" s="19"/>
      <c r="K193" s="19" t="s">
        <v>44</v>
      </c>
      <c r="L193" s="24"/>
    </row>
    <row r="194" s="4" customFormat="1" ht="18" customHeight="1" spans="1:12">
      <c r="A194" s="14" t="s">
        <v>426</v>
      </c>
      <c r="B194" s="9" t="s">
        <v>42</v>
      </c>
      <c r="C194" s="9" t="s">
        <v>42</v>
      </c>
      <c r="D194" s="9" t="s">
        <v>85</v>
      </c>
      <c r="E194" s="23">
        <v>5.19</v>
      </c>
      <c r="F194" s="18">
        <v>45358</v>
      </c>
      <c r="G194" s="19">
        <v>390</v>
      </c>
      <c r="H194" s="19">
        <v>46297</v>
      </c>
      <c r="I194" s="18"/>
      <c r="J194" s="19"/>
      <c r="K194" s="19" t="s">
        <v>138</v>
      </c>
      <c r="L194" s="24" t="s">
        <v>139</v>
      </c>
    </row>
    <row r="195" s="4" customFormat="1" ht="18" customHeight="1" spans="1:12">
      <c r="A195" s="14" t="s">
        <v>427</v>
      </c>
      <c r="B195" s="9" t="s">
        <v>30</v>
      </c>
      <c r="C195" s="9" t="s">
        <v>31</v>
      </c>
      <c r="D195" s="16" t="s">
        <v>428</v>
      </c>
      <c r="E195" s="23">
        <v>9.5</v>
      </c>
      <c r="F195" s="18">
        <v>45359</v>
      </c>
      <c r="G195" s="19">
        <v>692</v>
      </c>
      <c r="H195" s="19">
        <v>70876</v>
      </c>
      <c r="I195" s="18"/>
      <c r="J195" s="19"/>
      <c r="K195" s="19" t="s">
        <v>44</v>
      </c>
      <c r="L195" s="24" t="s">
        <v>202</v>
      </c>
    </row>
    <row r="196" s="4" customFormat="1" ht="18" customHeight="1" spans="1:12">
      <c r="A196" s="14" t="s">
        <v>429</v>
      </c>
      <c r="B196" s="9" t="s">
        <v>274</v>
      </c>
      <c r="C196" s="9" t="s">
        <v>295</v>
      </c>
      <c r="D196" s="16" t="s">
        <v>430</v>
      </c>
      <c r="E196" s="23">
        <v>3.92</v>
      </c>
      <c r="F196" s="18">
        <v>45359</v>
      </c>
      <c r="G196" s="19">
        <v>139</v>
      </c>
      <c r="H196" s="19">
        <v>7800</v>
      </c>
      <c r="I196" s="18"/>
      <c r="J196" s="19"/>
      <c r="K196" s="19" t="s">
        <v>297</v>
      </c>
      <c r="L196" s="24" t="s">
        <v>431</v>
      </c>
    </row>
    <row r="197" s="4" customFormat="1" ht="18" customHeight="1" spans="1:12">
      <c r="A197" s="14" t="s">
        <v>432</v>
      </c>
      <c r="B197" s="9" t="s">
        <v>13</v>
      </c>
      <c r="C197" s="9" t="s">
        <v>14</v>
      </c>
      <c r="D197" s="9" t="s">
        <v>433</v>
      </c>
      <c r="E197" s="23">
        <v>6.02</v>
      </c>
      <c r="F197" s="18"/>
      <c r="G197" s="19"/>
      <c r="H197" s="19"/>
      <c r="I197" s="18">
        <v>45359</v>
      </c>
      <c r="J197" s="19">
        <v>0.641</v>
      </c>
      <c r="K197" s="19" t="s">
        <v>21</v>
      </c>
      <c r="L197" s="24" t="s">
        <v>28</v>
      </c>
    </row>
    <row r="198" s="4" customFormat="1" ht="18" customHeight="1" spans="1:12">
      <c r="A198" s="14" t="s">
        <v>434</v>
      </c>
      <c r="B198" s="9" t="s">
        <v>24</v>
      </c>
      <c r="C198" s="9" t="s">
        <v>25</v>
      </c>
      <c r="D198" s="9" t="s">
        <v>435</v>
      </c>
      <c r="E198" s="23">
        <v>5.78</v>
      </c>
      <c r="F198" s="18"/>
      <c r="G198" s="19"/>
      <c r="H198" s="19"/>
      <c r="I198" s="18">
        <v>45360</v>
      </c>
      <c r="J198" s="19">
        <v>0.967</v>
      </c>
      <c r="K198" s="19" t="s">
        <v>27</v>
      </c>
      <c r="L198" s="24" t="s">
        <v>28</v>
      </c>
    </row>
    <row r="199" s="4" customFormat="1" ht="18" customHeight="1" spans="1:12">
      <c r="A199" s="14" t="s">
        <v>436</v>
      </c>
      <c r="B199" s="9" t="s">
        <v>437</v>
      </c>
      <c r="C199" s="9" t="s">
        <v>437</v>
      </c>
      <c r="D199" s="9" t="s">
        <v>101</v>
      </c>
      <c r="E199" s="23">
        <v>5.41</v>
      </c>
      <c r="F199" s="18"/>
      <c r="G199" s="19"/>
      <c r="H199" s="19"/>
      <c r="I199" s="18">
        <v>45360</v>
      </c>
      <c r="J199" s="19">
        <v>1.144</v>
      </c>
      <c r="K199" s="19" t="s">
        <v>44</v>
      </c>
      <c r="L199" s="24"/>
    </row>
    <row r="200" s="4" customFormat="1" ht="18" customHeight="1" spans="1:12">
      <c r="A200" s="14" t="s">
        <v>438</v>
      </c>
      <c r="B200" s="9" t="s">
        <v>42</v>
      </c>
      <c r="C200" s="9" t="s">
        <v>42</v>
      </c>
      <c r="D200" s="16" t="s">
        <v>439</v>
      </c>
      <c r="E200" s="23">
        <v>4.56</v>
      </c>
      <c r="F200" s="18">
        <v>45360</v>
      </c>
      <c r="G200" s="19">
        <v>371</v>
      </c>
      <c r="H200" s="19">
        <v>43796</v>
      </c>
      <c r="I200" s="18"/>
      <c r="J200" s="19"/>
      <c r="K200" s="19" t="s">
        <v>56</v>
      </c>
      <c r="L200" s="24"/>
    </row>
    <row r="201" s="4" customFormat="1" ht="18" customHeight="1" spans="1:12">
      <c r="A201" s="14" t="s">
        <v>440</v>
      </c>
      <c r="B201" s="9" t="s">
        <v>274</v>
      </c>
      <c r="C201" s="9" t="s">
        <v>295</v>
      </c>
      <c r="D201" s="16" t="s">
        <v>309</v>
      </c>
      <c r="E201" s="23">
        <v>4.61</v>
      </c>
      <c r="F201" s="18">
        <v>45360</v>
      </c>
      <c r="G201" s="19">
        <v>114</v>
      </c>
      <c r="H201" s="19">
        <v>8210</v>
      </c>
      <c r="I201" s="18"/>
      <c r="J201" s="19"/>
      <c r="K201" s="19" t="s">
        <v>297</v>
      </c>
      <c r="L201" s="24" t="s">
        <v>441</v>
      </c>
    </row>
    <row r="202" s="4" customFormat="1" ht="18" customHeight="1" spans="1:12">
      <c r="A202" s="14" t="s">
        <v>440</v>
      </c>
      <c r="B202" s="9" t="s">
        <v>274</v>
      </c>
      <c r="C202" s="9" t="s">
        <v>295</v>
      </c>
      <c r="D202" s="16" t="s">
        <v>296</v>
      </c>
      <c r="E202" s="23">
        <v>4.75</v>
      </c>
      <c r="F202" s="18">
        <v>45360</v>
      </c>
      <c r="G202" s="19">
        <v>166</v>
      </c>
      <c r="H202" s="19">
        <v>10332</v>
      </c>
      <c r="I202" s="18"/>
      <c r="J202" s="19"/>
      <c r="K202" s="19" t="s">
        <v>297</v>
      </c>
      <c r="L202" s="24" t="s">
        <v>442</v>
      </c>
    </row>
    <row r="203" s="4" customFormat="1" ht="18" customHeight="1" spans="1:12">
      <c r="A203" s="14" t="s">
        <v>443</v>
      </c>
      <c r="B203" s="9" t="s">
        <v>13</v>
      </c>
      <c r="C203" s="9" t="s">
        <v>14</v>
      </c>
      <c r="D203" s="9" t="s">
        <v>26</v>
      </c>
      <c r="E203" s="23">
        <v>7.9</v>
      </c>
      <c r="F203" s="18"/>
      <c r="G203" s="19"/>
      <c r="H203" s="19"/>
      <c r="I203" s="18">
        <v>45361</v>
      </c>
      <c r="J203" s="19">
        <v>0.881</v>
      </c>
      <c r="K203" s="19" t="s">
        <v>27</v>
      </c>
      <c r="L203" s="24" t="s">
        <v>28</v>
      </c>
    </row>
    <row r="204" s="4" customFormat="1" ht="18" customHeight="1" spans="1:12">
      <c r="A204" s="14" t="s">
        <v>444</v>
      </c>
      <c r="B204" s="9" t="s">
        <v>13</v>
      </c>
      <c r="C204" s="9" t="s">
        <v>14</v>
      </c>
      <c r="D204" s="16" t="s">
        <v>445</v>
      </c>
      <c r="E204" s="23">
        <v>6.3</v>
      </c>
      <c r="F204" s="18"/>
      <c r="G204" s="19"/>
      <c r="H204" s="19"/>
      <c r="I204" s="18">
        <v>45362</v>
      </c>
      <c r="J204" s="19">
        <v>0.637</v>
      </c>
      <c r="K204" s="19" t="s">
        <v>37</v>
      </c>
      <c r="L204" s="24" t="s">
        <v>28</v>
      </c>
    </row>
    <row r="205" s="4" customFormat="1" ht="18" customHeight="1" spans="1:12">
      <c r="A205" s="14" t="s">
        <v>446</v>
      </c>
      <c r="B205" s="9" t="s">
        <v>42</v>
      </c>
      <c r="C205" s="9" t="s">
        <v>42</v>
      </c>
      <c r="D205" s="16" t="s">
        <v>447</v>
      </c>
      <c r="E205" s="23">
        <v>5.26</v>
      </c>
      <c r="F205" s="18">
        <v>45362</v>
      </c>
      <c r="G205" s="19">
        <v>418</v>
      </c>
      <c r="H205" s="19">
        <v>49324</v>
      </c>
      <c r="I205" s="18"/>
      <c r="J205" s="19"/>
      <c r="K205" s="19" t="s">
        <v>33</v>
      </c>
      <c r="L205" s="24" t="s">
        <v>448</v>
      </c>
    </row>
    <row r="206" s="4" customFormat="1" ht="18" customHeight="1" spans="1:12">
      <c r="A206" s="14" t="s">
        <v>449</v>
      </c>
      <c r="B206" s="9" t="s">
        <v>24</v>
      </c>
      <c r="C206" s="9" t="s">
        <v>25</v>
      </c>
      <c r="D206" s="9" t="s">
        <v>450</v>
      </c>
      <c r="E206" s="23">
        <v>5.34</v>
      </c>
      <c r="F206" s="18"/>
      <c r="G206" s="19"/>
      <c r="H206" s="19"/>
      <c r="I206" s="18">
        <v>45363</v>
      </c>
      <c r="J206" s="19">
        <v>0.791</v>
      </c>
      <c r="K206" s="19" t="s">
        <v>44</v>
      </c>
      <c r="L206" s="24" t="s">
        <v>28</v>
      </c>
    </row>
    <row r="207" s="4" customFormat="1" ht="18" customHeight="1" spans="1:12">
      <c r="A207" s="14" t="s">
        <v>451</v>
      </c>
      <c r="B207" s="9" t="s">
        <v>13</v>
      </c>
      <c r="C207" s="9" t="s">
        <v>14</v>
      </c>
      <c r="D207" s="9" t="s">
        <v>46</v>
      </c>
      <c r="E207" s="23">
        <v>4.16</v>
      </c>
      <c r="F207" s="18"/>
      <c r="G207" s="19"/>
      <c r="H207" s="19"/>
      <c r="I207" s="18">
        <v>45363</v>
      </c>
      <c r="J207" s="19">
        <v>0.42</v>
      </c>
      <c r="K207" s="19" t="s">
        <v>21</v>
      </c>
      <c r="L207" s="24" t="s">
        <v>28</v>
      </c>
    </row>
    <row r="208" s="4" customFormat="1" ht="18" customHeight="1" spans="1:12">
      <c r="A208" s="14" t="s">
        <v>452</v>
      </c>
      <c r="B208" s="9" t="s">
        <v>50</v>
      </c>
      <c r="C208" s="9" t="s">
        <v>50</v>
      </c>
      <c r="D208" s="16" t="s">
        <v>453</v>
      </c>
      <c r="E208" s="23">
        <v>5.62</v>
      </c>
      <c r="F208" s="18">
        <v>45363</v>
      </c>
      <c r="G208" s="19">
        <v>410</v>
      </c>
      <c r="H208" s="19">
        <v>46416</v>
      </c>
      <c r="I208" s="18"/>
      <c r="J208" s="19"/>
      <c r="K208" s="19" t="s">
        <v>33</v>
      </c>
      <c r="L208" s="24" t="s">
        <v>448</v>
      </c>
    </row>
    <row r="209" s="4" customFormat="1" ht="18" customHeight="1" spans="1:12">
      <c r="A209" s="14" t="s">
        <v>454</v>
      </c>
      <c r="B209" s="9" t="s">
        <v>13</v>
      </c>
      <c r="C209" s="9" t="s">
        <v>14</v>
      </c>
      <c r="D209" s="9" t="s">
        <v>455</v>
      </c>
      <c r="E209" s="23">
        <v>4.83</v>
      </c>
      <c r="F209" s="18"/>
      <c r="G209" s="19"/>
      <c r="H209" s="19"/>
      <c r="I209" s="18">
        <v>45364</v>
      </c>
      <c r="J209" s="19">
        <v>0.55</v>
      </c>
      <c r="K209" s="19" t="s">
        <v>21</v>
      </c>
      <c r="L209" s="24"/>
    </row>
    <row r="210" s="4" customFormat="1" ht="18" customHeight="1" spans="1:12">
      <c r="A210" s="14" t="s">
        <v>456</v>
      </c>
      <c r="B210" s="9" t="s">
        <v>58</v>
      </c>
      <c r="C210" s="9" t="s">
        <v>59</v>
      </c>
      <c r="D210" s="9" t="s">
        <v>457</v>
      </c>
      <c r="E210" s="23">
        <v>4.74</v>
      </c>
      <c r="F210" s="18"/>
      <c r="G210" s="19"/>
      <c r="H210" s="19"/>
      <c r="I210" s="18">
        <v>45364</v>
      </c>
      <c r="J210" s="19">
        <v>0.405</v>
      </c>
      <c r="K210" s="19" t="s">
        <v>94</v>
      </c>
      <c r="L210" s="24"/>
    </row>
    <row r="211" s="4" customFormat="1" ht="18" customHeight="1" spans="1:12">
      <c r="A211" s="14" t="s">
        <v>458</v>
      </c>
      <c r="B211" s="9" t="s">
        <v>274</v>
      </c>
      <c r="C211" s="9" t="s">
        <v>295</v>
      </c>
      <c r="D211" s="16" t="s">
        <v>313</v>
      </c>
      <c r="E211" s="23">
        <v>5.57</v>
      </c>
      <c r="F211" s="18">
        <v>45365</v>
      </c>
      <c r="G211" s="19">
        <f>175+2</f>
        <v>177</v>
      </c>
      <c r="H211" s="19">
        <v>12130</v>
      </c>
      <c r="I211" s="18"/>
      <c r="J211" s="19"/>
      <c r="K211" s="19" t="s">
        <v>16</v>
      </c>
      <c r="L211" s="24" t="s">
        <v>459</v>
      </c>
    </row>
    <row r="212" s="4" customFormat="1" ht="18" customHeight="1" spans="1:12">
      <c r="A212" s="14" t="s">
        <v>460</v>
      </c>
      <c r="B212" s="9" t="s">
        <v>42</v>
      </c>
      <c r="C212" s="9" t="s">
        <v>42</v>
      </c>
      <c r="D212" s="9" t="s">
        <v>79</v>
      </c>
      <c r="E212" s="23">
        <v>5.3</v>
      </c>
      <c r="F212" s="18">
        <v>45365</v>
      </c>
      <c r="G212" s="19">
        <v>411</v>
      </c>
      <c r="H212" s="19">
        <v>49731</v>
      </c>
      <c r="I212" s="18"/>
      <c r="J212" s="19"/>
      <c r="K212" s="19" t="s">
        <v>44</v>
      </c>
      <c r="L212" s="24"/>
    </row>
    <row r="213" s="4" customFormat="1" ht="18" customHeight="1" spans="1:12">
      <c r="A213" s="14" t="s">
        <v>461</v>
      </c>
      <c r="B213" s="9" t="s">
        <v>24</v>
      </c>
      <c r="C213" s="9" t="s">
        <v>25</v>
      </c>
      <c r="D213" s="9" t="s">
        <v>462</v>
      </c>
      <c r="E213" s="23">
        <v>5.02</v>
      </c>
      <c r="F213" s="18"/>
      <c r="G213" s="19"/>
      <c r="H213" s="19"/>
      <c r="I213" s="18">
        <v>45365</v>
      </c>
      <c r="J213" s="19">
        <v>1.354</v>
      </c>
      <c r="K213" s="19" t="s">
        <v>33</v>
      </c>
      <c r="L213" s="24"/>
    </row>
    <row r="214" s="4" customFormat="1" ht="18" customHeight="1" spans="1:12">
      <c r="A214" s="14" t="s">
        <v>463</v>
      </c>
      <c r="B214" s="9" t="s">
        <v>13</v>
      </c>
      <c r="C214" s="9" t="s">
        <v>14</v>
      </c>
      <c r="D214" s="9" t="s">
        <v>65</v>
      </c>
      <c r="E214" s="23">
        <v>5.41</v>
      </c>
      <c r="F214" s="18"/>
      <c r="G214" s="19"/>
      <c r="H214" s="19"/>
      <c r="I214" s="18">
        <v>45366</v>
      </c>
      <c r="J214" s="19">
        <v>0.885</v>
      </c>
      <c r="K214" s="19" t="s">
        <v>44</v>
      </c>
      <c r="L214" s="24"/>
    </row>
    <row r="215" s="4" customFormat="1" ht="18" customHeight="1" spans="1:12">
      <c r="A215" s="14" t="s">
        <v>464</v>
      </c>
      <c r="B215" s="9" t="s">
        <v>13</v>
      </c>
      <c r="C215" s="9" t="s">
        <v>14</v>
      </c>
      <c r="D215" s="9" t="s">
        <v>465</v>
      </c>
      <c r="E215" s="23">
        <v>5.04</v>
      </c>
      <c r="F215" s="18"/>
      <c r="G215" s="19"/>
      <c r="H215" s="19"/>
      <c r="I215" s="18">
        <v>45366</v>
      </c>
      <c r="J215" s="19">
        <v>0.587</v>
      </c>
      <c r="K215" s="19" t="s">
        <v>21</v>
      </c>
      <c r="L215" s="24"/>
    </row>
    <row r="216" s="4" customFormat="1" ht="18" customHeight="1" spans="1:12">
      <c r="A216" s="14" t="s">
        <v>466</v>
      </c>
      <c r="B216" s="9" t="s">
        <v>50</v>
      </c>
      <c r="C216" s="9" t="s">
        <v>50</v>
      </c>
      <c r="D216" s="9" t="s">
        <v>51</v>
      </c>
      <c r="E216" s="23">
        <v>5.59</v>
      </c>
      <c r="F216" s="18">
        <v>45366</v>
      </c>
      <c r="G216" s="19">
        <v>412</v>
      </c>
      <c r="H216" s="19">
        <v>47472</v>
      </c>
      <c r="I216" s="18"/>
      <c r="J216" s="19"/>
      <c r="K216" s="19" t="s">
        <v>33</v>
      </c>
      <c r="L216" s="24"/>
    </row>
    <row r="217" s="4" customFormat="1" ht="18" customHeight="1" spans="1:12">
      <c r="A217" s="14" t="s">
        <v>467</v>
      </c>
      <c r="B217" s="9" t="s">
        <v>24</v>
      </c>
      <c r="C217" s="9" t="s">
        <v>25</v>
      </c>
      <c r="D217" s="9" t="s">
        <v>77</v>
      </c>
      <c r="E217" s="23">
        <v>8.19</v>
      </c>
      <c r="F217" s="18"/>
      <c r="G217" s="19"/>
      <c r="H217" s="19"/>
      <c r="I217" s="18">
        <v>45367</v>
      </c>
      <c r="J217" s="19">
        <v>2.229</v>
      </c>
      <c r="K217" s="19" t="s">
        <v>44</v>
      </c>
      <c r="L217" s="24"/>
    </row>
    <row r="218" s="4" customFormat="1" ht="18" customHeight="1" spans="1:12">
      <c r="A218" s="14" t="s">
        <v>468</v>
      </c>
      <c r="B218" s="9" t="s">
        <v>42</v>
      </c>
      <c r="C218" s="9" t="s">
        <v>42</v>
      </c>
      <c r="D218" s="16" t="s">
        <v>87</v>
      </c>
      <c r="E218" s="23">
        <v>6.9</v>
      </c>
      <c r="F218" s="18">
        <v>45367</v>
      </c>
      <c r="G218" s="19">
        <v>536</v>
      </c>
      <c r="H218" s="19">
        <v>61560</v>
      </c>
      <c r="I218" s="18"/>
      <c r="J218" s="19"/>
      <c r="K218" s="19" t="s">
        <v>138</v>
      </c>
      <c r="L218" s="24" t="s">
        <v>139</v>
      </c>
    </row>
    <row r="219" s="4" customFormat="1" ht="18" customHeight="1" spans="1:12">
      <c r="A219" s="14" t="s">
        <v>469</v>
      </c>
      <c r="B219" s="9" t="s">
        <v>13</v>
      </c>
      <c r="C219" s="9" t="s">
        <v>14</v>
      </c>
      <c r="D219" s="16" t="s">
        <v>470</v>
      </c>
      <c r="E219" s="23">
        <v>5.54</v>
      </c>
      <c r="F219" s="18"/>
      <c r="G219" s="19"/>
      <c r="H219" s="19"/>
      <c r="I219" s="18">
        <v>45367</v>
      </c>
      <c r="J219" s="19">
        <v>1.303</v>
      </c>
      <c r="K219" s="19" t="s">
        <v>37</v>
      </c>
      <c r="L219" s="24"/>
    </row>
    <row r="220" s="4" customFormat="1" ht="18" customHeight="1" spans="1:12">
      <c r="A220" s="14" t="s">
        <v>471</v>
      </c>
      <c r="B220" s="9" t="s">
        <v>13</v>
      </c>
      <c r="C220" s="9" t="s">
        <v>19</v>
      </c>
      <c r="D220" s="16" t="s">
        <v>472</v>
      </c>
      <c r="E220" s="23">
        <v>0.2</v>
      </c>
      <c r="F220" s="18"/>
      <c r="G220" s="19"/>
      <c r="H220" s="19"/>
      <c r="I220" s="18">
        <v>45367</v>
      </c>
      <c r="J220" s="19">
        <v>0.336</v>
      </c>
      <c r="K220" s="19" t="s">
        <v>473</v>
      </c>
      <c r="L220" s="24" t="s">
        <v>28</v>
      </c>
    </row>
    <row r="221" s="4" customFormat="1" ht="18" customHeight="1" spans="1:12">
      <c r="A221" s="14" t="s">
        <v>474</v>
      </c>
      <c r="B221" s="9" t="s">
        <v>24</v>
      </c>
      <c r="C221" s="9" t="s">
        <v>25</v>
      </c>
      <c r="D221" s="16" t="s">
        <v>475</v>
      </c>
      <c r="E221" s="23">
        <v>0.2</v>
      </c>
      <c r="F221" s="18"/>
      <c r="G221" s="19"/>
      <c r="H221" s="19"/>
      <c r="I221" s="18">
        <v>45367</v>
      </c>
      <c r="J221" s="19">
        <v>0.23</v>
      </c>
      <c r="K221" s="19" t="s">
        <v>473</v>
      </c>
      <c r="L221" s="24" t="s">
        <v>28</v>
      </c>
    </row>
    <row r="222" s="4" customFormat="1" ht="18" customHeight="1" spans="1:12">
      <c r="A222" s="9" t="s">
        <v>476</v>
      </c>
      <c r="B222" s="9" t="s">
        <v>50</v>
      </c>
      <c r="C222" s="9" t="s">
        <v>50</v>
      </c>
      <c r="D222" s="16" t="s">
        <v>170</v>
      </c>
      <c r="E222" s="23">
        <v>5.01</v>
      </c>
      <c r="F222" s="18">
        <v>45368</v>
      </c>
      <c r="G222" s="19">
        <v>368</v>
      </c>
      <c r="H222" s="19">
        <v>41952</v>
      </c>
      <c r="I222" s="18"/>
      <c r="J222" s="19"/>
      <c r="K222" s="19" t="s">
        <v>138</v>
      </c>
      <c r="L222" s="24" t="s">
        <v>139</v>
      </c>
    </row>
    <row r="223" s="4" customFormat="1" ht="18" customHeight="1" spans="1:12">
      <c r="A223" s="9" t="s">
        <v>477</v>
      </c>
      <c r="B223" s="9" t="s">
        <v>13</v>
      </c>
      <c r="C223" s="9" t="s">
        <v>14</v>
      </c>
      <c r="D223" s="9" t="s">
        <v>478</v>
      </c>
      <c r="E223" s="23">
        <v>5.04</v>
      </c>
      <c r="F223" s="18"/>
      <c r="G223" s="19"/>
      <c r="H223" s="19"/>
      <c r="I223" s="18">
        <v>45368</v>
      </c>
      <c r="J223" s="19">
        <v>0.594</v>
      </c>
      <c r="K223" s="19" t="s">
        <v>21</v>
      </c>
      <c r="L223" s="24"/>
    </row>
    <row r="224" s="4" customFormat="1" ht="18" customHeight="1" spans="1:12">
      <c r="A224" s="9" t="s">
        <v>479</v>
      </c>
      <c r="B224" s="9" t="s">
        <v>24</v>
      </c>
      <c r="C224" s="9" t="s">
        <v>25</v>
      </c>
      <c r="D224" s="16" t="s">
        <v>480</v>
      </c>
      <c r="E224" s="23">
        <v>6.27</v>
      </c>
      <c r="F224" s="18"/>
      <c r="G224" s="19"/>
      <c r="H224" s="19"/>
      <c r="I224" s="18">
        <v>45368</v>
      </c>
      <c r="J224" s="19">
        <v>1.928</v>
      </c>
      <c r="K224" s="19" t="s">
        <v>56</v>
      </c>
      <c r="L224" s="24"/>
    </row>
    <row r="225" s="4" customFormat="1" ht="18" customHeight="1" spans="1:12">
      <c r="A225" s="9" t="s">
        <v>481</v>
      </c>
      <c r="B225" s="9" t="s">
        <v>42</v>
      </c>
      <c r="C225" s="9" t="s">
        <v>42</v>
      </c>
      <c r="D225" s="9" t="s">
        <v>482</v>
      </c>
      <c r="E225" s="23">
        <v>5.18</v>
      </c>
      <c r="F225" s="18">
        <v>45369</v>
      </c>
      <c r="G225" s="19">
        <v>423</v>
      </c>
      <c r="H225" s="19">
        <v>49112</v>
      </c>
      <c r="I225" s="18"/>
      <c r="J225" s="19"/>
      <c r="K225" s="19" t="s">
        <v>33</v>
      </c>
      <c r="L225" s="24"/>
    </row>
    <row r="226" s="4" customFormat="1" ht="18" customHeight="1" spans="1:12">
      <c r="A226" s="9" t="s">
        <v>483</v>
      </c>
      <c r="B226" s="9" t="s">
        <v>437</v>
      </c>
      <c r="C226" s="9" t="s">
        <v>437</v>
      </c>
      <c r="D226" s="16" t="s">
        <v>48</v>
      </c>
      <c r="E226" s="23">
        <v>5.1</v>
      </c>
      <c r="F226" s="18"/>
      <c r="G226" s="19"/>
      <c r="H226" s="19"/>
      <c r="I226" s="18">
        <v>45369</v>
      </c>
      <c r="J226" s="19">
        <v>0.668</v>
      </c>
      <c r="K226" s="19" t="s">
        <v>37</v>
      </c>
      <c r="L226" s="24"/>
    </row>
    <row r="227" s="4" customFormat="1" ht="18" customHeight="1" spans="1:12">
      <c r="A227" s="9" t="s">
        <v>484</v>
      </c>
      <c r="B227" s="9" t="s">
        <v>13</v>
      </c>
      <c r="C227" s="9" t="s">
        <v>14</v>
      </c>
      <c r="D227" s="16" t="s">
        <v>485</v>
      </c>
      <c r="E227" s="23">
        <v>4.81</v>
      </c>
      <c r="F227" s="18"/>
      <c r="G227" s="19"/>
      <c r="H227" s="19"/>
      <c r="I227" s="18">
        <v>45369</v>
      </c>
      <c r="J227" s="19">
        <v>0.629</v>
      </c>
      <c r="K227" s="19" t="s">
        <v>37</v>
      </c>
      <c r="L227" s="24"/>
    </row>
    <row r="228" s="4" customFormat="1" ht="18" customHeight="1" spans="1:12">
      <c r="A228" s="9" t="s">
        <v>486</v>
      </c>
      <c r="B228" s="9" t="s">
        <v>50</v>
      </c>
      <c r="C228" s="9" t="s">
        <v>50</v>
      </c>
      <c r="D228" s="9" t="s">
        <v>487</v>
      </c>
      <c r="E228" s="23">
        <v>5.21</v>
      </c>
      <c r="F228" s="18">
        <v>45370</v>
      </c>
      <c r="G228" s="19">
        <v>420</v>
      </c>
      <c r="H228" s="19">
        <v>44445</v>
      </c>
      <c r="I228" s="18"/>
      <c r="J228" s="19"/>
      <c r="K228" s="19" t="s">
        <v>44</v>
      </c>
      <c r="L228" s="24"/>
    </row>
    <row r="229" s="4" customFormat="1" ht="18" customHeight="1" spans="1:12">
      <c r="A229" s="9" t="s">
        <v>488</v>
      </c>
      <c r="B229" s="9" t="s">
        <v>13</v>
      </c>
      <c r="C229" s="9" t="s">
        <v>14</v>
      </c>
      <c r="D229" s="9" t="s">
        <v>489</v>
      </c>
      <c r="E229" s="23">
        <v>5.86</v>
      </c>
      <c r="F229" s="18"/>
      <c r="G229" s="19"/>
      <c r="H229" s="19"/>
      <c r="I229" s="18">
        <v>45371</v>
      </c>
      <c r="J229" s="19">
        <v>0.634</v>
      </c>
      <c r="K229" s="19" t="s">
        <v>27</v>
      </c>
      <c r="L229" s="24" t="s">
        <v>28</v>
      </c>
    </row>
    <row r="230" s="4" customFormat="1" ht="18" customHeight="1" spans="1:12">
      <c r="A230" s="9" t="s">
        <v>490</v>
      </c>
      <c r="B230" s="9" t="s">
        <v>13</v>
      </c>
      <c r="C230" s="9" t="s">
        <v>14</v>
      </c>
      <c r="D230" s="16" t="s">
        <v>491</v>
      </c>
      <c r="E230" s="23">
        <v>5.16</v>
      </c>
      <c r="F230" s="18"/>
      <c r="G230" s="19"/>
      <c r="H230" s="19"/>
      <c r="I230" s="18">
        <v>45371</v>
      </c>
      <c r="J230" s="19">
        <v>0.578</v>
      </c>
      <c r="K230" s="19" t="s">
        <v>37</v>
      </c>
      <c r="L230" s="24" t="s">
        <v>28</v>
      </c>
    </row>
    <row r="231" s="4" customFormat="1" ht="18" customHeight="1" spans="1:12">
      <c r="A231" s="9" t="s">
        <v>492</v>
      </c>
      <c r="B231" s="9" t="s">
        <v>13</v>
      </c>
      <c r="C231" s="9" t="s">
        <v>14</v>
      </c>
      <c r="D231" s="9" t="s">
        <v>93</v>
      </c>
      <c r="E231" s="23">
        <v>5.67</v>
      </c>
      <c r="F231" s="18"/>
      <c r="G231" s="19"/>
      <c r="H231" s="19"/>
      <c r="I231" s="18">
        <v>45372</v>
      </c>
      <c r="J231" s="19">
        <v>0.56</v>
      </c>
      <c r="K231" s="19" t="s">
        <v>94</v>
      </c>
      <c r="L231" s="24" t="s">
        <v>28</v>
      </c>
    </row>
    <row r="232" s="4" customFormat="1" ht="18" customHeight="1" spans="1:12">
      <c r="A232" s="9" t="s">
        <v>493</v>
      </c>
      <c r="B232" s="9" t="s">
        <v>58</v>
      </c>
      <c r="C232" s="9" t="s">
        <v>494</v>
      </c>
      <c r="D232" s="16" t="s">
        <v>495</v>
      </c>
      <c r="E232" s="23">
        <v>0.2</v>
      </c>
      <c r="F232" s="18"/>
      <c r="G232" s="19"/>
      <c r="H232" s="19"/>
      <c r="I232" s="18">
        <v>45372</v>
      </c>
      <c r="J232" s="19">
        <v>0.03</v>
      </c>
      <c r="K232" s="19" t="s">
        <v>473</v>
      </c>
      <c r="L232" s="24" t="s">
        <v>28</v>
      </c>
    </row>
    <row r="233" s="4" customFormat="1" ht="18" customHeight="1" spans="1:12">
      <c r="A233" s="9" t="s">
        <v>496</v>
      </c>
      <c r="B233" s="9" t="s">
        <v>13</v>
      </c>
      <c r="C233" s="9" t="s">
        <v>19</v>
      </c>
      <c r="D233" s="16" t="s">
        <v>497</v>
      </c>
      <c r="E233" s="23">
        <v>0.2</v>
      </c>
      <c r="F233" s="18"/>
      <c r="G233" s="19"/>
      <c r="H233" s="19"/>
      <c r="I233" s="18">
        <v>45372</v>
      </c>
      <c r="J233" s="19">
        <v>0.344</v>
      </c>
      <c r="K233" s="19" t="s">
        <v>473</v>
      </c>
      <c r="L233" s="24" t="s">
        <v>28</v>
      </c>
    </row>
    <row r="234" s="4" customFormat="1" ht="18" customHeight="1" spans="1:12">
      <c r="A234" s="9" t="s">
        <v>498</v>
      </c>
      <c r="B234" s="9" t="s">
        <v>24</v>
      </c>
      <c r="C234" s="9" t="s">
        <v>25</v>
      </c>
      <c r="D234" s="16" t="s">
        <v>499</v>
      </c>
      <c r="E234" s="23">
        <v>0.2</v>
      </c>
      <c r="F234" s="18"/>
      <c r="G234" s="19"/>
      <c r="H234" s="19"/>
      <c r="I234" s="18">
        <v>45372</v>
      </c>
      <c r="J234" s="19">
        <v>0.21</v>
      </c>
      <c r="K234" s="19" t="s">
        <v>473</v>
      </c>
      <c r="L234" s="24" t="s">
        <v>28</v>
      </c>
    </row>
    <row r="235" s="4" customFormat="1" ht="18" customHeight="1" spans="1:12">
      <c r="A235" s="9" t="s">
        <v>500</v>
      </c>
      <c r="B235" s="9" t="s">
        <v>13</v>
      </c>
      <c r="C235" s="9" t="s">
        <v>14</v>
      </c>
      <c r="D235" s="9" t="s">
        <v>89</v>
      </c>
      <c r="E235" s="23">
        <v>5.25</v>
      </c>
      <c r="F235" s="18"/>
      <c r="G235" s="19"/>
      <c r="H235" s="19"/>
      <c r="I235" s="18">
        <v>45373</v>
      </c>
      <c r="J235" s="19">
        <v>0.477</v>
      </c>
      <c r="K235" s="19" t="s">
        <v>56</v>
      </c>
      <c r="L235" s="24" t="s">
        <v>501</v>
      </c>
    </row>
    <row r="236" s="4" customFormat="1" ht="18" customHeight="1" spans="1:12">
      <c r="A236" s="9" t="s">
        <v>502</v>
      </c>
      <c r="B236" s="9" t="s">
        <v>42</v>
      </c>
      <c r="C236" s="9" t="s">
        <v>42</v>
      </c>
      <c r="D236" s="9" t="s">
        <v>126</v>
      </c>
      <c r="E236" s="23">
        <v>5.33</v>
      </c>
      <c r="F236" s="18">
        <v>45373</v>
      </c>
      <c r="G236" s="19">
        <v>445</v>
      </c>
      <c r="H236" s="19">
        <v>49184</v>
      </c>
      <c r="I236" s="18"/>
      <c r="J236" s="19"/>
      <c r="K236" s="19" t="s">
        <v>44</v>
      </c>
      <c r="L236" s="24"/>
    </row>
    <row r="237" s="4" customFormat="1" ht="18" customHeight="1" spans="1:12">
      <c r="A237" s="9" t="s">
        <v>503</v>
      </c>
      <c r="B237" s="9" t="s">
        <v>50</v>
      </c>
      <c r="C237" s="9" t="s">
        <v>50</v>
      </c>
      <c r="D237" s="9" t="s">
        <v>133</v>
      </c>
      <c r="E237" s="23">
        <v>5.18</v>
      </c>
      <c r="F237" s="18">
        <v>45373</v>
      </c>
      <c r="G237" s="19">
        <v>409</v>
      </c>
      <c r="H237" s="19">
        <v>44384</v>
      </c>
      <c r="I237" s="18"/>
      <c r="J237" s="19"/>
      <c r="K237" s="19" t="s">
        <v>44</v>
      </c>
      <c r="L237" s="24"/>
    </row>
    <row r="238" s="6" customFormat="1" ht="20.4" spans="1:12">
      <c r="A238" s="9" t="s">
        <v>504</v>
      </c>
      <c r="B238" s="9" t="s">
        <v>13</v>
      </c>
      <c r="C238" s="9" t="s">
        <v>14</v>
      </c>
      <c r="D238" s="9" t="s">
        <v>111</v>
      </c>
      <c r="E238" s="23">
        <v>5.6</v>
      </c>
      <c r="F238" s="18"/>
      <c r="G238" s="19"/>
      <c r="H238" s="19"/>
      <c r="I238" s="18">
        <v>45374</v>
      </c>
      <c r="J238" s="19">
        <v>0.578</v>
      </c>
      <c r="K238" s="19" t="s">
        <v>27</v>
      </c>
      <c r="L238" s="24" t="s">
        <v>28</v>
      </c>
    </row>
    <row r="239" s="6" customFormat="1" ht="20.4" spans="1:12">
      <c r="A239" s="9" t="s">
        <v>505</v>
      </c>
      <c r="B239" s="9" t="s">
        <v>50</v>
      </c>
      <c r="C239" s="9" t="s">
        <v>50</v>
      </c>
      <c r="D239" s="16" t="s">
        <v>506</v>
      </c>
      <c r="E239" s="23">
        <v>0.2</v>
      </c>
      <c r="F239" s="18">
        <v>45374</v>
      </c>
      <c r="G239" s="19">
        <v>24</v>
      </c>
      <c r="H239" s="19">
        <v>2826</v>
      </c>
      <c r="I239" s="18"/>
      <c r="J239" s="19"/>
      <c r="K239" s="19" t="s">
        <v>473</v>
      </c>
      <c r="L239" s="24"/>
    </row>
    <row r="240" s="6" customFormat="1" ht="20.4" spans="1:12">
      <c r="A240" s="9" t="s">
        <v>507</v>
      </c>
      <c r="B240" s="9" t="s">
        <v>58</v>
      </c>
      <c r="C240" s="9" t="s">
        <v>59</v>
      </c>
      <c r="D240" s="9" t="s">
        <v>508</v>
      </c>
      <c r="E240" s="23">
        <v>5.24</v>
      </c>
      <c r="F240" s="18"/>
      <c r="G240" s="19"/>
      <c r="H240" s="19"/>
      <c r="I240" s="18">
        <v>45374</v>
      </c>
      <c r="J240" s="19">
        <v>0.533</v>
      </c>
      <c r="K240" s="19" t="s">
        <v>94</v>
      </c>
      <c r="L240" s="24" t="s">
        <v>28</v>
      </c>
    </row>
    <row r="241" s="6" customFormat="1" ht="20.4" spans="1:12">
      <c r="A241" s="9" t="s">
        <v>509</v>
      </c>
      <c r="B241" s="9" t="s">
        <v>24</v>
      </c>
      <c r="C241" s="9" t="s">
        <v>25</v>
      </c>
      <c r="D241" s="9" t="s">
        <v>103</v>
      </c>
      <c r="E241" s="23">
        <v>5.29</v>
      </c>
      <c r="F241" s="18"/>
      <c r="G241" s="19"/>
      <c r="H241" s="19"/>
      <c r="I241" s="18">
        <v>45375</v>
      </c>
      <c r="J241" s="19">
        <v>0.768</v>
      </c>
      <c r="K241" s="19" t="s">
        <v>44</v>
      </c>
      <c r="L241" s="24" t="s">
        <v>28</v>
      </c>
    </row>
    <row r="242" s="6" customFormat="1" ht="20.4" spans="1:12">
      <c r="A242" s="9" t="s">
        <v>510</v>
      </c>
      <c r="B242" s="9" t="s">
        <v>42</v>
      </c>
      <c r="C242" s="9" t="s">
        <v>42</v>
      </c>
      <c r="D242" s="16" t="s">
        <v>511</v>
      </c>
      <c r="E242" s="23">
        <v>0.2</v>
      </c>
      <c r="F242" s="18">
        <v>45375</v>
      </c>
      <c r="G242" s="19">
        <v>27</v>
      </c>
      <c r="H242" s="19">
        <v>2853</v>
      </c>
      <c r="I242" s="18"/>
      <c r="J242" s="19"/>
      <c r="K242" s="19" t="s">
        <v>473</v>
      </c>
      <c r="L242" s="24"/>
    </row>
    <row r="243" s="6" customFormat="1" ht="20.4" spans="1:12">
      <c r="A243" s="9" t="s">
        <v>512</v>
      </c>
      <c r="B243" s="9" t="s">
        <v>30</v>
      </c>
      <c r="C243" s="9" t="s">
        <v>31</v>
      </c>
      <c r="D243" s="9" t="s">
        <v>176</v>
      </c>
      <c r="E243" s="23">
        <v>4.97</v>
      </c>
      <c r="F243" s="18">
        <v>45375</v>
      </c>
      <c r="G243" s="19">
        <v>327</v>
      </c>
      <c r="H243" s="19">
        <v>32778</v>
      </c>
      <c r="I243" s="18"/>
      <c r="J243" s="29"/>
      <c r="K243" s="29" t="s">
        <v>44</v>
      </c>
      <c r="L243" s="24" t="s">
        <v>513</v>
      </c>
    </row>
    <row r="244" s="6" customFormat="1" ht="20.4" spans="1:12">
      <c r="A244" s="9" t="s">
        <v>514</v>
      </c>
      <c r="B244" s="9" t="s">
        <v>13</v>
      </c>
      <c r="C244" s="9" t="s">
        <v>14</v>
      </c>
      <c r="D244" s="16" t="s">
        <v>36</v>
      </c>
      <c r="E244" s="23">
        <v>5.99</v>
      </c>
      <c r="F244" s="18"/>
      <c r="G244" s="19"/>
      <c r="H244" s="19"/>
      <c r="I244" s="18">
        <v>45375</v>
      </c>
      <c r="J244" s="29">
        <v>0.647</v>
      </c>
      <c r="K244" s="29" t="s">
        <v>37</v>
      </c>
      <c r="L244" s="24" t="s">
        <v>28</v>
      </c>
    </row>
    <row r="245" s="6" customFormat="1" ht="20.4" spans="1:12">
      <c r="A245" s="9" t="s">
        <v>515</v>
      </c>
      <c r="B245" s="9" t="s">
        <v>13</v>
      </c>
      <c r="C245" s="9" t="s">
        <v>14</v>
      </c>
      <c r="D245" s="9" t="s">
        <v>39</v>
      </c>
      <c r="E245" s="23">
        <v>6.19</v>
      </c>
      <c r="F245" s="18"/>
      <c r="G245" s="19"/>
      <c r="H245" s="19"/>
      <c r="I245" s="18">
        <v>45376</v>
      </c>
      <c r="J245" s="19">
        <v>0.683</v>
      </c>
      <c r="K245" s="19" t="s">
        <v>21</v>
      </c>
      <c r="L245" s="24" t="s">
        <v>28</v>
      </c>
    </row>
    <row r="246" s="6" customFormat="1" ht="20.4" spans="1:12">
      <c r="A246" s="9" t="s">
        <v>516</v>
      </c>
      <c r="B246" s="9" t="s">
        <v>13</v>
      </c>
      <c r="C246" s="9" t="s">
        <v>14</v>
      </c>
      <c r="D246" s="16" t="s">
        <v>118</v>
      </c>
      <c r="E246" s="23">
        <v>8.11</v>
      </c>
      <c r="F246" s="18"/>
      <c r="G246" s="19"/>
      <c r="H246" s="19"/>
      <c r="I246" s="18">
        <v>45377</v>
      </c>
      <c r="J246" s="19">
        <v>0.807</v>
      </c>
      <c r="K246" s="19" t="s">
        <v>33</v>
      </c>
      <c r="L246" s="24" t="s">
        <v>517</v>
      </c>
    </row>
    <row r="247" s="6" customFormat="1" ht="20.4" spans="1:12">
      <c r="A247" s="9" t="s">
        <v>518</v>
      </c>
      <c r="B247" s="9" t="s">
        <v>42</v>
      </c>
      <c r="C247" s="9" t="s">
        <v>42</v>
      </c>
      <c r="D247" s="16" t="s">
        <v>519</v>
      </c>
      <c r="E247" s="23">
        <v>5.17</v>
      </c>
      <c r="F247" s="18">
        <v>45378</v>
      </c>
      <c r="G247" s="19">
        <v>418</v>
      </c>
      <c r="H247" s="19">
        <v>45193</v>
      </c>
      <c r="I247" s="18"/>
      <c r="J247" s="19"/>
      <c r="K247" s="19" t="s">
        <v>138</v>
      </c>
      <c r="L247" s="24"/>
    </row>
    <row r="248" s="6" customFormat="1" ht="20.4" spans="1:12">
      <c r="A248" s="9" t="s">
        <v>520</v>
      </c>
      <c r="B248" s="9" t="s">
        <v>13</v>
      </c>
      <c r="C248" s="9" t="s">
        <v>14</v>
      </c>
      <c r="D248" s="9" t="s">
        <v>60</v>
      </c>
      <c r="E248" s="23">
        <v>5.38</v>
      </c>
      <c r="F248" s="18"/>
      <c r="G248" s="19"/>
      <c r="H248" s="19"/>
      <c r="I248" s="18">
        <v>45378</v>
      </c>
      <c r="J248" s="19">
        <v>0.57</v>
      </c>
      <c r="K248" s="19" t="s">
        <v>27</v>
      </c>
      <c r="L248" s="24" t="s">
        <v>28</v>
      </c>
    </row>
    <row r="249" s="6" customFormat="1" ht="20.4" spans="1:12">
      <c r="A249" s="9" t="s">
        <v>521</v>
      </c>
      <c r="B249" s="9" t="s">
        <v>24</v>
      </c>
      <c r="C249" s="9" t="s">
        <v>25</v>
      </c>
      <c r="D249" s="16" t="s">
        <v>214</v>
      </c>
      <c r="E249" s="23">
        <v>5.59</v>
      </c>
      <c r="F249" s="18"/>
      <c r="G249" s="19"/>
      <c r="H249" s="19"/>
      <c r="I249" s="18">
        <v>45378</v>
      </c>
      <c r="J249" s="19">
        <v>0.765</v>
      </c>
      <c r="K249" s="19" t="s">
        <v>33</v>
      </c>
      <c r="L249" s="24" t="s">
        <v>517</v>
      </c>
    </row>
    <row r="250" s="6" customFormat="1" ht="20.4" spans="1:12">
      <c r="A250" s="9" t="s">
        <v>522</v>
      </c>
      <c r="B250" s="9" t="s">
        <v>274</v>
      </c>
      <c r="C250" s="9" t="s">
        <v>295</v>
      </c>
      <c r="D250" s="16" t="s">
        <v>313</v>
      </c>
      <c r="E250" s="23">
        <v>5.57</v>
      </c>
      <c r="F250" s="18">
        <v>45378</v>
      </c>
      <c r="G250" s="19">
        <v>178</v>
      </c>
      <c r="H250" s="19">
        <v>12130</v>
      </c>
      <c r="I250" s="18"/>
      <c r="J250" s="19"/>
      <c r="K250" s="19" t="s">
        <v>277</v>
      </c>
      <c r="L250" s="24" t="s">
        <v>523</v>
      </c>
    </row>
    <row r="251" s="6" customFormat="1" ht="20.4" spans="1:12">
      <c r="A251" s="9" t="s">
        <v>524</v>
      </c>
      <c r="B251" s="9" t="s">
        <v>13</v>
      </c>
      <c r="C251" s="9" t="s">
        <v>14</v>
      </c>
      <c r="D251" s="9" t="s">
        <v>116</v>
      </c>
      <c r="E251" s="23">
        <v>4.69</v>
      </c>
      <c r="F251" s="18"/>
      <c r="G251" s="19"/>
      <c r="H251" s="19"/>
      <c r="I251" s="18">
        <v>45379</v>
      </c>
      <c r="J251" s="19">
        <v>0.438</v>
      </c>
      <c r="K251" s="19" t="s">
        <v>56</v>
      </c>
      <c r="L251" s="24" t="s">
        <v>28</v>
      </c>
    </row>
    <row r="252" s="6" customFormat="1" ht="20.4" spans="1:12">
      <c r="A252" s="9" t="s">
        <v>525</v>
      </c>
      <c r="B252" s="9" t="s">
        <v>437</v>
      </c>
      <c r="C252" s="9" t="s">
        <v>437</v>
      </c>
      <c r="D252" s="16" t="s">
        <v>210</v>
      </c>
      <c r="E252" s="23">
        <v>5.06</v>
      </c>
      <c r="F252" s="18"/>
      <c r="G252" s="19"/>
      <c r="H252" s="19"/>
      <c r="I252" s="18">
        <v>45380</v>
      </c>
      <c r="J252" s="19">
        <v>0.449</v>
      </c>
      <c r="K252" s="19" t="s">
        <v>138</v>
      </c>
      <c r="L252" s="24" t="s">
        <v>28</v>
      </c>
    </row>
    <row r="253" s="6" customFormat="1" ht="20.4" spans="1:12">
      <c r="A253" s="9" t="s">
        <v>526</v>
      </c>
      <c r="B253" s="9" t="s">
        <v>13</v>
      </c>
      <c r="C253" s="9" t="s">
        <v>14</v>
      </c>
      <c r="D253" s="16" t="s">
        <v>71</v>
      </c>
      <c r="E253" s="23">
        <v>5.3</v>
      </c>
      <c r="F253" s="18"/>
      <c r="G253" s="19"/>
      <c r="H253" s="19"/>
      <c r="I253" s="18">
        <v>45380</v>
      </c>
      <c r="J253" s="19">
        <v>0.531</v>
      </c>
      <c r="K253" s="19" t="s">
        <v>37</v>
      </c>
      <c r="L253" s="24" t="s">
        <v>28</v>
      </c>
    </row>
    <row r="254" s="6" customFormat="1" ht="20.4" spans="1:12">
      <c r="A254" s="9" t="s">
        <v>527</v>
      </c>
      <c r="B254" s="9" t="s">
        <v>50</v>
      </c>
      <c r="C254" s="9" t="s">
        <v>50</v>
      </c>
      <c r="D254" s="9" t="s">
        <v>195</v>
      </c>
      <c r="E254" s="23">
        <v>4.59</v>
      </c>
      <c r="F254" s="18">
        <v>45381</v>
      </c>
      <c r="G254" s="19">
        <v>363</v>
      </c>
      <c r="H254" s="19">
        <v>38645</v>
      </c>
      <c r="I254" s="18"/>
      <c r="J254" s="19"/>
      <c r="K254" s="19" t="s">
        <v>44</v>
      </c>
      <c r="L254" s="24"/>
    </row>
    <row r="255" s="6" customFormat="1" ht="20.4" spans="1:12">
      <c r="A255" s="9" t="s">
        <v>528</v>
      </c>
      <c r="B255" s="9" t="s">
        <v>13</v>
      </c>
      <c r="C255" s="9" t="s">
        <v>14</v>
      </c>
      <c r="D255" s="9" t="s">
        <v>529</v>
      </c>
      <c r="E255" s="23">
        <v>4.3</v>
      </c>
      <c r="F255" s="18"/>
      <c r="G255" s="19"/>
      <c r="H255" s="19"/>
      <c r="I255" s="18">
        <v>45381</v>
      </c>
      <c r="J255" s="19">
        <v>0.448</v>
      </c>
      <c r="K255" s="19" t="s">
        <v>21</v>
      </c>
      <c r="L255" s="24" t="s">
        <v>28</v>
      </c>
    </row>
    <row r="256" s="6" customFormat="1" ht="20.4" spans="1:12">
      <c r="A256" s="9" t="s">
        <v>530</v>
      </c>
      <c r="B256" s="9" t="s">
        <v>13</v>
      </c>
      <c r="C256" s="9" t="s">
        <v>14</v>
      </c>
      <c r="D256" s="9" t="s">
        <v>75</v>
      </c>
      <c r="E256" s="23">
        <v>5.67</v>
      </c>
      <c r="F256" s="18"/>
      <c r="G256" s="19"/>
      <c r="H256" s="19"/>
      <c r="I256" s="18">
        <v>45382</v>
      </c>
      <c r="J256" s="19">
        <v>0.613</v>
      </c>
      <c r="K256" s="19" t="s">
        <v>27</v>
      </c>
      <c r="L256" s="24" t="s">
        <v>28</v>
      </c>
    </row>
    <row r="257" s="6" customFormat="1" ht="20.4" spans="1:12">
      <c r="A257" s="9" t="s">
        <v>531</v>
      </c>
      <c r="B257" s="9" t="s">
        <v>24</v>
      </c>
      <c r="C257" s="9" t="s">
        <v>25</v>
      </c>
      <c r="D257" s="16" t="s">
        <v>137</v>
      </c>
      <c r="E257" s="23">
        <v>4.17</v>
      </c>
      <c r="F257" s="18"/>
      <c r="G257" s="19"/>
      <c r="H257" s="19"/>
      <c r="I257" s="18">
        <v>45382</v>
      </c>
      <c r="J257" s="19">
        <v>0.591</v>
      </c>
      <c r="K257" s="19" t="s">
        <v>138</v>
      </c>
      <c r="L257" s="24" t="s">
        <v>28</v>
      </c>
    </row>
    <row r="258" s="6" customFormat="1" ht="20.4" spans="1:12">
      <c r="A258" s="9" t="s">
        <v>532</v>
      </c>
      <c r="B258" s="9" t="s">
        <v>30</v>
      </c>
      <c r="C258" s="9" t="s">
        <v>31</v>
      </c>
      <c r="D258" s="16" t="s">
        <v>187</v>
      </c>
      <c r="E258" s="23">
        <v>5.76</v>
      </c>
      <c r="F258" s="18">
        <v>45382</v>
      </c>
      <c r="G258" s="19">
        <v>353</v>
      </c>
      <c r="H258" s="19">
        <v>35919</v>
      </c>
      <c r="I258" s="18"/>
      <c r="J258" s="19"/>
      <c r="K258" s="19" t="s">
        <v>138</v>
      </c>
      <c r="L258" s="24"/>
    </row>
    <row r="259" s="7" customFormat="1" ht="20.4" spans="1:12">
      <c r="A259" s="12" t="s">
        <v>533</v>
      </c>
      <c r="B259" s="12" t="s">
        <v>13</v>
      </c>
      <c r="C259" s="12" t="s">
        <v>14</v>
      </c>
      <c r="D259" s="12" t="s">
        <v>534</v>
      </c>
      <c r="E259" s="26">
        <v>5.89</v>
      </c>
      <c r="F259" s="21"/>
      <c r="G259" s="22"/>
      <c r="H259" s="22"/>
      <c r="I259" s="21">
        <v>45383</v>
      </c>
      <c r="J259" s="22">
        <v>0.576</v>
      </c>
      <c r="K259" s="22" t="s">
        <v>94</v>
      </c>
      <c r="L259" s="25" t="s">
        <v>28</v>
      </c>
    </row>
    <row r="260" s="6" customFormat="1" ht="20.4" spans="1:12">
      <c r="A260" s="9" t="s">
        <v>535</v>
      </c>
      <c r="B260" s="9" t="s">
        <v>42</v>
      </c>
      <c r="C260" s="9" t="s">
        <v>42</v>
      </c>
      <c r="D260" s="16" t="s">
        <v>220</v>
      </c>
      <c r="E260" s="23">
        <v>4.39</v>
      </c>
      <c r="F260" s="18">
        <v>45383</v>
      </c>
      <c r="G260" s="19">
        <v>383</v>
      </c>
      <c r="H260" s="19">
        <v>40016</v>
      </c>
      <c r="I260" s="18"/>
      <c r="J260" s="19"/>
      <c r="K260" s="19" t="s">
        <v>138</v>
      </c>
      <c r="L260" s="24"/>
    </row>
    <row r="261" s="6" customFormat="1" ht="20.4" spans="1:12">
      <c r="A261" s="9" t="s">
        <v>536</v>
      </c>
      <c r="B261" s="9" t="s">
        <v>50</v>
      </c>
      <c r="C261" s="9" t="s">
        <v>50</v>
      </c>
      <c r="D261" s="16" t="s">
        <v>69</v>
      </c>
      <c r="E261" s="23">
        <v>5.1</v>
      </c>
      <c r="F261" s="18">
        <v>45383</v>
      </c>
      <c r="G261" s="19">
        <v>422</v>
      </c>
      <c r="H261" s="19">
        <v>44184</v>
      </c>
      <c r="I261" s="18"/>
      <c r="J261" s="19"/>
      <c r="K261" s="19" t="s">
        <v>33</v>
      </c>
      <c r="L261" s="24"/>
    </row>
    <row r="262" s="6" customFormat="1" ht="20.4" spans="1:12">
      <c r="A262" s="9" t="s">
        <v>537</v>
      </c>
      <c r="B262" s="9" t="s">
        <v>13</v>
      </c>
      <c r="C262" s="9" t="s">
        <v>14</v>
      </c>
      <c r="D262" s="16" t="s">
        <v>538</v>
      </c>
      <c r="E262" s="23">
        <v>0.2</v>
      </c>
      <c r="F262" s="18"/>
      <c r="G262" s="19"/>
      <c r="H262" s="19"/>
      <c r="I262" s="18">
        <v>45383</v>
      </c>
      <c r="J262" s="19">
        <v>0.03</v>
      </c>
      <c r="K262" s="19" t="s">
        <v>473</v>
      </c>
      <c r="L262" s="24"/>
    </row>
    <row r="263" s="6" customFormat="1" ht="20.4" spans="1:12">
      <c r="A263" s="9" t="s">
        <v>539</v>
      </c>
      <c r="B263" s="9" t="s">
        <v>30</v>
      </c>
      <c r="C263" s="9" t="s">
        <v>31</v>
      </c>
      <c r="D263" s="16" t="s">
        <v>267</v>
      </c>
      <c r="E263" s="23">
        <v>5.04</v>
      </c>
      <c r="F263" s="18">
        <v>45384</v>
      </c>
      <c r="G263" s="19">
        <v>321</v>
      </c>
      <c r="H263" s="19">
        <v>34580</v>
      </c>
      <c r="I263" s="18"/>
      <c r="J263" s="19"/>
      <c r="K263" s="19" t="s">
        <v>33</v>
      </c>
      <c r="L263" s="24"/>
    </row>
    <row r="264" s="6" customFormat="1" ht="20.4" spans="1:12">
      <c r="A264" s="9" t="s">
        <v>540</v>
      </c>
      <c r="B264" s="9" t="s">
        <v>30</v>
      </c>
      <c r="C264" s="9" t="s">
        <v>31</v>
      </c>
      <c r="D264" s="16" t="s">
        <v>176</v>
      </c>
      <c r="E264" s="23">
        <v>5.68</v>
      </c>
      <c r="F264" s="18">
        <v>45384</v>
      </c>
      <c r="G264" s="19">
        <v>359</v>
      </c>
      <c r="H264" s="19">
        <v>43735</v>
      </c>
      <c r="I264" s="18"/>
      <c r="J264" s="19"/>
      <c r="K264" s="19" t="s">
        <v>44</v>
      </c>
      <c r="L264" s="24" t="s">
        <v>541</v>
      </c>
    </row>
    <row r="265" s="6" customFormat="1" ht="20.4" spans="1:12">
      <c r="A265" s="9" t="s">
        <v>542</v>
      </c>
      <c r="B265" s="9" t="s">
        <v>13</v>
      </c>
      <c r="C265" s="9" t="s">
        <v>14</v>
      </c>
      <c r="D265" s="16" t="s">
        <v>83</v>
      </c>
      <c r="E265" s="23">
        <v>5.2</v>
      </c>
      <c r="F265" s="18"/>
      <c r="G265" s="19"/>
      <c r="H265" s="19"/>
      <c r="I265" s="18">
        <v>45384</v>
      </c>
      <c r="J265" s="19">
        <v>0.501</v>
      </c>
      <c r="K265" s="19" t="s">
        <v>21</v>
      </c>
      <c r="L265" s="24"/>
    </row>
    <row r="266" s="6" customFormat="1" ht="20.4" spans="1:12">
      <c r="A266" s="9" t="s">
        <v>543</v>
      </c>
      <c r="B266" s="9" t="s">
        <v>13</v>
      </c>
      <c r="C266" s="9" t="s">
        <v>14</v>
      </c>
      <c r="D266" s="16" t="s">
        <v>544</v>
      </c>
      <c r="E266" s="23">
        <v>5.36</v>
      </c>
      <c r="F266" s="18"/>
      <c r="G266" s="19"/>
      <c r="H266" s="19"/>
      <c r="I266" s="18">
        <v>45385</v>
      </c>
      <c r="J266" s="19">
        <v>0.613</v>
      </c>
      <c r="K266" s="19" t="s">
        <v>27</v>
      </c>
      <c r="L266" s="24" t="s">
        <v>28</v>
      </c>
    </row>
    <row r="267" s="6" customFormat="1" ht="20.4" spans="1:12">
      <c r="A267" s="9" t="s">
        <v>545</v>
      </c>
      <c r="B267" s="9" t="s">
        <v>24</v>
      </c>
      <c r="C267" s="9" t="s">
        <v>25</v>
      </c>
      <c r="D267" s="16" t="s">
        <v>120</v>
      </c>
      <c r="E267" s="23">
        <v>5.27</v>
      </c>
      <c r="F267" s="18"/>
      <c r="G267" s="19"/>
      <c r="H267" s="19"/>
      <c r="I267" s="18">
        <v>45386</v>
      </c>
      <c r="J267" s="19">
        <v>0.74</v>
      </c>
      <c r="K267" s="19" t="s">
        <v>138</v>
      </c>
      <c r="L267" s="24" t="s">
        <v>28</v>
      </c>
    </row>
    <row r="268" s="6" customFormat="1" ht="20.4" spans="1:12">
      <c r="A268" s="9" t="s">
        <v>546</v>
      </c>
      <c r="B268" s="9" t="s">
        <v>58</v>
      </c>
      <c r="C268" s="9" t="s">
        <v>59</v>
      </c>
      <c r="D268" s="16" t="s">
        <v>547</v>
      </c>
      <c r="E268" s="23">
        <v>5.52</v>
      </c>
      <c r="F268" s="18"/>
      <c r="G268" s="19"/>
      <c r="H268" s="19"/>
      <c r="I268" s="18">
        <v>45386</v>
      </c>
      <c r="J268" s="19">
        <v>0.638</v>
      </c>
      <c r="K268" s="19" t="s">
        <v>27</v>
      </c>
      <c r="L268" s="24" t="s">
        <v>28</v>
      </c>
    </row>
    <row r="269" s="6" customFormat="1" ht="20.4" spans="1:12">
      <c r="A269" s="9" t="s">
        <v>548</v>
      </c>
      <c r="B269" s="9" t="s">
        <v>42</v>
      </c>
      <c r="C269" s="9" t="s">
        <v>42</v>
      </c>
      <c r="D269" s="16" t="s">
        <v>549</v>
      </c>
      <c r="E269" s="23">
        <v>5.22</v>
      </c>
      <c r="F269" s="18">
        <v>45386</v>
      </c>
      <c r="G269" s="19">
        <v>435</v>
      </c>
      <c r="H269" s="19">
        <v>46927</v>
      </c>
      <c r="I269" s="18"/>
      <c r="J269" s="19"/>
      <c r="K269" s="19" t="s">
        <v>44</v>
      </c>
      <c r="L269" s="24"/>
    </row>
    <row r="270" s="6" customFormat="1" ht="20.4" spans="1:12">
      <c r="A270" s="9" t="s">
        <v>550</v>
      </c>
      <c r="B270" s="9" t="s">
        <v>13</v>
      </c>
      <c r="C270" s="9" t="s">
        <v>14</v>
      </c>
      <c r="D270" s="16" t="s">
        <v>183</v>
      </c>
      <c r="E270" s="23">
        <v>7.05</v>
      </c>
      <c r="F270" s="18"/>
      <c r="G270" s="19"/>
      <c r="H270" s="19"/>
      <c r="I270" s="18">
        <v>45386</v>
      </c>
      <c r="J270" s="19">
        <v>0.67</v>
      </c>
      <c r="K270" s="19" t="s">
        <v>44</v>
      </c>
      <c r="L270" s="24" t="s">
        <v>28</v>
      </c>
    </row>
    <row r="271" s="6" customFormat="1" ht="20.4" spans="1:12">
      <c r="A271" s="9" t="s">
        <v>551</v>
      </c>
      <c r="B271" s="9" t="s">
        <v>13</v>
      </c>
      <c r="C271" s="9" t="s">
        <v>14</v>
      </c>
      <c r="D271" s="16" t="s">
        <v>552</v>
      </c>
      <c r="E271" s="23">
        <v>5.82</v>
      </c>
      <c r="F271" s="18"/>
      <c r="G271" s="19"/>
      <c r="H271" s="19"/>
      <c r="I271" s="18">
        <v>45387</v>
      </c>
      <c r="J271" s="19">
        <v>0.325</v>
      </c>
      <c r="K271" s="19" t="s">
        <v>56</v>
      </c>
      <c r="L271" s="24" t="s">
        <v>28</v>
      </c>
    </row>
    <row r="272" s="6" customFormat="1" ht="20.4" spans="1:12">
      <c r="A272" s="9" t="s">
        <v>553</v>
      </c>
      <c r="B272" s="9" t="s">
        <v>13</v>
      </c>
      <c r="C272" s="9" t="s">
        <v>14</v>
      </c>
      <c r="D272" s="16" t="s">
        <v>270</v>
      </c>
      <c r="E272" s="23">
        <v>4.59</v>
      </c>
      <c r="F272" s="18"/>
      <c r="G272" s="19"/>
      <c r="H272" s="19"/>
      <c r="I272" s="18">
        <v>45388</v>
      </c>
      <c r="J272" s="19">
        <v>0.418</v>
      </c>
      <c r="K272" s="19" t="s">
        <v>94</v>
      </c>
      <c r="L272" s="24" t="s">
        <v>28</v>
      </c>
    </row>
    <row r="273" s="6" customFormat="1" ht="20.4" spans="1:12">
      <c r="A273" s="9" t="s">
        <v>554</v>
      </c>
      <c r="B273" s="9" t="s">
        <v>437</v>
      </c>
      <c r="C273" s="9" t="s">
        <v>437</v>
      </c>
      <c r="D273" s="16" t="s">
        <v>555</v>
      </c>
      <c r="E273" s="23">
        <v>4.51</v>
      </c>
      <c r="F273" s="18"/>
      <c r="G273" s="19"/>
      <c r="H273" s="19"/>
      <c r="I273" s="18">
        <v>45388</v>
      </c>
      <c r="J273" s="19">
        <v>0.59</v>
      </c>
      <c r="K273" s="19" t="s">
        <v>33</v>
      </c>
      <c r="L273" s="24"/>
    </row>
    <row r="274" s="6" customFormat="1" ht="20.4" spans="1:12">
      <c r="A274" s="9" t="s">
        <v>556</v>
      </c>
      <c r="B274" s="9" t="s">
        <v>13</v>
      </c>
      <c r="C274" s="9" t="s">
        <v>14</v>
      </c>
      <c r="D274" s="16" t="s">
        <v>166</v>
      </c>
      <c r="E274" s="23">
        <v>5.63</v>
      </c>
      <c r="F274" s="18"/>
      <c r="G274" s="19"/>
      <c r="H274" s="19"/>
      <c r="I274" s="18">
        <v>45389</v>
      </c>
      <c r="J274" s="19">
        <v>0.527</v>
      </c>
      <c r="K274" s="19" t="s">
        <v>27</v>
      </c>
      <c r="L274" s="24" t="s">
        <v>28</v>
      </c>
    </row>
    <row r="275" s="6" customFormat="1" ht="20.4" spans="1:12">
      <c r="A275" s="9" t="s">
        <v>557</v>
      </c>
      <c r="B275" s="9" t="s">
        <v>13</v>
      </c>
      <c r="C275" s="9" t="s">
        <v>19</v>
      </c>
      <c r="D275" s="16" t="s">
        <v>558</v>
      </c>
      <c r="E275" s="23">
        <v>0.2</v>
      </c>
      <c r="F275" s="18"/>
      <c r="G275" s="19"/>
      <c r="H275" s="19"/>
      <c r="I275" s="18">
        <v>45389</v>
      </c>
      <c r="J275" s="19">
        <v>0.106</v>
      </c>
      <c r="K275" s="19" t="s">
        <v>473</v>
      </c>
      <c r="L275" s="24" t="s">
        <v>28</v>
      </c>
    </row>
    <row r="276" s="6" customFormat="1" ht="20.4" spans="1:12">
      <c r="A276" s="9" t="s">
        <v>559</v>
      </c>
      <c r="B276" s="9" t="s">
        <v>24</v>
      </c>
      <c r="C276" s="9" t="s">
        <v>25</v>
      </c>
      <c r="D276" s="16" t="s">
        <v>560</v>
      </c>
      <c r="E276" s="23">
        <v>0.2</v>
      </c>
      <c r="F276" s="18"/>
      <c r="G276" s="19"/>
      <c r="H276" s="19"/>
      <c r="I276" s="18">
        <v>45389</v>
      </c>
      <c r="J276" s="19">
        <v>0.063</v>
      </c>
      <c r="K276" s="19" t="s">
        <v>473</v>
      </c>
      <c r="L276" s="24" t="s">
        <v>28</v>
      </c>
    </row>
    <row r="277" s="6" customFormat="1" ht="20.4" spans="1:12">
      <c r="A277" s="9" t="s">
        <v>561</v>
      </c>
      <c r="B277" s="9" t="s">
        <v>13</v>
      </c>
      <c r="C277" s="9" t="s">
        <v>14</v>
      </c>
      <c r="D277" s="16" t="s">
        <v>99</v>
      </c>
      <c r="E277" s="23">
        <v>8.42</v>
      </c>
      <c r="F277" s="18"/>
      <c r="G277" s="19"/>
      <c r="H277" s="19"/>
      <c r="I277" s="18">
        <v>45390</v>
      </c>
      <c r="J277" s="19">
        <v>0.846</v>
      </c>
      <c r="K277" s="19" t="s">
        <v>37</v>
      </c>
      <c r="L277" s="24" t="s">
        <v>28</v>
      </c>
    </row>
    <row r="278" s="6" customFormat="1" ht="20.4" spans="1:12">
      <c r="A278" s="9" t="s">
        <v>562</v>
      </c>
      <c r="B278" s="9" t="s">
        <v>42</v>
      </c>
      <c r="C278" s="9" t="s">
        <v>42</v>
      </c>
      <c r="D278" s="16" t="s">
        <v>236</v>
      </c>
      <c r="E278" s="23">
        <v>5.04</v>
      </c>
      <c r="F278" s="18">
        <v>45390</v>
      </c>
      <c r="G278" s="19">
        <v>420</v>
      </c>
      <c r="H278" s="19">
        <v>46624</v>
      </c>
      <c r="I278" s="18"/>
      <c r="J278" s="19"/>
      <c r="K278" s="19" t="s">
        <v>44</v>
      </c>
      <c r="L278" s="24"/>
    </row>
    <row r="279" s="6" customFormat="1" ht="20.4" spans="1:12">
      <c r="A279" s="9" t="s">
        <v>563</v>
      </c>
      <c r="B279" s="9" t="s">
        <v>24</v>
      </c>
      <c r="C279" s="9" t="s">
        <v>25</v>
      </c>
      <c r="D279" s="16" t="s">
        <v>145</v>
      </c>
      <c r="E279" s="23">
        <v>5.48</v>
      </c>
      <c r="F279" s="18"/>
      <c r="G279" s="19"/>
      <c r="H279" s="19"/>
      <c r="I279" s="18">
        <v>45391</v>
      </c>
      <c r="J279" s="19">
        <v>0.83</v>
      </c>
      <c r="K279" s="19" t="s">
        <v>138</v>
      </c>
      <c r="L279" s="24" t="s">
        <v>28</v>
      </c>
    </row>
    <row r="280" s="6" customFormat="1" ht="20.4" spans="1:12">
      <c r="A280" s="9" t="s">
        <v>564</v>
      </c>
      <c r="B280" s="9" t="s">
        <v>13</v>
      </c>
      <c r="C280" s="9" t="s">
        <v>14</v>
      </c>
      <c r="D280" s="16" t="s">
        <v>124</v>
      </c>
      <c r="E280" s="23">
        <v>4</v>
      </c>
      <c r="F280" s="18"/>
      <c r="G280" s="19"/>
      <c r="H280" s="19"/>
      <c r="I280" s="18">
        <v>45391</v>
      </c>
      <c r="J280" s="19">
        <v>0.47</v>
      </c>
      <c r="K280" s="19" t="s">
        <v>21</v>
      </c>
      <c r="L280" s="24" t="s">
        <v>28</v>
      </c>
    </row>
    <row r="281" s="6" customFormat="1" ht="20.4" spans="1:12">
      <c r="A281" s="9" t="s">
        <v>565</v>
      </c>
      <c r="B281" s="9" t="s">
        <v>50</v>
      </c>
      <c r="C281" s="9" t="s">
        <v>50</v>
      </c>
      <c r="D281" s="16" t="s">
        <v>423</v>
      </c>
      <c r="E281" s="23">
        <v>5.23</v>
      </c>
      <c r="F281" s="18">
        <v>45391</v>
      </c>
      <c r="G281" s="19">
        <v>360</v>
      </c>
      <c r="H281" s="19">
        <v>42592</v>
      </c>
      <c r="I281" s="18"/>
      <c r="J281" s="19"/>
      <c r="K281" s="19" t="s">
        <v>33</v>
      </c>
      <c r="L281" s="24"/>
    </row>
    <row r="282" s="6" customFormat="1" ht="20.4" spans="1:12">
      <c r="A282" s="9" t="s">
        <v>566</v>
      </c>
      <c r="B282" s="9" t="s">
        <v>13</v>
      </c>
      <c r="C282" s="9" t="s">
        <v>14</v>
      </c>
      <c r="D282" s="16" t="s">
        <v>128</v>
      </c>
      <c r="E282" s="23">
        <v>5.63</v>
      </c>
      <c r="F282" s="18"/>
      <c r="G282" s="19"/>
      <c r="H282" s="19"/>
      <c r="I282" s="18">
        <v>45392</v>
      </c>
      <c r="J282" s="19">
        <v>0.453</v>
      </c>
      <c r="K282" s="19" t="s">
        <v>27</v>
      </c>
      <c r="L282" s="24" t="s">
        <v>28</v>
      </c>
    </row>
    <row r="283" s="6" customFormat="1" ht="20.4" spans="1:12">
      <c r="A283" s="9" t="s">
        <v>567</v>
      </c>
      <c r="B283" s="9" t="s">
        <v>13</v>
      </c>
      <c r="C283" s="9" t="s">
        <v>14</v>
      </c>
      <c r="D283" s="16" t="s">
        <v>568</v>
      </c>
      <c r="E283" s="23">
        <v>0.21</v>
      </c>
      <c r="F283" s="18"/>
      <c r="G283" s="19"/>
      <c r="H283" s="19"/>
      <c r="I283" s="18">
        <v>45392</v>
      </c>
      <c r="J283" s="19">
        <v>0.038</v>
      </c>
      <c r="K283" s="19" t="s">
        <v>473</v>
      </c>
      <c r="L283" s="24"/>
    </row>
    <row r="284" s="6" customFormat="1" ht="20.4" spans="1:12">
      <c r="A284" s="9" t="s">
        <v>567</v>
      </c>
      <c r="B284" s="9" t="s">
        <v>13</v>
      </c>
      <c r="C284" s="9" t="s">
        <v>14</v>
      </c>
      <c r="D284" s="16" t="s">
        <v>569</v>
      </c>
      <c r="E284" s="23">
        <v>0.21</v>
      </c>
      <c r="F284" s="18"/>
      <c r="G284" s="19"/>
      <c r="H284" s="19"/>
      <c r="I284" s="18">
        <v>45392</v>
      </c>
      <c r="J284" s="19">
        <v>0.042</v>
      </c>
      <c r="K284" s="19" t="s">
        <v>473</v>
      </c>
      <c r="L284" s="24"/>
    </row>
    <row r="285" s="6" customFormat="1" ht="20.4" spans="1:12">
      <c r="A285" s="9" t="s">
        <v>570</v>
      </c>
      <c r="B285" s="9" t="s">
        <v>13</v>
      </c>
      <c r="C285" s="9" t="s">
        <v>14</v>
      </c>
      <c r="D285" s="16" t="s">
        <v>109</v>
      </c>
      <c r="E285" s="23">
        <v>6.16</v>
      </c>
      <c r="F285" s="18"/>
      <c r="G285" s="19"/>
      <c r="H285" s="19"/>
      <c r="I285" s="18">
        <v>45393</v>
      </c>
      <c r="J285" s="19">
        <v>0.726</v>
      </c>
      <c r="K285" s="19" t="s">
        <v>94</v>
      </c>
      <c r="L285" s="24" t="s">
        <v>28</v>
      </c>
    </row>
    <row r="286" s="6" customFormat="1" ht="20.4" spans="1:12">
      <c r="A286" s="9" t="s">
        <v>571</v>
      </c>
      <c r="B286" s="9" t="s">
        <v>13</v>
      </c>
      <c r="C286" s="9" t="s">
        <v>14</v>
      </c>
      <c r="D286" s="16" t="s">
        <v>172</v>
      </c>
      <c r="E286" s="23">
        <v>5.49</v>
      </c>
      <c r="F286" s="18"/>
      <c r="G286" s="19"/>
      <c r="H286" s="19"/>
      <c r="I286" s="18">
        <v>45394</v>
      </c>
      <c r="J286" s="19">
        <v>0.614</v>
      </c>
      <c r="K286" s="19" t="s">
        <v>94</v>
      </c>
      <c r="L286" s="24" t="s">
        <v>28</v>
      </c>
    </row>
    <row r="287" s="6" customFormat="1" ht="20.4" spans="1:12">
      <c r="A287" s="9" t="s">
        <v>572</v>
      </c>
      <c r="B287" s="9" t="s">
        <v>24</v>
      </c>
      <c r="C287" s="9" t="s">
        <v>25</v>
      </c>
      <c r="D287" s="16" t="s">
        <v>259</v>
      </c>
      <c r="E287" s="23">
        <v>4.5</v>
      </c>
      <c r="F287" s="18"/>
      <c r="G287" s="19"/>
      <c r="H287" s="19"/>
      <c r="I287" s="18">
        <v>45394</v>
      </c>
      <c r="J287" s="19">
        <v>1.551</v>
      </c>
      <c r="K287" s="19" t="s">
        <v>33</v>
      </c>
      <c r="L287" s="24"/>
    </row>
    <row r="288" s="6" customFormat="1" ht="20.4" spans="1:12">
      <c r="A288" s="9" t="s">
        <v>573</v>
      </c>
      <c r="B288" s="9" t="s">
        <v>13</v>
      </c>
      <c r="C288" s="9" t="s">
        <v>14</v>
      </c>
      <c r="D288" s="16" t="s">
        <v>157</v>
      </c>
      <c r="E288" s="23">
        <v>5.31</v>
      </c>
      <c r="F288" s="18"/>
      <c r="G288" s="19"/>
      <c r="H288" s="19"/>
      <c r="I288" s="18">
        <v>45395</v>
      </c>
      <c r="J288" s="19">
        <v>0.618</v>
      </c>
      <c r="K288" s="19" t="s">
        <v>27</v>
      </c>
      <c r="L288" s="24" t="s">
        <v>28</v>
      </c>
    </row>
    <row r="289" s="6" customFormat="1" ht="20.4" spans="1:12">
      <c r="A289" s="9" t="s">
        <v>574</v>
      </c>
      <c r="B289" s="9" t="s">
        <v>30</v>
      </c>
      <c r="C289" s="9" t="s">
        <v>31</v>
      </c>
      <c r="D289" s="16" t="s">
        <v>240</v>
      </c>
      <c r="E289" s="23">
        <v>5.76</v>
      </c>
      <c r="F289" s="18">
        <v>45395</v>
      </c>
      <c r="G289" s="19">
        <v>331</v>
      </c>
      <c r="H289" s="19">
        <v>38775</v>
      </c>
      <c r="I289" s="18"/>
      <c r="J289" s="19"/>
      <c r="K289" s="19" t="s">
        <v>138</v>
      </c>
      <c r="L289" s="24"/>
    </row>
    <row r="290" s="6" customFormat="1" ht="20.4" spans="1:12">
      <c r="A290" s="9" t="s">
        <v>575</v>
      </c>
      <c r="B290" s="9" t="s">
        <v>58</v>
      </c>
      <c r="C290" s="9" t="s">
        <v>59</v>
      </c>
      <c r="D290" s="16" t="s">
        <v>141</v>
      </c>
      <c r="E290" s="23">
        <v>4.57</v>
      </c>
      <c r="F290" s="18"/>
      <c r="G290" s="19"/>
      <c r="H290" s="19"/>
      <c r="I290" s="18">
        <v>45395</v>
      </c>
      <c r="J290" s="19">
        <v>0.594</v>
      </c>
      <c r="K290" s="19" t="s">
        <v>94</v>
      </c>
      <c r="L290" s="24" t="s">
        <v>28</v>
      </c>
    </row>
    <row r="291" s="6" customFormat="1" ht="20.4" spans="1:12">
      <c r="A291" s="9" t="s">
        <v>576</v>
      </c>
      <c r="B291" s="9" t="s">
        <v>437</v>
      </c>
      <c r="C291" s="9" t="s">
        <v>437</v>
      </c>
      <c r="D291" s="16" t="s">
        <v>222</v>
      </c>
      <c r="E291" s="23">
        <v>5.68</v>
      </c>
      <c r="F291" s="18"/>
      <c r="G291" s="19"/>
      <c r="H291" s="19"/>
      <c r="I291" s="18">
        <v>45395</v>
      </c>
      <c r="J291" s="19">
        <v>0.338</v>
      </c>
      <c r="K291" s="19" t="s">
        <v>138</v>
      </c>
      <c r="L291" s="24" t="s">
        <v>28</v>
      </c>
    </row>
    <row r="292" s="6" customFormat="1" ht="20.4" spans="1:12">
      <c r="A292" s="9" t="s">
        <v>577</v>
      </c>
      <c r="B292" s="9" t="s">
        <v>13</v>
      </c>
      <c r="C292" s="9" t="s">
        <v>14</v>
      </c>
      <c r="D292" s="16" t="s">
        <v>89</v>
      </c>
      <c r="E292" s="23">
        <v>5.25</v>
      </c>
      <c r="F292" s="18"/>
      <c r="G292" s="19"/>
      <c r="H292" s="19"/>
      <c r="I292" s="18">
        <v>45396</v>
      </c>
      <c r="J292" s="19">
        <v>0.59</v>
      </c>
      <c r="K292" s="19" t="s">
        <v>56</v>
      </c>
      <c r="L292" s="24" t="s">
        <v>28</v>
      </c>
    </row>
    <row r="293" s="6" customFormat="1" ht="20.4" spans="1:12">
      <c r="A293" s="9" t="s">
        <v>578</v>
      </c>
      <c r="B293" s="9" t="s">
        <v>42</v>
      </c>
      <c r="C293" s="9" t="s">
        <v>42</v>
      </c>
      <c r="D293" s="16" t="s">
        <v>246</v>
      </c>
      <c r="E293" s="23">
        <v>5.37</v>
      </c>
      <c r="F293" s="18">
        <v>45396</v>
      </c>
      <c r="G293" s="19">
        <v>453</v>
      </c>
      <c r="H293" s="19">
        <v>48587</v>
      </c>
      <c r="I293" s="18"/>
      <c r="J293" s="19"/>
      <c r="K293" s="19" t="s">
        <v>44</v>
      </c>
      <c r="L293" s="24"/>
    </row>
    <row r="294" s="6" customFormat="1" ht="20.4" spans="1:12">
      <c r="A294" s="9" t="s">
        <v>579</v>
      </c>
      <c r="B294" s="9" t="s">
        <v>50</v>
      </c>
      <c r="C294" s="9" t="s">
        <v>50</v>
      </c>
      <c r="D294" s="16" t="s">
        <v>580</v>
      </c>
      <c r="E294" s="23">
        <v>5.41</v>
      </c>
      <c r="F294" s="18">
        <v>45396</v>
      </c>
      <c r="G294" s="19">
        <v>392</v>
      </c>
      <c r="H294" s="19">
        <v>45008</v>
      </c>
      <c r="I294" s="18"/>
      <c r="J294" s="19"/>
      <c r="K294" s="19" t="s">
        <v>33</v>
      </c>
      <c r="L294" s="24"/>
    </row>
    <row r="295" s="6" customFormat="1" ht="20.4" spans="1:12">
      <c r="A295" s="9" t="s">
        <v>581</v>
      </c>
      <c r="B295" s="9" t="s">
        <v>13</v>
      </c>
      <c r="C295" s="9" t="s">
        <v>14</v>
      </c>
      <c r="D295" s="16" t="s">
        <v>582</v>
      </c>
      <c r="E295" s="23">
        <v>5.84</v>
      </c>
      <c r="F295" s="18"/>
      <c r="G295" s="19"/>
      <c r="H295" s="19"/>
      <c r="I295" s="18">
        <v>45397</v>
      </c>
      <c r="J295" s="19">
        <v>0.646</v>
      </c>
      <c r="K295" s="19" t="s">
        <v>94</v>
      </c>
      <c r="L295" s="24" t="s">
        <v>28</v>
      </c>
    </row>
    <row r="296" s="6" customFormat="1" ht="20.4" spans="1:12">
      <c r="A296" s="9" t="s">
        <v>583</v>
      </c>
      <c r="B296" s="9" t="s">
        <v>13</v>
      </c>
      <c r="C296" s="9" t="s">
        <v>14</v>
      </c>
      <c r="D296" s="16" t="s">
        <v>291</v>
      </c>
      <c r="E296" s="23">
        <v>5.32</v>
      </c>
      <c r="F296" s="18"/>
      <c r="G296" s="19"/>
      <c r="H296" s="19"/>
      <c r="I296" s="18">
        <v>45398</v>
      </c>
      <c r="J296" s="19">
        <v>0.61</v>
      </c>
      <c r="K296" s="19" t="s">
        <v>27</v>
      </c>
      <c r="L296" s="24" t="s">
        <v>28</v>
      </c>
    </row>
    <row r="297" s="6" customFormat="1" ht="20.4" spans="1:12">
      <c r="A297" s="9" t="s">
        <v>584</v>
      </c>
      <c r="B297" s="9" t="s">
        <v>42</v>
      </c>
      <c r="C297" s="9" t="s">
        <v>42</v>
      </c>
      <c r="D297" s="16" t="s">
        <v>250</v>
      </c>
      <c r="E297" s="23">
        <v>4.43</v>
      </c>
      <c r="F297" s="18">
        <v>45398</v>
      </c>
      <c r="G297" s="19">
        <v>370</v>
      </c>
      <c r="H297" s="19">
        <v>39632</v>
      </c>
      <c r="I297" s="18"/>
      <c r="J297" s="19"/>
      <c r="K297" s="19" t="s">
        <v>138</v>
      </c>
      <c r="L297" s="24"/>
    </row>
    <row r="298" s="6" customFormat="1" ht="20.4" spans="1:12">
      <c r="A298" s="9" t="s">
        <v>585</v>
      </c>
      <c r="B298" s="9" t="s">
        <v>13</v>
      </c>
      <c r="C298" s="9" t="s">
        <v>14</v>
      </c>
      <c r="D298" s="16" t="s">
        <v>174</v>
      </c>
      <c r="E298" s="23">
        <v>5.04</v>
      </c>
      <c r="F298" s="18"/>
      <c r="G298" s="19"/>
      <c r="H298" s="19"/>
      <c r="I298" s="18">
        <v>45398</v>
      </c>
      <c r="J298" s="19">
        <v>0.641</v>
      </c>
      <c r="K298" s="19" t="s">
        <v>94</v>
      </c>
      <c r="L298" s="24" t="s">
        <v>28</v>
      </c>
    </row>
    <row r="299" s="6" customFormat="1" ht="20.4" spans="1:12">
      <c r="A299" s="9" t="s">
        <v>586</v>
      </c>
      <c r="B299" s="9" t="s">
        <v>50</v>
      </c>
      <c r="C299" s="9" t="s">
        <v>50</v>
      </c>
      <c r="D299" s="16" t="s">
        <v>230</v>
      </c>
      <c r="E299" s="23">
        <v>5.39</v>
      </c>
      <c r="F299" s="18">
        <v>45398</v>
      </c>
      <c r="G299" s="19">
        <v>426</v>
      </c>
      <c r="H299" s="19">
        <v>45704</v>
      </c>
      <c r="I299" s="18"/>
      <c r="J299" s="19"/>
      <c r="K299" s="19" t="s">
        <v>33</v>
      </c>
      <c r="L299" s="24"/>
    </row>
    <row r="300" s="6" customFormat="1" ht="20.4" spans="1:12">
      <c r="A300" s="9" t="s">
        <v>587</v>
      </c>
      <c r="B300" s="9" t="s">
        <v>13</v>
      </c>
      <c r="C300" s="9" t="s">
        <v>14</v>
      </c>
      <c r="D300" s="16" t="s">
        <v>588</v>
      </c>
      <c r="E300" s="23">
        <v>5.74</v>
      </c>
      <c r="F300" s="18"/>
      <c r="G300" s="19"/>
      <c r="H300" s="19"/>
      <c r="I300" s="18">
        <v>45399</v>
      </c>
      <c r="J300" s="19">
        <v>0.635</v>
      </c>
      <c r="K300" s="19" t="s">
        <v>27</v>
      </c>
      <c r="L300" s="24" t="s">
        <v>28</v>
      </c>
    </row>
    <row r="301" s="6" customFormat="1" ht="20.4" spans="1:12">
      <c r="A301" s="9" t="s">
        <v>589</v>
      </c>
      <c r="B301" s="9" t="s">
        <v>13</v>
      </c>
      <c r="C301" s="9" t="s">
        <v>14</v>
      </c>
      <c r="D301" s="16" t="s">
        <v>303</v>
      </c>
      <c r="E301" s="23">
        <v>5.28</v>
      </c>
      <c r="F301" s="18"/>
      <c r="G301" s="19"/>
      <c r="H301" s="19"/>
      <c r="I301" s="18">
        <v>45399</v>
      </c>
      <c r="J301" s="19">
        <v>0.604</v>
      </c>
      <c r="K301" s="19" t="s">
        <v>37</v>
      </c>
      <c r="L301" s="24" t="s">
        <v>28</v>
      </c>
    </row>
    <row r="302" s="6" customFormat="1" ht="20.4" spans="1:12">
      <c r="A302" s="9" t="s">
        <v>590</v>
      </c>
      <c r="B302" s="9" t="s">
        <v>42</v>
      </c>
      <c r="C302" s="9" t="s">
        <v>42</v>
      </c>
      <c r="D302" s="16" t="s">
        <v>204</v>
      </c>
      <c r="E302" s="23">
        <v>5.51</v>
      </c>
      <c r="F302" s="18">
        <v>45399</v>
      </c>
      <c r="G302" s="19">
        <v>471</v>
      </c>
      <c r="H302" s="19">
        <v>52232</v>
      </c>
      <c r="I302" s="18"/>
      <c r="J302" s="19"/>
      <c r="K302" s="19" t="s">
        <v>33</v>
      </c>
      <c r="L302" s="24"/>
    </row>
    <row r="303" s="6" customFormat="1" ht="20.4" spans="1:12">
      <c r="A303" s="9" t="s">
        <v>591</v>
      </c>
      <c r="B303" s="9" t="s">
        <v>24</v>
      </c>
      <c r="C303" s="9" t="s">
        <v>25</v>
      </c>
      <c r="D303" s="16" t="s">
        <v>311</v>
      </c>
      <c r="E303" s="23">
        <v>7.18</v>
      </c>
      <c r="F303" s="18"/>
      <c r="G303" s="19"/>
      <c r="H303" s="19"/>
      <c r="I303" s="18">
        <v>45399</v>
      </c>
      <c r="J303" s="19">
        <v>0.932</v>
      </c>
      <c r="K303" s="19" t="s">
        <v>44</v>
      </c>
      <c r="L303" s="24" t="s">
        <v>28</v>
      </c>
    </row>
    <row r="304" s="6" customFormat="1" ht="20.4" spans="1:12">
      <c r="A304" s="9" t="s">
        <v>592</v>
      </c>
      <c r="B304" s="9" t="s">
        <v>13</v>
      </c>
      <c r="C304" s="9" t="s">
        <v>14</v>
      </c>
      <c r="D304" s="16" t="s">
        <v>206</v>
      </c>
      <c r="E304" s="23">
        <v>5.41</v>
      </c>
      <c r="F304" s="18"/>
      <c r="G304" s="19"/>
      <c r="H304" s="19"/>
      <c r="I304" s="18">
        <v>45400</v>
      </c>
      <c r="J304" s="19">
        <v>0.615</v>
      </c>
      <c r="K304" s="19" t="s">
        <v>27</v>
      </c>
      <c r="L304" s="24" t="s">
        <v>28</v>
      </c>
    </row>
    <row r="305" s="6" customFormat="1" ht="20.4" spans="1:12">
      <c r="A305" s="9" t="s">
        <v>593</v>
      </c>
      <c r="B305" s="9" t="s">
        <v>13</v>
      </c>
      <c r="C305" s="9" t="s">
        <v>14</v>
      </c>
      <c r="D305" s="16" t="s">
        <v>212</v>
      </c>
      <c r="E305" s="23">
        <v>6.08</v>
      </c>
      <c r="F305" s="18"/>
      <c r="G305" s="19"/>
      <c r="H305" s="19"/>
      <c r="I305" s="18">
        <v>45400</v>
      </c>
      <c r="J305" s="19">
        <v>0.63</v>
      </c>
      <c r="K305" s="19" t="s">
        <v>94</v>
      </c>
      <c r="L305" s="24" t="s">
        <v>28</v>
      </c>
    </row>
    <row r="306" s="6" customFormat="1" ht="20.4" spans="1:12">
      <c r="A306" s="9" t="s">
        <v>594</v>
      </c>
      <c r="B306" s="9" t="s">
        <v>437</v>
      </c>
      <c r="C306" s="9" t="s">
        <v>437</v>
      </c>
      <c r="D306" s="16" t="s">
        <v>315</v>
      </c>
      <c r="E306" s="23">
        <v>5.07</v>
      </c>
      <c r="F306" s="18"/>
      <c r="G306" s="19"/>
      <c r="H306" s="19"/>
      <c r="I306" s="18">
        <v>45400</v>
      </c>
      <c r="J306" s="19">
        <v>1.001</v>
      </c>
      <c r="K306" s="19" t="s">
        <v>44</v>
      </c>
      <c r="L306" s="24"/>
    </row>
    <row r="307" s="6" customFormat="1" ht="20.4" spans="1:12">
      <c r="A307" s="9" t="s">
        <v>595</v>
      </c>
      <c r="B307" s="9" t="s">
        <v>50</v>
      </c>
      <c r="C307" s="9" t="s">
        <v>50</v>
      </c>
      <c r="D307" s="16" t="s">
        <v>261</v>
      </c>
      <c r="E307" s="23">
        <v>5.38</v>
      </c>
      <c r="F307" s="18">
        <v>45400</v>
      </c>
      <c r="G307" s="19">
        <v>400</v>
      </c>
      <c r="H307" s="19">
        <v>44136</v>
      </c>
      <c r="I307" s="18"/>
      <c r="J307" s="19"/>
      <c r="K307" s="19" t="s">
        <v>44</v>
      </c>
      <c r="L307" s="24"/>
    </row>
    <row r="308" s="6" customFormat="1" ht="20.4" spans="1:12">
      <c r="A308" s="9" t="s">
        <v>596</v>
      </c>
      <c r="B308" s="9" t="s">
        <v>13</v>
      </c>
      <c r="C308" s="9" t="s">
        <v>14</v>
      </c>
      <c r="D308" s="16" t="s">
        <v>254</v>
      </c>
      <c r="E308" s="23">
        <v>5.69</v>
      </c>
      <c r="F308" s="18"/>
      <c r="G308" s="19"/>
      <c r="H308" s="19"/>
      <c r="I308" s="18">
        <v>45400</v>
      </c>
      <c r="J308" s="19">
        <v>0.718</v>
      </c>
      <c r="K308" s="19" t="s">
        <v>33</v>
      </c>
      <c r="L308" s="24" t="s">
        <v>28</v>
      </c>
    </row>
    <row r="309" s="6" customFormat="1" ht="20.4" spans="1:12">
      <c r="A309" s="9" t="s">
        <v>597</v>
      </c>
      <c r="B309" s="9" t="s">
        <v>13</v>
      </c>
      <c r="C309" s="9" t="s">
        <v>14</v>
      </c>
      <c r="D309" s="16" t="s">
        <v>185</v>
      </c>
      <c r="E309" s="23">
        <v>5.74</v>
      </c>
      <c r="F309" s="18"/>
      <c r="G309" s="19"/>
      <c r="H309" s="19"/>
      <c r="I309" s="18">
        <v>45401</v>
      </c>
      <c r="J309" s="19">
        <v>0.656</v>
      </c>
      <c r="K309" s="19" t="s">
        <v>27</v>
      </c>
      <c r="L309" s="24" t="s">
        <v>28</v>
      </c>
    </row>
    <row r="310" s="6" customFormat="1" ht="20.4" spans="1:12">
      <c r="A310" s="9" t="s">
        <v>598</v>
      </c>
      <c r="B310" s="9" t="s">
        <v>13</v>
      </c>
      <c r="C310" s="9" t="s">
        <v>14</v>
      </c>
      <c r="D310" s="16" t="s">
        <v>149</v>
      </c>
      <c r="E310" s="23">
        <v>3.94</v>
      </c>
      <c r="F310" s="18"/>
      <c r="G310" s="19"/>
      <c r="H310" s="19"/>
      <c r="I310" s="18">
        <v>45401</v>
      </c>
      <c r="J310" s="19">
        <v>0.43</v>
      </c>
      <c r="K310" s="19" t="s">
        <v>94</v>
      </c>
      <c r="L310" s="24" t="s">
        <v>28</v>
      </c>
    </row>
    <row r="311" s="6" customFormat="1" ht="20.4" spans="1:12">
      <c r="A311" s="9" t="s">
        <v>599</v>
      </c>
      <c r="B311" s="9" t="s">
        <v>24</v>
      </c>
      <c r="C311" s="9" t="s">
        <v>24</v>
      </c>
      <c r="D311" s="16" t="s">
        <v>73</v>
      </c>
      <c r="E311" s="23">
        <v>3.08</v>
      </c>
      <c r="F311" s="18"/>
      <c r="G311" s="19"/>
      <c r="H311" s="19"/>
      <c r="I311" s="18">
        <v>45401</v>
      </c>
      <c r="J311" s="19">
        <v>0.726</v>
      </c>
      <c r="K311" s="19" t="s">
        <v>56</v>
      </c>
      <c r="L311" s="24" t="s">
        <v>28</v>
      </c>
    </row>
    <row r="312" s="6" customFormat="1" ht="20.4" spans="1:12">
      <c r="A312" s="9" t="s">
        <v>600</v>
      </c>
      <c r="B312" s="9" t="s">
        <v>13</v>
      </c>
      <c r="C312" s="9" t="s">
        <v>601</v>
      </c>
      <c r="D312" s="16" t="s">
        <v>368</v>
      </c>
      <c r="E312" s="23">
        <v>4.2</v>
      </c>
      <c r="F312" s="18"/>
      <c r="G312" s="19"/>
      <c r="H312" s="19"/>
      <c r="I312" s="18">
        <v>45402</v>
      </c>
      <c r="J312" s="19">
        <v>0.687</v>
      </c>
      <c r="K312" s="19" t="s">
        <v>21</v>
      </c>
      <c r="L312" s="24" t="s">
        <v>28</v>
      </c>
    </row>
    <row r="313" s="6" customFormat="1" ht="20.4" spans="1:12">
      <c r="A313" s="9" t="s">
        <v>602</v>
      </c>
      <c r="B313" s="9" t="s">
        <v>13</v>
      </c>
      <c r="C313" s="9" t="s">
        <v>601</v>
      </c>
      <c r="D313" s="16" t="s">
        <v>191</v>
      </c>
      <c r="E313" s="23">
        <v>5.69</v>
      </c>
      <c r="F313" s="18"/>
      <c r="G313" s="19"/>
      <c r="H313" s="19"/>
      <c r="I313" s="18">
        <v>45402</v>
      </c>
      <c r="J313" s="19">
        <v>0.729</v>
      </c>
      <c r="K313" s="19" t="s">
        <v>27</v>
      </c>
      <c r="L313" s="24" t="s">
        <v>28</v>
      </c>
    </row>
    <row r="314" s="6" customFormat="1" ht="20.4" spans="1:12">
      <c r="A314" s="9" t="s">
        <v>603</v>
      </c>
      <c r="B314" s="9" t="s">
        <v>13</v>
      </c>
      <c r="C314" s="9" t="s">
        <v>601</v>
      </c>
      <c r="D314" s="16" t="s">
        <v>218</v>
      </c>
      <c r="E314" s="23">
        <v>5.54</v>
      </c>
      <c r="F314" s="18"/>
      <c r="G314" s="19"/>
      <c r="H314" s="19"/>
      <c r="I314" s="18">
        <v>45403</v>
      </c>
      <c r="J314" s="19">
        <v>0.629</v>
      </c>
      <c r="K314" s="19" t="s">
        <v>27</v>
      </c>
      <c r="L314" s="24" t="s">
        <v>28</v>
      </c>
    </row>
    <row r="315" s="6" customFormat="1" ht="20.4" spans="1:12">
      <c r="A315" s="9" t="s">
        <v>604</v>
      </c>
      <c r="B315" s="9" t="s">
        <v>50</v>
      </c>
      <c r="C315" s="9" t="s">
        <v>50</v>
      </c>
      <c r="D315" s="16" t="s">
        <v>256</v>
      </c>
      <c r="E315" s="23">
        <v>5.16</v>
      </c>
      <c r="F315" s="18">
        <v>45403</v>
      </c>
      <c r="G315" s="19">
        <v>390</v>
      </c>
      <c r="H315" s="19">
        <v>44492</v>
      </c>
      <c r="I315" s="18"/>
      <c r="J315" s="19"/>
      <c r="K315" s="19" t="s">
        <v>44</v>
      </c>
      <c r="L315" s="24"/>
    </row>
    <row r="316" s="6" customFormat="1" ht="20.4" spans="1:12">
      <c r="A316" s="9" t="s">
        <v>605</v>
      </c>
      <c r="B316" s="9" t="s">
        <v>13</v>
      </c>
      <c r="C316" s="9" t="s">
        <v>601</v>
      </c>
      <c r="D316" s="16" t="s">
        <v>238</v>
      </c>
      <c r="E316" s="23">
        <v>6.02</v>
      </c>
      <c r="F316" s="18"/>
      <c r="G316" s="19"/>
      <c r="H316" s="19"/>
      <c r="I316" s="18">
        <v>45403</v>
      </c>
      <c r="J316" s="19">
        <v>0.613</v>
      </c>
      <c r="K316" s="19" t="s">
        <v>21</v>
      </c>
      <c r="L316" s="24" t="s">
        <v>28</v>
      </c>
    </row>
    <row r="317" s="6" customFormat="1" ht="20.4" spans="1:12">
      <c r="A317" s="9" t="s">
        <v>606</v>
      </c>
      <c r="B317" s="9" t="s">
        <v>30</v>
      </c>
      <c r="C317" s="9" t="s">
        <v>31</v>
      </c>
      <c r="D317" s="16" t="s">
        <v>300</v>
      </c>
      <c r="E317" s="23">
        <v>4.32</v>
      </c>
      <c r="F317" s="18">
        <v>45403</v>
      </c>
      <c r="G317" s="19">
        <v>278</v>
      </c>
      <c r="H317" s="19">
        <v>32566</v>
      </c>
      <c r="I317" s="18"/>
      <c r="J317" s="19"/>
      <c r="K317" s="19" t="s">
        <v>33</v>
      </c>
      <c r="L317" s="24"/>
    </row>
    <row r="318" s="6" customFormat="1" ht="20.4" spans="1:12">
      <c r="A318" s="9" t="s">
        <v>607</v>
      </c>
      <c r="B318" s="9" t="s">
        <v>13</v>
      </c>
      <c r="C318" s="9" t="s">
        <v>601</v>
      </c>
      <c r="D318" s="16" t="s">
        <v>378</v>
      </c>
      <c r="E318" s="23">
        <v>5.34</v>
      </c>
      <c r="F318" s="18"/>
      <c r="G318" s="19"/>
      <c r="H318" s="19"/>
      <c r="I318" s="18">
        <v>45404</v>
      </c>
      <c r="J318" s="19">
        <v>0.538</v>
      </c>
      <c r="K318" s="19" t="s">
        <v>37</v>
      </c>
      <c r="L318" s="24" t="s">
        <v>28</v>
      </c>
    </row>
    <row r="319" s="6" customFormat="1" ht="20.4" spans="1:12">
      <c r="A319" s="9" t="s">
        <v>608</v>
      </c>
      <c r="B319" s="9" t="s">
        <v>13</v>
      </c>
      <c r="C319" s="9" t="s">
        <v>601</v>
      </c>
      <c r="D319" s="16" t="s">
        <v>280</v>
      </c>
      <c r="E319" s="23">
        <v>5.63</v>
      </c>
      <c r="F319" s="18"/>
      <c r="G319" s="19"/>
      <c r="H319" s="19"/>
      <c r="I319" s="18">
        <v>45404</v>
      </c>
      <c r="J319" s="19">
        <v>0.62</v>
      </c>
      <c r="K319" s="19" t="s">
        <v>27</v>
      </c>
      <c r="L319" s="24" t="s">
        <v>28</v>
      </c>
    </row>
    <row r="320" s="6" customFormat="1" ht="20.4" spans="1:12">
      <c r="A320" s="9" t="s">
        <v>609</v>
      </c>
      <c r="B320" s="9" t="s">
        <v>42</v>
      </c>
      <c r="C320" s="9" t="s">
        <v>42</v>
      </c>
      <c r="D320" s="16" t="s">
        <v>403</v>
      </c>
      <c r="E320" s="23">
        <v>6.01</v>
      </c>
      <c r="F320" s="18">
        <v>45404</v>
      </c>
      <c r="G320" s="19">
        <v>540</v>
      </c>
      <c r="H320" s="19">
        <v>56472</v>
      </c>
      <c r="I320" s="18"/>
      <c r="J320" s="19"/>
      <c r="K320" s="19" t="s">
        <v>33</v>
      </c>
      <c r="L320" s="24"/>
    </row>
    <row r="321" s="6" customFormat="1" ht="20.4" spans="1:12">
      <c r="A321" s="9" t="s">
        <v>610</v>
      </c>
      <c r="B321" s="9" t="s">
        <v>13</v>
      </c>
      <c r="C321" s="9" t="s">
        <v>601</v>
      </c>
      <c r="D321" s="16" t="s">
        <v>248</v>
      </c>
      <c r="E321" s="23">
        <v>4.16</v>
      </c>
      <c r="F321" s="18"/>
      <c r="G321" s="19"/>
      <c r="H321" s="19"/>
      <c r="I321" s="18">
        <v>45404</v>
      </c>
      <c r="J321" s="19">
        <v>0.555</v>
      </c>
      <c r="K321" s="19" t="s">
        <v>21</v>
      </c>
      <c r="L321" s="24" t="s">
        <v>28</v>
      </c>
    </row>
    <row r="322" s="6" customFormat="1" ht="20.4" spans="1:12">
      <c r="A322" s="9" t="s">
        <v>611</v>
      </c>
      <c r="B322" s="9" t="s">
        <v>24</v>
      </c>
      <c r="C322" s="9" t="s">
        <v>24</v>
      </c>
      <c r="D322" s="16" t="s">
        <v>85</v>
      </c>
      <c r="E322" s="23">
        <v>5.19</v>
      </c>
      <c r="F322" s="18"/>
      <c r="G322" s="19"/>
      <c r="H322" s="19"/>
      <c r="I322" s="18">
        <v>45404</v>
      </c>
      <c r="J322" s="19">
        <v>0.959</v>
      </c>
      <c r="K322" s="19" t="s">
        <v>138</v>
      </c>
      <c r="L322" s="24" t="s">
        <v>28</v>
      </c>
    </row>
    <row r="323" s="6" customFormat="1" ht="20.4" spans="1:12">
      <c r="A323" s="9" t="s">
        <v>612</v>
      </c>
      <c r="B323" s="9" t="s">
        <v>437</v>
      </c>
      <c r="C323" s="9" t="s">
        <v>437</v>
      </c>
      <c r="D323" s="16" t="s">
        <v>32</v>
      </c>
      <c r="E323" s="23">
        <v>4.86</v>
      </c>
      <c r="F323" s="18"/>
      <c r="G323" s="19"/>
      <c r="H323" s="19"/>
      <c r="I323" s="18">
        <v>45405</v>
      </c>
      <c r="J323" s="19">
        <v>0.979</v>
      </c>
      <c r="K323" s="19" t="s">
        <v>33</v>
      </c>
      <c r="L323" s="24"/>
    </row>
    <row r="324" s="6" customFormat="1" ht="20.4" spans="1:12">
      <c r="A324" s="9" t="s">
        <v>613</v>
      </c>
      <c r="B324" s="9" t="s">
        <v>58</v>
      </c>
      <c r="C324" s="9" t="s">
        <v>614</v>
      </c>
      <c r="D324" s="16" t="s">
        <v>226</v>
      </c>
      <c r="E324" s="23">
        <v>5.91</v>
      </c>
      <c r="F324" s="18"/>
      <c r="G324" s="19"/>
      <c r="H324" s="19"/>
      <c r="I324" s="18">
        <v>45405</v>
      </c>
      <c r="J324" s="19">
        <v>0.837</v>
      </c>
      <c r="K324" s="19" t="s">
        <v>94</v>
      </c>
      <c r="L324" s="24" t="s">
        <v>615</v>
      </c>
    </row>
    <row r="325" s="6" customFormat="1" ht="20.4" spans="1:12">
      <c r="A325" s="9" t="s">
        <v>616</v>
      </c>
      <c r="B325" s="9" t="s">
        <v>13</v>
      </c>
      <c r="C325" s="9" t="s">
        <v>601</v>
      </c>
      <c r="D325" s="16" t="s">
        <v>122</v>
      </c>
      <c r="E325" s="23">
        <v>5.54</v>
      </c>
      <c r="F325" s="18"/>
      <c r="G325" s="19"/>
      <c r="H325" s="19"/>
      <c r="I325" s="18">
        <v>45405</v>
      </c>
      <c r="J325" s="19">
        <v>0.67</v>
      </c>
      <c r="K325" s="19" t="s">
        <v>94</v>
      </c>
      <c r="L325" s="24" t="s">
        <v>28</v>
      </c>
    </row>
    <row r="326" s="6" customFormat="1" ht="20.4" spans="1:12">
      <c r="A326" s="9" t="s">
        <v>617</v>
      </c>
      <c r="B326" s="9" t="s">
        <v>13</v>
      </c>
      <c r="C326" s="9" t="s">
        <v>601</v>
      </c>
      <c r="D326" s="16" t="s">
        <v>618</v>
      </c>
      <c r="E326" s="23">
        <v>5.63</v>
      </c>
      <c r="F326" s="18"/>
      <c r="G326" s="19"/>
      <c r="H326" s="19"/>
      <c r="I326" s="18">
        <v>45405</v>
      </c>
      <c r="J326" s="19">
        <v>0.767</v>
      </c>
      <c r="K326" s="19" t="s">
        <v>27</v>
      </c>
      <c r="L326" s="24" t="s">
        <v>28</v>
      </c>
    </row>
    <row r="327" s="6" customFormat="1" ht="20.4" spans="1:12">
      <c r="A327" s="9" t="s">
        <v>619</v>
      </c>
      <c r="B327" s="9" t="s">
        <v>13</v>
      </c>
      <c r="C327" s="9" t="s">
        <v>601</v>
      </c>
      <c r="D327" s="16" t="s">
        <v>352</v>
      </c>
      <c r="E327" s="23">
        <v>5.49</v>
      </c>
      <c r="F327" s="18"/>
      <c r="G327" s="19"/>
      <c r="H327" s="19"/>
      <c r="I327" s="18">
        <v>45406</v>
      </c>
      <c r="J327" s="19">
        <v>0.571</v>
      </c>
      <c r="K327" s="19" t="s">
        <v>37</v>
      </c>
      <c r="L327" s="24" t="s">
        <v>28</v>
      </c>
    </row>
    <row r="328" s="6" customFormat="1" ht="20.4" spans="1:12">
      <c r="A328" s="9" t="s">
        <v>620</v>
      </c>
      <c r="B328" s="9" t="s">
        <v>24</v>
      </c>
      <c r="C328" s="9" t="s">
        <v>24</v>
      </c>
      <c r="D328" s="16" t="s">
        <v>284</v>
      </c>
      <c r="E328" s="23">
        <v>6.13</v>
      </c>
      <c r="F328" s="18"/>
      <c r="G328" s="19"/>
      <c r="H328" s="19"/>
      <c r="I328" s="18">
        <v>45406</v>
      </c>
      <c r="J328" s="19">
        <v>1.162</v>
      </c>
      <c r="K328" s="19" t="s">
        <v>44</v>
      </c>
      <c r="L328" s="24"/>
    </row>
    <row r="329" s="6" customFormat="1" ht="20.4" spans="1:12">
      <c r="A329" s="9" t="s">
        <v>621</v>
      </c>
      <c r="B329" s="9" t="s">
        <v>13</v>
      </c>
      <c r="C329" s="9" t="s">
        <v>601</v>
      </c>
      <c r="D329" s="16" t="s">
        <v>244</v>
      </c>
      <c r="E329" s="23">
        <v>6.05</v>
      </c>
      <c r="F329" s="18"/>
      <c r="G329" s="19"/>
      <c r="H329" s="19"/>
      <c r="I329" s="18">
        <v>45406</v>
      </c>
      <c r="J329" s="19">
        <v>0.768</v>
      </c>
      <c r="K329" s="19" t="s">
        <v>27</v>
      </c>
      <c r="L329" s="24" t="s">
        <v>28</v>
      </c>
    </row>
    <row r="330" s="6" customFormat="1" ht="20.4" spans="1:12">
      <c r="A330" s="9" t="s">
        <v>622</v>
      </c>
      <c r="B330" s="9" t="s">
        <v>50</v>
      </c>
      <c r="C330" s="9" t="s">
        <v>50</v>
      </c>
      <c r="D330" s="16" t="s">
        <v>242</v>
      </c>
      <c r="E330" s="23">
        <v>5.29</v>
      </c>
      <c r="F330" s="18">
        <v>45407</v>
      </c>
      <c r="G330" s="19">
        <v>413</v>
      </c>
      <c r="H330" s="19">
        <v>44410</v>
      </c>
      <c r="I330" s="18"/>
      <c r="J330" s="19"/>
      <c r="K330" s="19" t="s">
        <v>138</v>
      </c>
      <c r="L330" s="24"/>
    </row>
    <row r="331" s="6" customFormat="1" ht="20.4" spans="1:12">
      <c r="A331" s="9" t="s">
        <v>623</v>
      </c>
      <c r="B331" s="9" t="s">
        <v>13</v>
      </c>
      <c r="C331" s="9" t="s">
        <v>601</v>
      </c>
      <c r="D331" s="16" t="s">
        <v>265</v>
      </c>
      <c r="E331" s="23">
        <v>8.02</v>
      </c>
      <c r="F331" s="18"/>
      <c r="G331" s="19"/>
      <c r="H331" s="19"/>
      <c r="I331" s="18">
        <v>45407</v>
      </c>
      <c r="J331" s="19">
        <v>0.861</v>
      </c>
      <c r="K331" s="19" t="s">
        <v>37</v>
      </c>
      <c r="L331" s="24" t="s">
        <v>28</v>
      </c>
    </row>
    <row r="332" s="6" customFormat="1" ht="20.4" spans="1:12">
      <c r="A332" s="9" t="s">
        <v>624</v>
      </c>
      <c r="B332" s="9" t="s">
        <v>13</v>
      </c>
      <c r="C332" s="9" t="s">
        <v>601</v>
      </c>
      <c r="D332" s="16" t="s">
        <v>350</v>
      </c>
      <c r="E332" s="23">
        <v>5.48</v>
      </c>
      <c r="F332" s="18"/>
      <c r="G332" s="19"/>
      <c r="H332" s="19"/>
      <c r="I332" s="18">
        <v>45407</v>
      </c>
      <c r="J332" s="19">
        <v>0.534</v>
      </c>
      <c r="K332" s="19" t="s">
        <v>27</v>
      </c>
      <c r="L332" s="24" t="s">
        <v>28</v>
      </c>
    </row>
    <row r="333" s="6" customFormat="1" ht="20.4" spans="1:12">
      <c r="A333" s="9" t="s">
        <v>625</v>
      </c>
      <c r="B333" s="9" t="s">
        <v>13</v>
      </c>
      <c r="C333" s="9" t="s">
        <v>601</v>
      </c>
      <c r="D333" s="16" t="s">
        <v>366</v>
      </c>
      <c r="E333" s="23">
        <v>4.99</v>
      </c>
      <c r="F333" s="18"/>
      <c r="G333" s="19"/>
      <c r="H333" s="19"/>
      <c r="I333" s="18">
        <v>45408</v>
      </c>
      <c r="J333" s="19">
        <v>0.467</v>
      </c>
      <c r="K333" s="19" t="s">
        <v>21</v>
      </c>
      <c r="L333" s="24" t="s">
        <v>28</v>
      </c>
    </row>
    <row r="334" s="6" customFormat="1" ht="20.4" spans="1:12">
      <c r="A334" s="9" t="s">
        <v>626</v>
      </c>
      <c r="B334" s="9" t="s">
        <v>50</v>
      </c>
      <c r="C334" s="9" t="s">
        <v>50</v>
      </c>
      <c r="D334" s="16" t="s">
        <v>189</v>
      </c>
      <c r="E334" s="23">
        <v>5.9</v>
      </c>
      <c r="F334" s="18">
        <v>45408</v>
      </c>
      <c r="G334" s="19">
        <f>387+82</f>
        <v>469</v>
      </c>
      <c r="H334" s="19">
        <f>40704+8952</f>
        <v>49656</v>
      </c>
      <c r="I334" s="18"/>
      <c r="J334" s="19"/>
      <c r="K334" s="19" t="s">
        <v>33</v>
      </c>
      <c r="L334" s="24" t="s">
        <v>627</v>
      </c>
    </row>
    <row r="335" s="6" customFormat="1" ht="20.4" spans="1:12">
      <c r="A335" s="9" t="s">
        <v>628</v>
      </c>
      <c r="B335" s="9" t="s">
        <v>42</v>
      </c>
      <c r="C335" s="9" t="s">
        <v>42</v>
      </c>
      <c r="D335" s="16" t="s">
        <v>105</v>
      </c>
      <c r="E335" s="23">
        <v>5.2</v>
      </c>
      <c r="F335" s="18">
        <v>45408</v>
      </c>
      <c r="G335" s="19">
        <f>315+139</f>
        <v>454</v>
      </c>
      <c r="H335" s="19">
        <f>34096+14964</f>
        <v>49060</v>
      </c>
      <c r="I335" s="18"/>
      <c r="J335" s="19"/>
      <c r="K335" s="19" t="s">
        <v>33</v>
      </c>
      <c r="L335" s="24"/>
    </row>
    <row r="336" s="6" customFormat="1" ht="20.4" spans="1:12">
      <c r="A336" s="9" t="s">
        <v>629</v>
      </c>
      <c r="B336" s="9" t="s">
        <v>13</v>
      </c>
      <c r="C336" s="9" t="s">
        <v>601</v>
      </c>
      <c r="D336" s="16" t="s">
        <v>293</v>
      </c>
      <c r="E336" s="23">
        <v>5.12</v>
      </c>
      <c r="F336" s="18"/>
      <c r="G336" s="19"/>
      <c r="H336" s="19"/>
      <c r="I336" s="18">
        <v>45408</v>
      </c>
      <c r="J336" s="19">
        <v>0.529</v>
      </c>
      <c r="K336" s="19" t="s">
        <v>27</v>
      </c>
      <c r="L336" s="24" t="s">
        <v>28</v>
      </c>
    </row>
    <row r="337" s="6" customFormat="1" ht="20.4" spans="1:12">
      <c r="A337" s="9" t="s">
        <v>630</v>
      </c>
      <c r="B337" s="9" t="s">
        <v>13</v>
      </c>
      <c r="C337" s="9" t="s">
        <v>601</v>
      </c>
      <c r="D337" s="16" t="s">
        <v>228</v>
      </c>
      <c r="E337" s="23">
        <v>5.8</v>
      </c>
      <c r="F337" s="18"/>
      <c r="G337" s="19"/>
      <c r="H337" s="19"/>
      <c r="I337" s="18">
        <v>45409</v>
      </c>
      <c r="J337" s="19">
        <v>0.529</v>
      </c>
      <c r="K337" s="19" t="s">
        <v>27</v>
      </c>
      <c r="L337" s="24" t="s">
        <v>28</v>
      </c>
    </row>
    <row r="338" s="6" customFormat="1" ht="20.4" spans="1:12">
      <c r="A338" s="9" t="s">
        <v>631</v>
      </c>
      <c r="B338" s="9" t="s">
        <v>437</v>
      </c>
      <c r="C338" s="9" t="s">
        <v>437</v>
      </c>
      <c r="D338" s="16" t="s">
        <v>43</v>
      </c>
      <c r="E338" s="23">
        <v>6.05</v>
      </c>
      <c r="F338" s="18"/>
      <c r="G338" s="19"/>
      <c r="H338" s="19"/>
      <c r="I338" s="18">
        <v>45409</v>
      </c>
      <c r="J338" s="19">
        <v>1.267</v>
      </c>
      <c r="K338" s="19" t="s">
        <v>44</v>
      </c>
      <c r="L338" s="24"/>
    </row>
    <row r="339" s="6" customFormat="1" ht="20.4" spans="1:12">
      <c r="A339" s="9" t="s">
        <v>632</v>
      </c>
      <c r="B339" s="9" t="s">
        <v>13</v>
      </c>
      <c r="C339" s="9" t="s">
        <v>601</v>
      </c>
      <c r="D339" s="16" t="s">
        <v>282</v>
      </c>
      <c r="E339" s="23">
        <v>5.16</v>
      </c>
      <c r="F339" s="18"/>
      <c r="G339" s="19"/>
      <c r="H339" s="19"/>
      <c r="I339" s="18">
        <v>45409</v>
      </c>
      <c r="J339" s="19">
        <v>0.613</v>
      </c>
      <c r="K339" s="19" t="s">
        <v>37</v>
      </c>
      <c r="L339" s="24" t="s">
        <v>28</v>
      </c>
    </row>
    <row r="340" s="6" customFormat="1" ht="20.4" spans="1:12">
      <c r="A340" s="9" t="s">
        <v>633</v>
      </c>
      <c r="B340" s="9" t="s">
        <v>24</v>
      </c>
      <c r="C340" s="9" t="s">
        <v>24</v>
      </c>
      <c r="D340" s="16" t="s">
        <v>634</v>
      </c>
      <c r="E340" s="23">
        <v>5.3</v>
      </c>
      <c r="F340" s="18"/>
      <c r="G340" s="19"/>
      <c r="H340" s="19"/>
      <c r="I340" s="18">
        <v>45409</v>
      </c>
      <c r="J340" s="19">
        <v>0.951</v>
      </c>
      <c r="K340" s="19" t="s">
        <v>33</v>
      </c>
      <c r="L340" s="24" t="s">
        <v>28</v>
      </c>
    </row>
    <row r="341" s="6" customFormat="1" ht="20.4" spans="1:12">
      <c r="A341" s="9" t="s">
        <v>635</v>
      </c>
      <c r="B341" s="9" t="s">
        <v>13</v>
      </c>
      <c r="C341" s="9" t="s">
        <v>601</v>
      </c>
      <c r="D341" s="16" t="s">
        <v>321</v>
      </c>
      <c r="E341" s="23">
        <v>3.7</v>
      </c>
      <c r="F341" s="18"/>
      <c r="G341" s="19"/>
      <c r="H341" s="19"/>
      <c r="I341" s="18">
        <v>45410</v>
      </c>
      <c r="J341" s="19">
        <v>0.403</v>
      </c>
      <c r="K341" s="19" t="s">
        <v>21</v>
      </c>
      <c r="L341" s="24" t="s">
        <v>28</v>
      </c>
    </row>
    <row r="342" s="6" customFormat="1" ht="20.4" spans="1:12">
      <c r="A342" s="9" t="s">
        <v>636</v>
      </c>
      <c r="B342" s="9" t="s">
        <v>13</v>
      </c>
      <c r="C342" s="9" t="s">
        <v>601</v>
      </c>
      <c r="D342" s="16" t="s">
        <v>307</v>
      </c>
      <c r="E342" s="23">
        <v>4.96</v>
      </c>
      <c r="F342" s="18"/>
      <c r="G342" s="19"/>
      <c r="H342" s="19"/>
      <c r="I342" s="18">
        <v>45410</v>
      </c>
      <c r="J342" s="19">
        <v>0.509</v>
      </c>
      <c r="K342" s="19" t="s">
        <v>37</v>
      </c>
      <c r="L342" s="24" t="s">
        <v>28</v>
      </c>
    </row>
    <row r="343" s="6" customFormat="1" ht="20.4" spans="1:12">
      <c r="A343" s="9" t="s">
        <v>637</v>
      </c>
      <c r="B343" s="9" t="s">
        <v>274</v>
      </c>
      <c r="C343" s="9" t="s">
        <v>638</v>
      </c>
      <c r="D343" s="16" t="s">
        <v>163</v>
      </c>
      <c r="E343" s="23">
        <v>5.67</v>
      </c>
      <c r="F343" s="18">
        <v>45410</v>
      </c>
      <c r="G343" s="19">
        <v>129</v>
      </c>
      <c r="H343" s="19">
        <v>9072</v>
      </c>
      <c r="I343" s="18"/>
      <c r="J343" s="19"/>
      <c r="K343" s="19" t="s">
        <v>138</v>
      </c>
      <c r="L343" s="24"/>
    </row>
    <row r="344" s="6" customFormat="1" ht="20.4" spans="1:12">
      <c r="A344" s="9" t="s">
        <v>639</v>
      </c>
      <c r="B344" s="9" t="s">
        <v>13</v>
      </c>
      <c r="C344" s="9" t="s">
        <v>601</v>
      </c>
      <c r="D344" s="16" t="s">
        <v>439</v>
      </c>
      <c r="E344" s="23">
        <v>4.56</v>
      </c>
      <c r="F344" s="18"/>
      <c r="G344" s="19"/>
      <c r="H344" s="19"/>
      <c r="I344" s="18">
        <v>45410</v>
      </c>
      <c r="J344" s="19">
        <v>0.429</v>
      </c>
      <c r="K344" s="19" t="s">
        <v>56</v>
      </c>
      <c r="L344" s="24" t="s">
        <v>28</v>
      </c>
    </row>
    <row r="345" s="6" customFormat="1" ht="20.4" spans="1:12">
      <c r="A345" s="9" t="s">
        <v>640</v>
      </c>
      <c r="B345" s="9" t="s">
        <v>13</v>
      </c>
      <c r="C345" s="9" t="s">
        <v>601</v>
      </c>
      <c r="D345" s="16" t="s">
        <v>114</v>
      </c>
      <c r="E345" s="23">
        <v>5.6</v>
      </c>
      <c r="F345" s="18"/>
      <c r="G345" s="19"/>
      <c r="H345" s="19"/>
      <c r="I345" s="18">
        <v>45411</v>
      </c>
      <c r="J345" s="19">
        <v>0.569</v>
      </c>
      <c r="K345" s="19" t="s">
        <v>37</v>
      </c>
      <c r="L345" s="24" t="s">
        <v>28</v>
      </c>
    </row>
    <row r="346" s="6" customFormat="1" ht="20.4" spans="1:12">
      <c r="A346" s="9" t="s">
        <v>641</v>
      </c>
      <c r="B346" s="9" t="s">
        <v>24</v>
      </c>
      <c r="C346" s="9" t="s">
        <v>24</v>
      </c>
      <c r="D346" s="16" t="s">
        <v>135</v>
      </c>
      <c r="E346" s="23">
        <v>3.98</v>
      </c>
      <c r="F346" s="18"/>
      <c r="G346" s="19"/>
      <c r="H346" s="19"/>
      <c r="I346" s="18">
        <v>45411</v>
      </c>
      <c r="J346" s="19">
        <v>0.794</v>
      </c>
      <c r="K346" s="19" t="s">
        <v>44</v>
      </c>
      <c r="L346" s="24" t="s">
        <v>28</v>
      </c>
    </row>
    <row r="347" s="6" customFormat="1" ht="20.4" spans="1:12">
      <c r="A347" s="9" t="s">
        <v>642</v>
      </c>
      <c r="B347" s="9" t="s">
        <v>13</v>
      </c>
      <c r="C347" s="9" t="s">
        <v>601</v>
      </c>
      <c r="D347" s="16" t="s">
        <v>361</v>
      </c>
      <c r="E347" s="23">
        <v>5.74</v>
      </c>
      <c r="F347" s="18"/>
      <c r="G347" s="19"/>
      <c r="H347" s="19"/>
      <c r="I347" s="18">
        <v>45411</v>
      </c>
      <c r="J347" s="19">
        <v>0.649</v>
      </c>
      <c r="K347" s="19" t="s">
        <v>27</v>
      </c>
      <c r="L347" s="24" t="s">
        <v>28</v>
      </c>
    </row>
    <row r="348" s="6" customFormat="1" ht="20.4" spans="1:12">
      <c r="A348" s="9" t="s">
        <v>643</v>
      </c>
      <c r="B348" s="9" t="s">
        <v>42</v>
      </c>
      <c r="C348" s="9" t="s">
        <v>42</v>
      </c>
      <c r="D348" s="16" t="s">
        <v>330</v>
      </c>
      <c r="E348" s="23">
        <v>5.21</v>
      </c>
      <c r="F348" s="18">
        <v>45411</v>
      </c>
      <c r="G348" s="19">
        <v>440</v>
      </c>
      <c r="H348" s="19">
        <v>47318</v>
      </c>
      <c r="I348" s="18"/>
      <c r="J348" s="19"/>
      <c r="K348" s="19" t="s">
        <v>138</v>
      </c>
      <c r="L348" s="24"/>
    </row>
    <row r="349" s="6" customFormat="1" ht="20.4" spans="1:12">
      <c r="A349" s="9" t="s">
        <v>644</v>
      </c>
      <c r="B349" s="9" t="s">
        <v>13</v>
      </c>
      <c r="C349" s="9" t="s">
        <v>601</v>
      </c>
      <c r="D349" s="16" t="s">
        <v>91</v>
      </c>
      <c r="E349" s="23">
        <v>4.58</v>
      </c>
      <c r="F349" s="18"/>
      <c r="G349" s="19"/>
      <c r="H349" s="19"/>
      <c r="I349" s="18">
        <v>45412</v>
      </c>
      <c r="J349" s="19">
        <v>0.551</v>
      </c>
      <c r="K349" s="19" t="s">
        <v>21</v>
      </c>
      <c r="L349" s="24" t="s">
        <v>28</v>
      </c>
    </row>
    <row r="350" s="6" customFormat="1" ht="20.4" spans="1:12">
      <c r="A350" s="9" t="s">
        <v>645</v>
      </c>
      <c r="B350" s="9" t="s">
        <v>13</v>
      </c>
      <c r="C350" s="9" t="s">
        <v>601</v>
      </c>
      <c r="D350" s="16" t="s">
        <v>143</v>
      </c>
      <c r="E350" s="23">
        <v>5.48</v>
      </c>
      <c r="F350" s="18"/>
      <c r="G350" s="19"/>
      <c r="H350" s="19"/>
      <c r="I350" s="18">
        <v>45412</v>
      </c>
      <c r="J350" s="19">
        <v>0.564</v>
      </c>
      <c r="K350" s="19" t="s">
        <v>37</v>
      </c>
      <c r="L350" s="24" t="s">
        <v>28</v>
      </c>
    </row>
  </sheetData>
  <autoFilter ref="A1:L350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2024年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再贰伍佰年</cp:lastModifiedBy>
  <dcterms:created xsi:type="dcterms:W3CDTF">2023-05-13T19:15:00Z</dcterms:created>
  <dcterms:modified xsi:type="dcterms:W3CDTF">2024-05-30T19:12:50Z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1A321B02FA2DAC291C5B586630EFCDAF_43</vt:lpwstr>
  </property>
</Properties>
</file>